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Q359" i="69"/>
  <c r="Q416" i="69" s="1"/>
  <c r="M359" i="69"/>
  <c r="M416" i="69" s="1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H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K146" i="44" l="1"/>
  <c r="J120" i="57"/>
  <c r="I125" i="57"/>
  <c r="L117" i="47"/>
  <c r="L117" i="50" s="1"/>
  <c r="M136" i="54"/>
  <c r="D150" i="45"/>
  <c r="L150" i="45"/>
  <c r="G4" i="47"/>
  <c r="K4" i="47"/>
  <c r="O4" i="47"/>
  <c r="H12" i="47"/>
  <c r="C168" i="55"/>
  <c r="C168" i="59" s="1"/>
  <c r="B58" i="45"/>
  <c r="P25" i="54"/>
  <c r="C113" i="55"/>
  <c r="C113" i="59" s="1"/>
  <c r="H125" i="57"/>
  <c r="N144" i="54"/>
  <c r="O117" i="57"/>
  <c r="O117" i="60" s="1"/>
  <c r="N55" i="45"/>
  <c r="E85" i="54"/>
  <c r="D128" i="54"/>
  <c r="E162" i="55"/>
  <c r="H63" i="57"/>
  <c r="Q93" i="57"/>
  <c r="I120" i="57"/>
  <c r="I70" i="54"/>
  <c r="I85" i="54"/>
  <c r="H128" i="54"/>
  <c r="K58" i="55"/>
  <c r="D39" i="57"/>
  <c r="L39" i="57"/>
  <c r="H82" i="57"/>
  <c r="F106" i="57"/>
  <c r="J106" i="57"/>
  <c r="N106" i="57"/>
  <c r="O44" i="45"/>
  <c r="N100" i="45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Q330" i="65" s="1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9" i="45" s="1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62" i="45" s="1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87" i="47" s="1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298" i="65"/>
  <c r="C36" i="54"/>
  <c r="C287" i="66"/>
  <c r="C325" i="66" s="1"/>
  <c r="C44" i="54"/>
  <c r="C294" i="66"/>
  <c r="C51" i="54"/>
  <c r="C299" i="66"/>
  <c r="C337" i="66" s="1"/>
  <c r="C288" i="67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Q321" i="71" s="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136" i="64"/>
  <c r="G12" i="45"/>
  <c r="G9" i="45" s="1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H49" i="47" s="1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L111" i="60" s="1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K334" i="70" s="1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28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288" i="72"/>
  <c r="J362" i="72"/>
  <c r="C19" i="55"/>
  <c r="C47" i="55"/>
  <c r="C77" i="55"/>
  <c r="C106" i="55"/>
  <c r="C132" i="55"/>
  <c r="C162" i="55"/>
  <c r="C378" i="64"/>
  <c r="C330" i="65"/>
  <c r="C336" i="65"/>
  <c r="C316" i="65"/>
  <c r="C326" i="67"/>
  <c r="C319" i="67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130" i="55" s="1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362" i="72"/>
  <c r="K289" i="72"/>
  <c r="K362" i="72"/>
  <c r="O362" i="72"/>
  <c r="C4" i="55"/>
  <c r="C341" i="64"/>
  <c r="C432" i="64"/>
  <c r="C369" i="64"/>
  <c r="C16" i="55"/>
  <c r="C9" i="55" s="1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D325" i="65"/>
  <c r="H25" i="55"/>
  <c r="H306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O120" i="55"/>
  <c r="O321" i="69"/>
  <c r="G325" i="70"/>
  <c r="K305" i="70"/>
  <c r="M326" i="70"/>
  <c r="G128" i="55"/>
  <c r="G309" i="70"/>
  <c r="K128" i="55"/>
  <c r="K309" i="70"/>
  <c r="O128" i="55"/>
  <c r="O309" i="70"/>
  <c r="M330" i="70"/>
  <c r="G132" i="55"/>
  <c r="G313" i="70"/>
  <c r="K132" i="55"/>
  <c r="K313" i="70"/>
  <c r="O132" i="55"/>
  <c r="O313" i="70"/>
  <c r="E132" i="55"/>
  <c r="E314" i="70"/>
  <c r="M132" i="55"/>
  <c r="M314" i="70"/>
  <c r="G136" i="55"/>
  <c r="G317" i="70"/>
  <c r="K136" i="55"/>
  <c r="K317" i="70"/>
  <c r="O136" i="55"/>
  <c r="O317" i="70"/>
  <c r="E337" i="70"/>
  <c r="I337" i="70"/>
  <c r="M337" i="70"/>
  <c r="Q337" i="70"/>
  <c r="G319" i="70"/>
  <c r="G396" i="70"/>
  <c r="G339" i="70"/>
  <c r="K396" i="70"/>
  <c r="K339" i="70"/>
  <c r="E340" i="70"/>
  <c r="I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F74" i="55"/>
  <c r="N74" i="55"/>
  <c r="H77" i="55"/>
  <c r="P77" i="55"/>
  <c r="F100" i="55"/>
  <c r="N100" i="55"/>
  <c r="F51" i="55"/>
  <c r="N51" i="55"/>
  <c r="F130" i="55"/>
  <c r="P148" i="55"/>
  <c r="C111" i="55"/>
  <c r="F130" i="54"/>
  <c r="G130" i="54"/>
  <c r="E25" i="47"/>
  <c r="I25" i="47"/>
  <c r="M25" i="47"/>
  <c r="Q25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D113" i="47"/>
  <c r="H113" i="47"/>
  <c r="H113" i="50" s="1"/>
  <c r="L113" i="47"/>
  <c r="P113" i="47"/>
  <c r="P113" i="50" s="1"/>
  <c r="M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C9" i="45"/>
  <c r="E44" i="45"/>
  <c r="M44" i="45"/>
  <c r="F70" i="45"/>
  <c r="N70" i="45"/>
  <c r="D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F166" i="45"/>
  <c r="J166" i="45"/>
  <c r="D166" i="45"/>
  <c r="L166" i="45"/>
  <c r="J130" i="45"/>
  <c r="B14" i="7"/>
  <c r="L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L148" i="57" l="1"/>
  <c r="L143" i="57" s="1"/>
  <c r="J87" i="55"/>
  <c r="Q354" i="67"/>
  <c r="Q411" i="67" s="1"/>
  <c r="G315" i="71"/>
  <c r="O130" i="55"/>
  <c r="G130" i="55"/>
  <c r="O333" i="64"/>
  <c r="H166" i="60"/>
  <c r="F305" i="66"/>
  <c r="H354" i="64"/>
  <c r="L30" i="45"/>
  <c r="M111" i="47"/>
  <c r="M111" i="50" s="1"/>
  <c r="I184" i="68"/>
  <c r="N130" i="45"/>
  <c r="F130" i="45"/>
  <c r="P130" i="47"/>
  <c r="K324" i="71"/>
  <c r="P327" i="70"/>
  <c r="E354" i="67"/>
  <c r="E411" i="67" s="1"/>
  <c r="I282" i="72"/>
  <c r="I354" i="72" s="1"/>
  <c r="Q49" i="55"/>
  <c r="L166" i="54"/>
  <c r="H130" i="60"/>
  <c r="K9" i="45"/>
  <c r="C166" i="44"/>
  <c r="I111" i="55"/>
  <c r="K166" i="44"/>
  <c r="C166" i="55"/>
  <c r="D111" i="55"/>
  <c r="N319" i="66"/>
  <c r="C166" i="45"/>
  <c r="P166" i="55"/>
  <c r="E127" i="64"/>
  <c r="C148" i="54"/>
  <c r="I111" i="45"/>
  <c r="N111" i="57"/>
  <c r="N105" i="57" s="1"/>
  <c r="E326" i="64"/>
  <c r="E410" i="64" s="1"/>
  <c r="I30" i="55"/>
  <c r="O101" i="69"/>
  <c r="G101" i="69"/>
  <c r="G177" i="69" s="1"/>
  <c r="H161" i="47"/>
  <c r="H162" i="67"/>
  <c r="H219" i="67" s="1"/>
  <c r="D151" i="66"/>
  <c r="H166" i="44"/>
  <c r="G166" i="44"/>
  <c r="N68" i="47"/>
  <c r="G124" i="54"/>
  <c r="C111" i="57"/>
  <c r="C343" i="69"/>
  <c r="I305" i="69"/>
  <c r="H118" i="65"/>
  <c r="C161" i="45"/>
  <c r="F99" i="70"/>
  <c r="N111" i="47"/>
  <c r="N111" i="50" s="1"/>
  <c r="L148" i="55"/>
  <c r="O148" i="57"/>
  <c r="K340" i="69"/>
  <c r="O62" i="55"/>
  <c r="N339" i="66"/>
  <c r="K87" i="54"/>
  <c r="M148" i="57"/>
  <c r="E148" i="54"/>
  <c r="E154" i="72"/>
  <c r="F165" i="70"/>
  <c r="O151" i="67"/>
  <c r="E9" i="45"/>
  <c r="M184" i="68"/>
  <c r="H30" i="45"/>
  <c r="K49" i="45"/>
  <c r="C9" i="54"/>
  <c r="O148" i="45"/>
  <c r="O143" i="45" s="1"/>
  <c r="K87" i="45"/>
  <c r="P49" i="47"/>
  <c r="E166" i="47"/>
  <c r="G130" i="45"/>
  <c r="G124" i="45" s="1"/>
  <c r="H325" i="69"/>
  <c r="H68" i="57"/>
  <c r="N381" i="64"/>
  <c r="E354" i="68"/>
  <c r="J130" i="60"/>
  <c r="K68" i="54"/>
  <c r="K166" i="45"/>
  <c r="H68" i="45"/>
  <c r="H62" i="45" s="1"/>
  <c r="B9" i="47"/>
  <c r="C166" i="57"/>
  <c r="I350" i="67"/>
  <c r="H324" i="69"/>
  <c r="M340" i="66"/>
  <c r="O350" i="65"/>
  <c r="Q326" i="69"/>
  <c r="G161" i="72"/>
  <c r="F165" i="69"/>
  <c r="C151" i="69"/>
  <c r="N118" i="66"/>
  <c r="D165" i="66"/>
  <c r="Q9" i="47"/>
  <c r="J30" i="57"/>
  <c r="P148" i="47"/>
  <c r="M9" i="54"/>
  <c r="M3" i="54" s="1"/>
  <c r="H62" i="57"/>
  <c r="F300" i="70"/>
  <c r="I293" i="70"/>
  <c r="E30" i="54"/>
  <c r="E24" i="54" s="1"/>
  <c r="K151" i="65"/>
  <c r="L158" i="65"/>
  <c r="K130" i="45"/>
  <c r="C297" i="70"/>
  <c r="F68" i="47"/>
  <c r="H143" i="47"/>
  <c r="N148" i="60"/>
  <c r="L370" i="69"/>
  <c r="F87" i="54"/>
  <c r="D286" i="66"/>
  <c r="K357" i="65"/>
  <c r="O166" i="55"/>
  <c r="O161" i="55" s="1"/>
  <c r="G166" i="55"/>
  <c r="M361" i="68"/>
  <c r="F68" i="57"/>
  <c r="P127" i="69"/>
  <c r="B111" i="45"/>
  <c r="H291" i="70"/>
  <c r="N111" i="54"/>
  <c r="M143" i="57"/>
  <c r="M9" i="45"/>
  <c r="N87" i="45"/>
  <c r="N30" i="57"/>
  <c r="Q286" i="65"/>
  <c r="E162" i="66"/>
  <c r="E219" i="66" s="1"/>
  <c r="E166" i="44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30" i="47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C30" i="45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M161" i="44" s="1"/>
  <c r="D161" i="5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M111" i="54"/>
  <c r="M105" i="54" s="1"/>
  <c r="Q132" i="64"/>
  <c r="Q68" i="47"/>
  <c r="I125" i="50"/>
  <c r="L98" i="71"/>
  <c r="K124" i="47"/>
  <c r="N111" i="60"/>
  <c r="G343" i="67"/>
  <c r="O9" i="57"/>
  <c r="O3" i="57" s="1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E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H310" i="69" s="1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D150" i="64" s="1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P162" i="64" s="1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F43" i="45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J331" i="67" s="1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P298" i="71" s="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H327" i="66" s="1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L134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E87" i="45"/>
  <c r="O116" i="67"/>
  <c r="O136" i="67"/>
  <c r="G116" i="67"/>
  <c r="M62" i="45"/>
  <c r="C142" i="66"/>
  <c r="Q120" i="66"/>
  <c r="I120" i="66"/>
  <c r="M148" i="65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I120" i="65"/>
  <c r="O138" i="65"/>
  <c r="O118" i="65"/>
  <c r="G138" i="65"/>
  <c r="G118" i="65"/>
  <c r="H135" i="64"/>
  <c r="H132" i="64" s="1"/>
  <c r="Q130" i="64"/>
  <c r="Q152" i="64"/>
  <c r="E13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K114" i="39"/>
  <c r="J95" i="39"/>
  <c r="F95" i="39"/>
  <c r="H90" i="39"/>
  <c r="O72" i="39"/>
  <c r="N34" i="39"/>
  <c r="F34" i="39"/>
  <c r="D170" i="39"/>
  <c r="K133" i="39"/>
  <c r="O95" i="39"/>
  <c r="J52" i="39"/>
  <c r="N115" i="39"/>
  <c r="J114" i="39"/>
  <c r="H13" i="39"/>
  <c r="K152" i="39"/>
  <c r="P151" i="39"/>
  <c r="J151" i="39"/>
  <c r="G134" i="39"/>
  <c r="M115" i="39"/>
  <c r="G94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D348" i="67" l="1"/>
  <c r="D280" i="71"/>
  <c r="Q291" i="65"/>
  <c r="P348" i="67"/>
  <c r="L53" i="39"/>
  <c r="P91" i="39"/>
  <c r="J133" i="39"/>
  <c r="L115" i="39"/>
  <c r="D152" i="39"/>
  <c r="J327" i="70"/>
  <c r="H327" i="69"/>
  <c r="O280" i="71"/>
  <c r="B111" i="50"/>
  <c r="C156" i="67"/>
  <c r="H280" i="72"/>
  <c r="C431" i="68"/>
  <c r="G71" i="39"/>
  <c r="H151" i="39"/>
  <c r="L169" i="39"/>
  <c r="L95" i="39"/>
  <c r="D134" i="39"/>
  <c r="H152" i="39"/>
  <c r="N95" i="39"/>
  <c r="F134" i="39"/>
  <c r="L152" i="39"/>
  <c r="Q135" i="70"/>
  <c r="G156" i="67"/>
  <c r="G310" i="70"/>
  <c r="I152" i="72"/>
  <c r="E81" i="57"/>
  <c r="M291" i="67"/>
  <c r="H91" i="39"/>
  <c r="H115" i="39"/>
  <c r="P118" i="70"/>
  <c r="L334" i="72"/>
  <c r="L388" i="72" s="1"/>
  <c r="O431" i="64"/>
  <c r="E348" i="69"/>
  <c r="E405" i="69" s="1"/>
  <c r="L280" i="72"/>
  <c r="L275" i="72" s="1"/>
  <c r="C291" i="67"/>
  <c r="D425" i="68"/>
  <c r="D81" i="57"/>
  <c r="M90" i="39"/>
  <c r="E33" i="39"/>
  <c r="P386" i="64"/>
  <c r="B141" i="68"/>
  <c r="E52" i="39"/>
  <c r="O170" i="39"/>
  <c r="M169" i="39"/>
  <c r="C386" i="64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85" i="48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0" i="39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73" i="39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74" i="3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79" i="3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8" i="68"/>
  <c r="Q101" i="49"/>
  <c r="Q101" i="48"/>
  <c r="N102" i="39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14" i="65" s="1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88" i="72" s="1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4" i="65" s="1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492" i="68" s="1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71" i="39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79" i="39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D185" i="66"/>
  <c r="D108" i="66"/>
  <c r="K145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C180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C239" i="68"/>
  <c r="C167" i="68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Q250" i="68"/>
  <c r="F132" i="70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K414" i="64"/>
  <c r="O358" i="72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36" i="72"/>
  <c r="C112" i="67"/>
  <c r="D112" i="67"/>
  <c r="L148" i="49"/>
  <c r="L143" i="45"/>
  <c r="E376" i="66"/>
  <c r="B259" i="68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22" i="71"/>
  <c r="O342" i="69"/>
  <c r="E417" i="68"/>
  <c r="D344" i="64"/>
  <c r="D368" i="64"/>
  <c r="L344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45" i="65"/>
  <c r="J186" i="65"/>
  <c r="J148" i="65"/>
  <c r="Q108" i="65"/>
  <c r="Q184" i="65" s="1"/>
  <c r="I108" i="65"/>
  <c r="I184" i="65" s="1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30" i="71"/>
  <c r="Q140" i="72"/>
  <c r="Q194" i="72"/>
  <c r="I312" i="71"/>
  <c r="P202" i="71"/>
  <c r="H143" i="50"/>
  <c r="Q285" i="67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K29" i="39"/>
  <c r="D31" i="39"/>
  <c r="H31" i="39"/>
  <c r="E32" i="39"/>
  <c r="N35" i="39"/>
  <c r="G36" i="39"/>
  <c r="K36" i="39"/>
  <c r="O36" i="39"/>
  <c r="H40" i="39"/>
  <c r="L40" i="39"/>
  <c r="I41" i="39"/>
  <c r="K48" i="39"/>
  <c r="D50" i="39"/>
  <c r="L50" i="39"/>
  <c r="E51" i="39"/>
  <c r="I51" i="39"/>
  <c r="M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N73" i="39"/>
  <c r="D78" i="39"/>
  <c r="L78" i="39"/>
  <c r="P78" i="39"/>
  <c r="I79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P121" i="39"/>
  <c r="M122" i="39"/>
  <c r="N126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F145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P117" i="39"/>
  <c r="M121" i="39"/>
  <c r="N122" i="39"/>
  <c r="O126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10" i="39"/>
  <c r="Q12" i="39"/>
  <c r="I54" i="39"/>
  <c r="O102" i="39"/>
  <c r="O27" i="19"/>
  <c r="J27" i="20"/>
  <c r="D27" i="20"/>
  <c r="H27" i="20"/>
  <c r="G16" i="39"/>
  <c r="K54" i="39"/>
  <c r="G86" i="39"/>
  <c r="E40" i="39"/>
  <c r="H17" i="19"/>
  <c r="J51" i="39"/>
  <c r="F55" i="39"/>
  <c r="J79" i="39"/>
  <c r="E50" i="39"/>
  <c r="H51" i="39"/>
  <c r="L60" i="39"/>
  <c r="H70" i="39"/>
  <c r="H74" i="39"/>
  <c r="P74" i="39"/>
  <c r="H79" i="39"/>
  <c r="L102" i="39"/>
  <c r="H153" i="39"/>
  <c r="H171" i="39"/>
  <c r="K88" i="39"/>
  <c r="K96" i="39"/>
  <c r="K113" i="39"/>
  <c r="O113" i="39"/>
  <c r="O147" i="39"/>
  <c r="M167" i="39"/>
  <c r="O168" i="39"/>
  <c r="F89" i="39"/>
  <c r="J131" i="39"/>
  <c r="F102" i="39"/>
  <c r="L88" i="39"/>
  <c r="P88" i="39"/>
  <c r="D96" i="39"/>
  <c r="L96" i="39"/>
  <c r="P96" i="39"/>
  <c r="P103" i="39"/>
  <c r="D117" i="39"/>
  <c r="J92" i="39"/>
  <c r="N92" i="39"/>
  <c r="J122" i="39"/>
  <c r="G93" i="39"/>
  <c r="K93" i="39"/>
  <c r="M32" i="39"/>
  <c r="E41" i="39"/>
  <c r="Q51" i="39"/>
  <c r="I89" i="39"/>
  <c r="M89" i="39"/>
  <c r="Q89" i="39"/>
  <c r="E97" i="39"/>
  <c r="I97" i="39"/>
  <c r="M97" i="39"/>
  <c r="I121" i="39"/>
  <c r="F136" i="39"/>
  <c r="P129" i="39"/>
  <c r="L141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F22" i="39"/>
  <c r="J22" i="39"/>
  <c r="N22" i="39"/>
  <c r="D20" i="39"/>
  <c r="H20" i="39"/>
  <c r="L20" i="39"/>
  <c r="P20" i="39"/>
  <c r="H15" i="39"/>
  <c r="J16" i="39"/>
  <c r="F8" i="39"/>
  <c r="N8" i="39"/>
  <c r="M113" i="39"/>
  <c r="J101" i="39"/>
  <c r="O4" i="19"/>
  <c r="Q27" i="20"/>
  <c r="G27" i="19"/>
  <c r="K27" i="19"/>
  <c r="G17" i="20"/>
  <c r="K17" i="20"/>
  <c r="J10" i="39"/>
  <c r="O4" i="22"/>
  <c r="I11" i="39"/>
  <c r="K32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K69" i="39"/>
  <c r="M73" i="39"/>
  <c r="Q73" i="39"/>
  <c r="O78" i="39"/>
  <c r="L79" i="39"/>
  <c r="E17" i="22"/>
  <c r="M17" i="22"/>
  <c r="Q93" i="39"/>
  <c r="G29" i="39"/>
  <c r="D40" i="39"/>
  <c r="P40" i="39"/>
  <c r="F48" i="39"/>
  <c r="N48" i="39"/>
  <c r="K50" i="39"/>
  <c r="O50" i="39"/>
  <c r="H60" i="39"/>
  <c r="P60" i="39"/>
  <c r="D67" i="39"/>
  <c r="L67" i="39"/>
  <c r="E69" i="39"/>
  <c r="I69" i="39"/>
  <c r="M69" i="39"/>
  <c r="Q69" i="39"/>
  <c r="F70" i="39"/>
  <c r="N70" i="39"/>
  <c r="N79" i="39"/>
  <c r="P176" i="39"/>
  <c r="M177" i="39"/>
  <c r="H129" i="39"/>
  <c r="P158" i="39"/>
  <c r="E165" i="39"/>
  <c r="I165" i="39"/>
  <c r="M165" i="39"/>
  <c r="J167" i="39"/>
  <c r="L171" i="39"/>
  <c r="E172" i="39"/>
  <c r="I172" i="39"/>
  <c r="E102" i="39"/>
  <c r="C27" i="22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P73" i="39"/>
  <c r="O88" i="39"/>
  <c r="D89" i="39"/>
  <c r="L89" i="39"/>
  <c r="E92" i="39"/>
  <c r="H97" i="39"/>
  <c r="I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Q70" i="39"/>
  <c r="K74" i="39"/>
  <c r="I96" i="39"/>
  <c r="E117" i="39"/>
  <c r="Q117" i="39"/>
  <c r="I129" i="39"/>
  <c r="Q129" i="39"/>
  <c r="G176" i="39"/>
  <c r="O172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C459" i="64" l="1"/>
  <c r="C213" i="67"/>
  <c r="H361" i="72"/>
  <c r="I461" i="68"/>
  <c r="I509" i="68"/>
  <c r="L358" i="71"/>
  <c r="L376" i="71"/>
  <c r="L452" i="64"/>
  <c r="L410" i="64"/>
  <c r="L431" i="64"/>
  <c r="C190" i="71"/>
  <c r="C208" i="71"/>
  <c r="F7" i="68"/>
  <c r="F209" i="68" s="1"/>
  <c r="F83" i="39"/>
  <c r="N212" i="68"/>
  <c r="N274" i="68"/>
  <c r="P129" i="71"/>
  <c r="D267" i="68"/>
  <c r="D220" i="68"/>
  <c r="H212" i="68"/>
  <c r="H274" i="68"/>
  <c r="D7" i="66"/>
  <c r="D172" i="66" s="1"/>
  <c r="M182" i="65"/>
  <c r="M183" i="65"/>
  <c r="G237" i="64"/>
  <c r="G247" i="64"/>
  <c r="C388" i="71"/>
  <c r="C329" i="71"/>
  <c r="C219" i="68"/>
  <c r="C171" i="68"/>
  <c r="I376" i="72"/>
  <c r="I358" i="72"/>
  <c r="D376" i="71"/>
  <c r="D358" i="71"/>
  <c r="H452" i="64"/>
  <c r="H431" i="64"/>
  <c r="I178" i="65"/>
  <c r="I179" i="65"/>
  <c r="M405" i="69"/>
  <c r="M342" i="69"/>
  <c r="F338" i="64"/>
  <c r="F359" i="64" s="1"/>
  <c r="F365" i="64"/>
  <c r="K112" i="66"/>
  <c r="K194" i="66"/>
  <c r="P112" i="70"/>
  <c r="P131" i="70" s="1"/>
  <c r="P137" i="70"/>
  <c r="N208" i="71"/>
  <c r="J250" i="68"/>
  <c r="C457" i="68"/>
  <c r="C150" i="67"/>
  <c r="C215" i="65"/>
  <c r="C213" i="66"/>
  <c r="C150" i="66"/>
  <c r="P405" i="69"/>
  <c r="P342" i="69"/>
  <c r="M329" i="66"/>
  <c r="M285" i="66"/>
  <c r="L213" i="70"/>
  <c r="L150" i="70"/>
  <c r="C213" i="69"/>
  <c r="C150" i="69"/>
  <c r="H134" i="71"/>
  <c r="H111" i="71"/>
  <c r="H129" i="71" s="1"/>
  <c r="J62" i="44"/>
  <c r="P129" i="72"/>
  <c r="C237" i="64"/>
  <c r="E99" i="65"/>
  <c r="I177" i="66"/>
  <c r="H209" i="68"/>
  <c r="H208" i="68" s="1"/>
  <c r="L379" i="72"/>
  <c r="H44" i="48"/>
  <c r="E323" i="70"/>
  <c r="P206" i="72"/>
  <c r="E405" i="66"/>
  <c r="M386" i="66"/>
  <c r="J459" i="64"/>
  <c r="H395" i="65"/>
  <c r="B194" i="65"/>
  <c r="G316" i="72"/>
  <c r="L352" i="71"/>
  <c r="J386" i="69"/>
  <c r="N376" i="69"/>
  <c r="D395" i="66"/>
  <c r="M107" i="39"/>
  <c r="E143" i="50"/>
  <c r="O63" i="48"/>
  <c r="K99" i="66"/>
  <c r="K175" i="66" s="1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D201" i="71" s="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35" i="71"/>
  <c r="N63" i="71" s="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J35" i="66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26" i="39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H207" i="70" s="1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2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1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99" i="69" s="1"/>
  <c r="I342" i="69"/>
  <c r="N329" i="66"/>
  <c r="N285" i="66"/>
  <c r="N323" i="66" s="1"/>
  <c r="C35" i="70"/>
  <c r="C63" i="70" s="1"/>
  <c r="N163" i="39"/>
  <c r="F126" i="39"/>
  <c r="F107" i="39"/>
  <c r="D163" i="39"/>
  <c r="H359" i="64"/>
  <c r="N392" i="67"/>
  <c r="K183" i="68"/>
  <c r="K255" i="68" s="1"/>
  <c r="Q194" i="64"/>
  <c r="Q193" i="64" s="1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75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2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21" i="66" s="1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D3" i="48" s="1"/>
  <c r="Q111" i="64"/>
  <c r="H205" i="64"/>
  <c r="H163" i="64"/>
  <c r="N176" i="65"/>
  <c r="L185" i="65"/>
  <c r="B99" i="65"/>
  <c r="I173" i="66"/>
  <c r="F99" i="66"/>
  <c r="F93" i="66" s="1"/>
  <c r="F131" i="66" s="1"/>
  <c r="B170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2" i="64"/>
  <c r="K4" i="49"/>
  <c r="K233" i="64"/>
  <c r="K213" i="64"/>
  <c r="K212" i="64"/>
  <c r="G4" i="50"/>
  <c r="C4" i="50"/>
  <c r="C7" i="49"/>
  <c r="B125" i="4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G223" i="67"/>
  <c r="G204" i="67"/>
  <c r="N74" i="42"/>
  <c r="N42" i="67"/>
  <c r="N70" i="67" s="1"/>
  <c r="I27" i="67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O93" i="65"/>
  <c r="O131" i="65" s="1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93" i="66" s="1"/>
  <c r="O131" i="66" s="1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L5" i="39" l="1"/>
  <c r="K26" i="68"/>
  <c r="F29" i="68"/>
  <c r="F31" i="65"/>
  <c r="J27" i="65"/>
  <c r="M35" i="65"/>
  <c r="M63" i="65" s="1"/>
  <c r="H30" i="71"/>
  <c r="H30" i="67"/>
  <c r="B171" i="69"/>
  <c r="O213" i="64"/>
  <c r="G30" i="67"/>
  <c r="P30" i="68"/>
  <c r="H33" i="68"/>
  <c r="O172" i="69"/>
  <c r="K175" i="65"/>
  <c r="J29" i="68"/>
  <c r="L31" i="68"/>
  <c r="L5" i="42"/>
  <c r="D41" i="68"/>
  <c r="C126" i="42"/>
  <c r="C163" i="42"/>
  <c r="G25" i="70"/>
  <c r="O30" i="70"/>
  <c r="I23" i="67"/>
  <c r="K25" i="67"/>
  <c r="E31" i="68"/>
  <c r="J147" i="64"/>
  <c r="B159" i="68"/>
  <c r="H35" i="65"/>
  <c r="H63" i="65" s="1"/>
  <c r="M26" i="42"/>
  <c r="N145" i="39"/>
  <c r="O153" i="64"/>
  <c r="Q26" i="67"/>
  <c r="B190" i="69"/>
  <c r="O30" i="67"/>
  <c r="O28" i="68"/>
  <c r="O191" i="69"/>
  <c r="F83" i="42"/>
  <c r="D35" i="72"/>
  <c r="D63" i="72" s="1"/>
  <c r="N25" i="67"/>
  <c r="J35" i="67"/>
  <c r="J63" i="67" s="1"/>
  <c r="D83" i="42"/>
  <c r="O35" i="71"/>
  <c r="O63" i="71" s="1"/>
  <c r="O207" i="70"/>
  <c r="L28" i="72"/>
  <c r="K27" i="64"/>
  <c r="Q107" i="42"/>
  <c r="G126" i="42"/>
  <c r="M30" i="65"/>
  <c r="G26" i="72"/>
  <c r="Q29" i="68"/>
  <c r="G28" i="69"/>
  <c r="D209" i="66"/>
  <c r="F26" i="42"/>
  <c r="I126" i="42"/>
  <c r="C35" i="72"/>
  <c r="C63" i="72" s="1"/>
  <c r="H24" i="48"/>
  <c r="Q24" i="48"/>
  <c r="J63" i="66"/>
  <c r="J21" i="66"/>
  <c r="Q145" i="39"/>
  <c r="J45" i="39"/>
  <c r="Q191" i="69"/>
  <c r="M31" i="70"/>
  <c r="D153" i="64"/>
  <c r="D26" i="72"/>
  <c r="L209" i="65"/>
  <c r="P28" i="69"/>
  <c r="J27" i="64"/>
  <c r="L25" i="67"/>
  <c r="E27" i="67"/>
  <c r="E28" i="70"/>
  <c r="N145" i="42"/>
  <c r="D105" i="64"/>
  <c r="D147" i="64" s="1"/>
  <c r="E399" i="70"/>
  <c r="N26" i="67"/>
  <c r="F33" i="64"/>
  <c r="H209" i="65"/>
  <c r="F190" i="70"/>
  <c r="F41" i="68"/>
  <c r="F75" i="68" s="1"/>
  <c r="D28" i="69"/>
  <c r="E31" i="72"/>
  <c r="P201" i="72"/>
  <c r="C21" i="70"/>
  <c r="G27" i="70"/>
  <c r="O21" i="71"/>
  <c r="C25" i="70"/>
  <c r="G28" i="65"/>
  <c r="F35" i="65"/>
  <c r="F63" i="65" s="1"/>
  <c r="J45" i="42"/>
  <c r="I35" i="70"/>
  <c r="I63" i="70" s="1"/>
  <c r="H207" i="69"/>
  <c r="Q190" i="69"/>
  <c r="M31" i="72"/>
  <c r="E323" i="66"/>
  <c r="E25" i="70"/>
  <c r="N28" i="70"/>
  <c r="J28" i="71"/>
  <c r="G28" i="67"/>
  <c r="G35" i="71"/>
  <c r="G63" i="71" s="1"/>
  <c r="M23" i="66"/>
  <c r="L175" i="66"/>
  <c r="F107" i="42"/>
  <c r="I31" i="68"/>
  <c r="F171" i="70"/>
  <c r="N137" i="66"/>
  <c r="D171" i="66"/>
  <c r="J28" i="65"/>
  <c r="D190" i="66"/>
  <c r="J64" i="42"/>
  <c r="O145" i="42"/>
  <c r="P93" i="66"/>
  <c r="P131" i="66" s="1"/>
  <c r="H27" i="67"/>
  <c r="Q23" i="67"/>
  <c r="P26" i="71"/>
  <c r="D25" i="70"/>
  <c r="P111" i="68"/>
  <c r="P207" i="68" s="1"/>
  <c r="C137" i="67"/>
  <c r="D30" i="66"/>
  <c r="L93" i="66"/>
  <c r="L131" i="66" s="1"/>
  <c r="O401" i="68"/>
  <c r="G153" i="64"/>
  <c r="D191" i="66"/>
  <c r="I31" i="67"/>
  <c r="J170" i="66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D75" i="68" l="1"/>
  <c r="D24" i="68"/>
  <c r="J170" i="67"/>
  <c r="F169" i="67"/>
  <c r="L169" i="66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83" i="4"/>
  <c r="B68" i="4"/>
  <c r="B29" i="4"/>
  <c r="B14" i="4"/>
  <c r="B47" i="4"/>
  <c r="B54" i="4"/>
  <c r="B7" i="4"/>
  <c r="B49" i="4"/>
  <c r="B13" i="4"/>
  <c r="B46" i="4"/>
  <c r="B61" i="4"/>
  <c r="B4" i="4"/>
  <c r="B58" i="4"/>
  <c r="B21" i="4"/>
  <c r="B70" i="4"/>
  <c r="B48" i="4"/>
  <c r="B56" i="4"/>
  <c r="B10" i="4"/>
  <c r="B24" i="4"/>
  <c r="B9" i="4"/>
  <c r="B65" i="4"/>
  <c r="B25" i="4"/>
  <c r="B57" i="4"/>
  <c r="B81" i="4"/>
  <c r="B36" i="4"/>
  <c r="B11" i="4"/>
  <c r="B38" i="4"/>
  <c r="B37" i="4"/>
  <c r="B76" i="4"/>
  <c r="B23" i="4"/>
  <c r="B22" i="4"/>
  <c r="B84" i="4"/>
  <c r="B72" i="4"/>
  <c r="B15" i="4"/>
  <c r="B71" i="4"/>
  <c r="B73" i="4"/>
  <c r="B34" i="4"/>
  <c r="B59" i="4"/>
  <c r="B78" i="4"/>
  <c r="B77" i="4"/>
  <c r="B53" i="4"/>
  <c r="B67" i="4"/>
  <c r="B12" i="4"/>
  <c r="B45" i="4"/>
  <c r="B26" i="4"/>
  <c r="B44" i="4"/>
  <c r="B17" i="4"/>
  <c r="B35" i="4"/>
  <c r="B55" i="4"/>
  <c r="B20" i="4"/>
  <c r="B16" i="4"/>
  <c r="B64" i="4"/>
  <c r="B66" i="4"/>
  <c r="B28" i="4"/>
  <c r="B69" i="4"/>
  <c r="B33" i="4"/>
  <c r="B41" i="4"/>
  <c r="B80" i="4"/>
  <c r="B27" i="4"/>
  <c r="B40" i="4"/>
  <c r="B82" i="4"/>
  <c r="B79" i="4"/>
  <c r="B30" i="4"/>
  <c r="B60" i="4"/>
  <c r="B39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29" i="17" l="1"/>
  <c r="G16" i="16"/>
  <c r="F17" i="16"/>
  <c r="G4" i="16"/>
  <c r="M20" i="17"/>
  <c r="G4" i="17"/>
  <c r="M4" i="15"/>
  <c r="M15" i="16"/>
  <c r="M27" i="17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C170" i="6" l="1"/>
  <c r="P170" i="6"/>
  <c r="O171" i="6"/>
  <c r="C171" i="6"/>
  <c r="O156" i="6"/>
  <c r="J170" i="6"/>
  <c r="E15" i="15"/>
  <c r="E27" i="16"/>
  <c r="E17" i="16"/>
  <c r="N15" i="16"/>
  <c r="H15" i="15"/>
  <c r="N27" i="15"/>
  <c r="P171" i="6"/>
  <c r="L133" i="6"/>
  <c r="N15" i="15"/>
  <c r="N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<sst xmlns="http://schemas.openxmlformats.org/spreadsheetml/2006/main" count="9674" uniqueCount="289">
  <si>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</si>
  <si>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</si>
  <si>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</si>
  <si>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</si>
  <si>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</si>
  <si>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</si>
  <si>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</si>
  <si>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</si>
  <si>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</si>
  <si>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</si>
  <si>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</si>
  <si>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</si>
  <si>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</si>
  <si>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</si>
  <si>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</si>
  <si>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</si>
  <si>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</si>
  <si>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</si>
  <si>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</si>
  <si>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</si>
  <si>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</si>
  <si>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</si>
  <si>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</si>
  <si>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</si>
  <si>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</si>
  <si>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</si>
  <si>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</si>
  <si>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</si>
  <si>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</si>
  <si>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</si>
  <si>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</si>
  <si>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</si>
  <si>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</si>
  <si>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</si>
  <si>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</si>
  <si>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</si>
  <si>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</si>
  <si>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</si>
  <si>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</si>
  <si>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</si>
  <si>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</si>
  <si>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</si>
  <si>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</si>
  <si>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</si>
  <si>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</si>
  <si>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</si>
  <si>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</si>
  <si>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</si>
  <si>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</si>
  <si>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</si>
  <si>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</si>
  <si>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</si>
  <si>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</si>
  <si>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</si>
  <si>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</si>
  <si>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</si>
  <si>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</si>
  <si>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</si>
  <si>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</si>
  <si>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</si>
  <si>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</si>
  <si>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</si>
  <si>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</si>
  <si>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</si>
  <si>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</si>
  <si>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</si>
  <si>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</si>
  <si>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</si>
  <si>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</si>
  <si>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</si>
  <si>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</si>
  <si>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</si>
  <si>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</si>
  <si>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</si>
  <si>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</si>
  <si>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</si>
  <si>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</si>
  <si>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</si>
  <si>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</si>
  <si>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</si>
  <si>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</si>
  <si>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</si>
  <si>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</si>
  <si>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</si>
  <si>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</si>
  <si>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</si>
  <si>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</si>
  <si>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</si>
  <si>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</si>
  <si>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</si>
  <si>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</si>
  <si>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</si>
  <si>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</si>
  <si>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</si>
  <si>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</si>
  <si>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</si>
  <si>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</si>
  <si>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</si>
  <si>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</si>
  <si>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</si>
  <si>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</si>
  <si>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</si>
  <si>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</si>
  <si>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</si>
  <si>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</si>
  <si>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</si>
  <si>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</si>
  <si>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</si>
  <si>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</si>
  <si>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</si>
  <si>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</si>
  <si>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</si>
  <si>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</si>
  <si>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</si>
  <si>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</si>
  <si>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</si>
  <si>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</si>
  <si>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</si>
  <si>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</si>
  <si>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</si>
  <si>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</si>
  <si>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</si>
  <si>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</si>
  <si>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</si>
  <si>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</si>
  <si>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</si>
  <si>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</si>
  <si>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</si>
  <si>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</si>
  <si>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</si>
  <si>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</si>
  <si>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</si>
  <si>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</si>
  <si>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</si>
  <si>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</si>
  <si>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</si>
  <si>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</si>
  <si>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</si>
  <si>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</si>
  <si>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</si>
  <si>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</si>
  <si>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</si>
  <si>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</si>
  <si>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</si>
  <si>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</si>
  <si>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</si>
  <si>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</si>
  <si>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</si>
  <si>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</si>
  <si>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</si>
  <si>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</si>
  <si>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</si>
  <si>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</si>
  <si>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</si>
  <si>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</si>
  <si>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</si>
  <si>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</si>
  <si>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</si>
  <si>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</si>
  <si>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</si>
  <si>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</si>
  <si>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</si>
  <si>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</si>
  <si>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</si>
  <si>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</si>
  <si>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</si>
  <si>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</si>
  <si>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</si>
  <si>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</si>
  <si>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</si>
  <si>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</si>
  <si>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</si>
  <si>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</si>
  <si>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</si>
  <si>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</si>
  <si>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</si>
  <si>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</si>
  <si>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</si>
  <si>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</si>
  <si>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</si>
  <si>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</si>
  <si>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</si>
  <si>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</si>
  <si>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</si>
  <si>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</si>
  <si>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</si>
  <si>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</si>
  <si>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</si>
  <si>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</si>
  <si>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</si>
  <si>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</si>
  <si>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</si>
  <si>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</si>
  <si>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</si>
  <si>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</si>
  <si>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</si>
  <si>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</si>
  <si>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</si>
  <si>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</si>
  <si>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</si>
  <si>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</si>
  <si>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</si>
  <si>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</si>
  <si>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</si>
  <si>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</si>
  <si>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</si>
  <si>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</si>
  <si>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</si>
  <si>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</si>
  <si>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</si>
  <si>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</si>
  <si>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</si>
  <si>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</si>
  <si>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</si>
  <si>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</si>
  <si>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</si>
  <si>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</si>
  <si>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</si>
  <si>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</si>
  <si>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</si>
  <si>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</si>
  <si>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PL</t>
  </si>
  <si>
    <t>Poland</t>
  </si>
  <si>
    <t>PL - Residential sector summary</t>
  </si>
  <si>
    <t>PL - Number of households</t>
  </si>
  <si>
    <t>PL - Final energy consumption</t>
  </si>
  <si>
    <t>PL - Thermal energy service</t>
  </si>
  <si>
    <t>PL - System efficiency indicator of total stock</t>
  </si>
  <si>
    <t>PL - CO2 emissions</t>
  </si>
  <si>
    <t>PL - Final energy consumption per household</t>
  </si>
  <si>
    <t>PL - Thermal energy service per household</t>
  </si>
  <si>
    <t>PL - CO2 emissions per household</t>
  </si>
  <si>
    <t>PL - Final energy consumption per surface area</t>
  </si>
  <si>
    <t>PL - Thermal energy service per surface area</t>
  </si>
  <si>
    <t>PL - CO2 emissions per surface area</t>
  </si>
  <si>
    <t>PL - Number of new and renovated households</t>
  </si>
  <si>
    <t>PL - Final energy consumption in new and renovated households</t>
  </si>
  <si>
    <t>PL - Thermal energy service in new and renovated households</t>
  </si>
  <si>
    <t>PL - System efficiency indicator of new and renovated households</t>
  </si>
  <si>
    <t>PL - CO2 emissions in new and renovated households</t>
  </si>
  <si>
    <t>PL - Final energy consumption of new and renovated households (per household)</t>
  </si>
  <si>
    <t>PL - Thermal energy service of new and renovated households (per household)</t>
  </si>
  <si>
    <t>PL - CO2 emissions in new and renovated households (per household)</t>
  </si>
  <si>
    <t>PL - Final energy consumption in new and renovated households per surface area</t>
  </si>
  <si>
    <t>PL - Thermal energy service in new and renovated households per surface area</t>
  </si>
  <si>
    <t>PL - CO2 emissions in new and renovated households per surface area</t>
  </si>
  <si>
    <t>PL - Residential / specific electric uses</t>
  </si>
  <si>
    <t>PL - Refrigerators and freezers</t>
  </si>
  <si>
    <t>PL - Washing machines</t>
  </si>
  <si>
    <t>PL - Clothes dryers</t>
  </si>
  <si>
    <t>PL - Dishwashers</t>
  </si>
  <si>
    <t>PL - TV and multimedia</t>
  </si>
  <si>
    <t>PL - ICT equipment</t>
  </si>
  <si>
    <t>PL - Lighting</t>
  </si>
  <si>
    <t>PL - Other appliances (vacuum cleaners, irons etc.)</t>
  </si>
  <si>
    <t>PL - Number of households (detailed structure)</t>
  </si>
  <si>
    <t>PL - Retired equipment (detailed structure)</t>
  </si>
  <si>
    <t>PL - New equipment installations (detailed structure)</t>
  </si>
  <si>
    <t>PL - New equipment installations in new and renovated households (detailed structure)</t>
  </si>
  <si>
    <t>PL - New equipment installations via replacement (detailed structure)</t>
  </si>
  <si>
    <t>PL - Equipment installations in 2015 - vintage structure</t>
  </si>
  <si>
    <t>PL - Final energy consumption (detailed structure)</t>
  </si>
  <si>
    <t>PL - Thermal energy service (detailed structure)</t>
  </si>
  <si>
    <t>PL - System efficiency indicator (detailed structure)</t>
  </si>
  <si>
    <t>PL - CO2 emissions (detailed structure)</t>
  </si>
  <si>
    <t>PL - Final energy consumption per household (detailed structure)</t>
  </si>
  <si>
    <t>PL - Thermal energy service per household (detailed structure)</t>
  </si>
  <si>
    <t>PL - CO2 emissions per household (detailed structure)</t>
  </si>
  <si>
    <t>PL - Final energy consumption per surface area (detailed structure)</t>
  </si>
  <si>
    <t>PL - Thermal energy service per surface area (detailed structure)</t>
  </si>
  <si>
    <t>PL - CO2 emissions per surface area (detailed structure)</t>
  </si>
  <si>
    <t>PL - Final energy consumption in new and renovated households (detailed structure)</t>
  </si>
  <si>
    <t>PL - Thermal energy service in new and renovated households (detailed structure)</t>
  </si>
  <si>
    <t>PL - System efficiency indicator of new and renovated households (detailed structure)</t>
  </si>
  <si>
    <t>PL - CO2 emissions in new and renovated households (detailed structure)</t>
  </si>
  <si>
    <t>PL - Final energy consumption of new and renovated households (detailed structure)</t>
  </si>
  <si>
    <t>PL - Thermal energy service of new and renovated households (detailed structure)</t>
  </si>
  <si>
    <t>PL - Final energy consumption of new and renovated households per surface area (detailed structure)</t>
  </si>
  <si>
    <t>PL - Thermal energy service of new and renovated households per surface area (detailed structure)</t>
  </si>
  <si>
    <t>PL - CO2 emissions in new and renovated households per surface area (detailed structure)</t>
  </si>
  <si>
    <t>PL - Household type: Solids</t>
  </si>
  <si>
    <t>PL - Household type: LPG</t>
  </si>
  <si>
    <t>PL - Household type: Diesel oil</t>
  </si>
  <si>
    <t>PL - Household type: Gas</t>
  </si>
  <si>
    <t>PL - Household type: Biomass and wastes</t>
  </si>
  <si>
    <t>PL - Household type: Geothermal Energy</t>
  </si>
  <si>
    <t>PL - Household type: Derived heat</t>
  </si>
  <si>
    <t>PL - Household type: Advanced electric heating</t>
  </si>
  <si>
    <t>PL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</si>
</sst>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43297.73951388889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154947.27626713357</v>
      </c>
      <c r="C3" s="69">
        <v>158055.67110371604</v>
      </c>
      <c r="D3" s="69">
        <v>164272.29659658717</v>
      </c>
      <c r="E3" s="69">
        <v>166879.81283422461</v>
      </c>
      <c r="F3" s="69">
        <v>173968.27693238459</v>
      </c>
      <c r="G3" s="69">
        <v>177057.17456721477</v>
      </c>
      <c r="H3" s="69">
        <v>185555.73752593077</v>
      </c>
      <c r="I3" s="69">
        <v>196039.62244580439</v>
      </c>
      <c r="J3" s="69">
        <v>209280.75855689179</v>
      </c>
      <c r="K3" s="69">
        <v>216791.76567253671</v>
      </c>
      <c r="L3" s="69">
        <v>222745.10000000003</v>
      </c>
      <c r="M3" s="69">
        <v>229759.73732329294</v>
      </c>
      <c r="N3" s="69">
        <v>231477.79871478959</v>
      </c>
      <c r="O3" s="69">
        <v>232230.67491769887</v>
      </c>
      <c r="P3" s="69">
        <v>237794.12614904324</v>
      </c>
      <c r="Q3" s="69">
        <v>244910.58463517556</v>
      </c>
    </row>
    <row r="4" spans="1:17" ht="12" customHeight="1" x14ac:dyDescent="0.25">
      <c r="A4" s="79" t="s">
        <v>108</v>
      </c>
      <c r="B4" s="83">
        <v>38263303</v>
      </c>
      <c r="C4" s="83">
        <v>38253955</v>
      </c>
      <c r="D4" s="83">
        <v>38242197</v>
      </c>
      <c r="E4" s="83">
        <v>38218531</v>
      </c>
      <c r="F4" s="83">
        <v>38190608</v>
      </c>
      <c r="G4" s="83">
        <v>38173835</v>
      </c>
      <c r="H4" s="83">
        <v>38157055</v>
      </c>
      <c r="I4" s="83">
        <v>38125479</v>
      </c>
      <c r="J4" s="83">
        <v>38115641</v>
      </c>
      <c r="K4" s="83">
        <v>38135876</v>
      </c>
      <c r="L4" s="83">
        <v>38022869</v>
      </c>
      <c r="M4" s="83">
        <v>38062718</v>
      </c>
      <c r="N4" s="83">
        <v>38063792</v>
      </c>
      <c r="O4" s="83">
        <v>38062535</v>
      </c>
      <c r="P4" s="83">
        <v>38017856</v>
      </c>
      <c r="Q4" s="83">
        <v>38005614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13271599</v>
      </c>
      <c r="C6" s="69">
        <v>13351805</v>
      </c>
      <c r="D6" s="69">
        <v>13432180</v>
      </c>
      <c r="E6" s="69">
        <v>13509370</v>
      </c>
      <c r="F6" s="69">
        <v>13586035</v>
      </c>
      <c r="G6" s="69">
        <v>13667682</v>
      </c>
      <c r="H6" s="69">
        <v>13656784</v>
      </c>
      <c r="I6" s="69">
        <v>13616243</v>
      </c>
      <c r="J6" s="69">
        <v>13622459</v>
      </c>
      <c r="K6" s="69">
        <v>13581152</v>
      </c>
      <c r="L6" s="69">
        <v>13579596</v>
      </c>
      <c r="M6" s="69">
        <v>13584125</v>
      </c>
      <c r="N6" s="69">
        <v>13687088</v>
      </c>
      <c r="O6" s="69">
        <v>13676800</v>
      </c>
      <c r="P6" s="69">
        <v>13705067</v>
      </c>
      <c r="Q6" s="69">
        <v>13730352</v>
      </c>
    </row>
    <row r="7" spans="1:17" ht="12" customHeight="1" x14ac:dyDescent="0.25">
      <c r="A7" s="82" t="s">
        <v>107</v>
      </c>
      <c r="B7" s="81">
        <v>822125.93796476163</v>
      </c>
      <c r="C7" s="81">
        <v>842660.14347507234</v>
      </c>
      <c r="D7" s="81">
        <v>863688.689032258</v>
      </c>
      <c r="E7" s="81">
        <v>884514.43258504278</v>
      </c>
      <c r="F7" s="81">
        <v>905217.58025403391</v>
      </c>
      <c r="G7" s="81">
        <v>926645.36779844342</v>
      </c>
      <c r="H7" s="81">
        <v>939553.80717139808</v>
      </c>
      <c r="I7" s="81">
        <v>950585.81052508962</v>
      </c>
      <c r="J7" s="81">
        <v>965119</v>
      </c>
      <c r="K7" s="81">
        <v>975957.62496551732</v>
      </c>
      <c r="L7" s="81">
        <v>989567.41877386195</v>
      </c>
      <c r="M7" s="81">
        <v>1003810.0497136626</v>
      </c>
      <c r="N7" s="81">
        <v>1029269.0176</v>
      </c>
      <c r="O7" s="81">
        <v>1041872.3119863335</v>
      </c>
      <c r="P7" s="81">
        <v>1058351.923985597</v>
      </c>
      <c r="Q7" s="81">
        <v>1074375.9967281129</v>
      </c>
    </row>
    <row r="8" spans="1:17" ht="12" customHeight="1" x14ac:dyDescent="0.25">
      <c r="A8" s="76" t="s">
        <v>41</v>
      </c>
      <c r="B8" s="80"/>
      <c r="C8" s="80">
        <v>403903.53658536589</v>
      </c>
      <c r="D8" s="80">
        <v>406028.78048780491</v>
      </c>
      <c r="E8" s="80">
        <v>404804.14634146343</v>
      </c>
      <c r="F8" s="80">
        <v>406161.8292682927</v>
      </c>
      <c r="G8" s="80">
        <v>413013.70731707319</v>
      </c>
      <c r="H8" s="80">
        <v>333358.09756097564</v>
      </c>
      <c r="I8" s="80">
        <v>333092.29268292687</v>
      </c>
      <c r="J8" s="80">
        <v>338319.48780487804</v>
      </c>
      <c r="K8" s="80">
        <v>332255.09756097564</v>
      </c>
      <c r="L8" s="80">
        <v>331247.60975609755</v>
      </c>
      <c r="M8" s="80">
        <v>335738.6585365854</v>
      </c>
      <c r="N8" s="80">
        <v>434283.12195121951</v>
      </c>
      <c r="O8" s="80">
        <v>333831.41463414638</v>
      </c>
      <c r="P8" s="80">
        <v>361847.48780487804</v>
      </c>
      <c r="Q8" s="80">
        <v>359554.92682926828</v>
      </c>
    </row>
    <row r="9" spans="1:17" ht="12" customHeight="1" x14ac:dyDescent="0.25">
      <c r="A9" s="79" t="s">
        <v>106</v>
      </c>
      <c r="B9" s="78"/>
      <c r="C9" s="78">
        <f>C8*C21/1000</f>
        <v>40586.057655792829</v>
      </c>
      <c r="D9" s="78">
        <f t="shared" ref="D9:Q9" si="0">D8*D21/1000</f>
        <v>41581.231983406899</v>
      </c>
      <c r="E9" s="78">
        <f t="shared" si="0"/>
        <v>41891.321334059357</v>
      </c>
      <c r="F9" s="78">
        <f t="shared" si="0"/>
        <v>42276.670414967775</v>
      </c>
      <c r="G9" s="78">
        <f t="shared" si="0"/>
        <v>43506.265111581204</v>
      </c>
      <c r="H9" s="78">
        <f t="shared" si="0"/>
        <v>36248.411589256168</v>
      </c>
      <c r="I9" s="78">
        <f t="shared" si="0"/>
        <v>36737.072909322502</v>
      </c>
      <c r="J9" s="78">
        <f t="shared" si="0"/>
        <v>37718.209243815065</v>
      </c>
      <c r="K9" s="78">
        <f t="shared" si="0"/>
        <v>37304.616020138979</v>
      </c>
      <c r="L9" s="78">
        <f t="shared" si="0"/>
        <v>37525.454317667602</v>
      </c>
      <c r="M9" s="78">
        <f t="shared" si="0"/>
        <v>38378.421641602159</v>
      </c>
      <c r="N9" s="78">
        <f t="shared" si="0"/>
        <v>49942.139830573084</v>
      </c>
      <c r="O9" s="78">
        <f t="shared" si="0"/>
        <v>38481.074366821194</v>
      </c>
      <c r="P9" s="78">
        <f t="shared" si="0"/>
        <v>41891.13180380837</v>
      </c>
      <c r="Q9" s="78">
        <f t="shared" si="0"/>
        <v>41837.534303140128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3102.46</v>
      </c>
      <c r="C11" s="211">
        <v>3584.27</v>
      </c>
      <c r="D11" s="211">
        <v>3343.7</v>
      </c>
      <c r="E11" s="211">
        <v>3600.04</v>
      </c>
      <c r="F11" s="211">
        <v>3516.1</v>
      </c>
      <c r="G11" s="211">
        <v>3552.4</v>
      </c>
      <c r="H11" s="211">
        <v>3463.59</v>
      </c>
      <c r="I11" s="211">
        <v>3232.76</v>
      </c>
      <c r="J11" s="211">
        <v>3176.45</v>
      </c>
      <c r="K11" s="211">
        <v>3449.2</v>
      </c>
      <c r="L11" s="211">
        <v>3920.08</v>
      </c>
      <c r="M11" s="211">
        <v>3315.21</v>
      </c>
      <c r="N11" s="211">
        <v>3550.24</v>
      </c>
      <c r="O11" s="211">
        <v>3504.41</v>
      </c>
      <c r="P11" s="211">
        <v>3094.68</v>
      </c>
      <c r="Q11" s="211">
        <v>3112.99</v>
      </c>
    </row>
    <row r="12" spans="1:17" ht="12" customHeight="1" x14ac:dyDescent="0.25">
      <c r="A12" s="76" t="s">
        <v>104</v>
      </c>
      <c r="B12" s="212">
        <v>3552.5944444444449</v>
      </c>
      <c r="C12" s="212">
        <v>3552.5944444444449</v>
      </c>
      <c r="D12" s="212">
        <v>3552.5944444444449</v>
      </c>
      <c r="E12" s="212">
        <v>3552.5944444444449</v>
      </c>
      <c r="F12" s="212">
        <v>3552.5944444444449</v>
      </c>
      <c r="G12" s="212">
        <v>3552.5944444444449</v>
      </c>
      <c r="H12" s="212">
        <v>3552.5944444444449</v>
      </c>
      <c r="I12" s="212">
        <v>3552.5944444444449</v>
      </c>
      <c r="J12" s="212">
        <v>3552.5944444444449</v>
      </c>
      <c r="K12" s="212">
        <v>3552.5944444444449</v>
      </c>
      <c r="L12" s="212">
        <v>3552.5944444444449</v>
      </c>
      <c r="M12" s="212">
        <v>3552.5944444444449</v>
      </c>
      <c r="N12" s="212">
        <v>3552.5944444444449</v>
      </c>
      <c r="O12" s="212">
        <v>3552.5944444444449</v>
      </c>
      <c r="P12" s="212">
        <v>3552.5944444444449</v>
      </c>
      <c r="Q12" s="212">
        <v>3552.5944444444449</v>
      </c>
    </row>
    <row r="13" spans="1:17" ht="12" customHeight="1" x14ac:dyDescent="0.25">
      <c r="A13" s="75" t="s">
        <v>103</v>
      </c>
      <c r="B13" s="213">
        <f>IF(B11=0,0,B11/B12)</f>
        <v>0.8732941652970363</v>
      </c>
      <c r="C13" s="213">
        <f t="shared" ref="C13:Q13" si="1">IF(C11=0,0,C11/C12)</f>
        <v>1.0089161755024105</v>
      </c>
      <c r="D13" s="213">
        <f t="shared" si="1"/>
        <v>0.9411994676816785</v>
      </c>
      <c r="E13" s="213">
        <f t="shared" si="1"/>
        <v>1.0133551848648952</v>
      </c>
      <c r="F13" s="213">
        <f t="shared" si="1"/>
        <v>0.9897273823356012</v>
      </c>
      <c r="G13" s="213">
        <f t="shared" si="1"/>
        <v>0.99994526691760477</v>
      </c>
      <c r="H13" s="213">
        <f t="shared" si="1"/>
        <v>0.97494663524466463</v>
      </c>
      <c r="I13" s="213">
        <f t="shared" si="1"/>
        <v>0.90997158571122505</v>
      </c>
      <c r="J13" s="213">
        <f t="shared" si="1"/>
        <v>0.89412119781005106</v>
      </c>
      <c r="K13" s="213">
        <f t="shared" si="1"/>
        <v>0.97089607438695025</v>
      </c>
      <c r="L13" s="213">
        <f t="shared" si="1"/>
        <v>1.1034414598407736</v>
      </c>
      <c r="M13" s="213">
        <f t="shared" si="1"/>
        <v>0.93317997644913642</v>
      </c>
      <c r="N13" s="213">
        <f t="shared" si="1"/>
        <v>0.99933726056231187</v>
      </c>
      <c r="O13" s="213">
        <f t="shared" si="1"/>
        <v>0.98643682942200284</v>
      </c>
      <c r="P13" s="213">
        <f t="shared" si="1"/>
        <v>0.87110421648028735</v>
      </c>
      <c r="Q13" s="213">
        <f t="shared" si="1"/>
        <v>0.87625819627908852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2.8830966788553511</v>
      </c>
      <c r="C17" s="74">
        <f t="shared" si="2"/>
        <v>2.8650774183715235</v>
      </c>
      <c r="D17" s="74">
        <f t="shared" si="2"/>
        <v>2.8470581097037115</v>
      </c>
      <c r="E17" s="74">
        <f t="shared" si="2"/>
        <v>2.8290387338565752</v>
      </c>
      <c r="F17" s="74">
        <f t="shared" si="2"/>
        <v>2.8110194033800147</v>
      </c>
      <c r="G17" s="74">
        <f t="shared" si="2"/>
        <v>2.7929999395654654</v>
      </c>
      <c r="H17" s="74">
        <f t="shared" si="2"/>
        <v>2.7940000369047353</v>
      </c>
      <c r="I17" s="74">
        <f t="shared" si="2"/>
        <v>2.7999998971816233</v>
      </c>
      <c r="J17" s="74">
        <f t="shared" si="2"/>
        <v>2.7980000527070774</v>
      </c>
      <c r="K17" s="74">
        <f t="shared" si="2"/>
        <v>2.8080000871796442</v>
      </c>
      <c r="L17" s="74">
        <f t="shared" si="2"/>
        <v>2.8000000147279787</v>
      </c>
      <c r="M17" s="74">
        <f t="shared" si="2"/>
        <v>2.8019999815961647</v>
      </c>
      <c r="N17" s="74">
        <f t="shared" si="2"/>
        <v>2.7810000198727445</v>
      </c>
      <c r="O17" s="74">
        <f t="shared" si="2"/>
        <v>2.7830000438699112</v>
      </c>
      <c r="P17" s="74">
        <f t="shared" si="2"/>
        <v>2.7740000103611315</v>
      </c>
      <c r="Q17" s="74">
        <f t="shared" si="2"/>
        <v>2.7679999755286682</v>
      </c>
    </row>
    <row r="18" spans="1:17" ht="12" customHeight="1" x14ac:dyDescent="0.25">
      <c r="A18" s="68" t="s">
        <v>100</v>
      </c>
      <c r="B18" s="73">
        <f t="shared" ref="B18:Q18" si="3">B7*1000/B4</f>
        <v>21.486015934504181</v>
      </c>
      <c r="C18" s="73">
        <f t="shared" si="3"/>
        <v>22.028052876495316</v>
      </c>
      <c r="D18" s="73">
        <f t="shared" si="3"/>
        <v>22.58470372484766</v>
      </c>
      <c r="E18" s="73">
        <f t="shared" si="3"/>
        <v>23.143601008239767</v>
      </c>
      <c r="F18" s="73">
        <f t="shared" si="3"/>
        <v>23.702622913309835</v>
      </c>
      <c r="G18" s="73">
        <f t="shared" si="3"/>
        <v>24.274358806193913</v>
      </c>
      <c r="H18" s="73">
        <f t="shared" si="3"/>
        <v>24.623331312424348</v>
      </c>
      <c r="I18" s="73">
        <f t="shared" si="3"/>
        <v>24.933085051209183</v>
      </c>
      <c r="J18" s="73">
        <f t="shared" si="3"/>
        <v>25.320812524181346</v>
      </c>
      <c r="K18" s="73">
        <f t="shared" si="3"/>
        <v>25.5915879568498</v>
      </c>
      <c r="L18" s="73">
        <f t="shared" si="3"/>
        <v>26.025585254333702</v>
      </c>
      <c r="M18" s="73">
        <f t="shared" si="3"/>
        <v>26.37252677839934</v>
      </c>
      <c r="N18" s="73">
        <f t="shared" si="3"/>
        <v>27.040632672645962</v>
      </c>
      <c r="O18" s="73">
        <f t="shared" si="3"/>
        <v>27.372646409030125</v>
      </c>
      <c r="P18" s="73">
        <f t="shared" si="3"/>
        <v>27.838285356901689</v>
      </c>
      <c r="Q18" s="73">
        <f t="shared" si="3"/>
        <v>28.268876190978336</v>
      </c>
    </row>
    <row r="19" spans="1:17" ht="12" customHeight="1" x14ac:dyDescent="0.25">
      <c r="A19" s="66" t="s">
        <v>99</v>
      </c>
      <c r="B19" s="65">
        <f t="shared" ref="B19:Q19" si="4">B7*1000/B6</f>
        <v>61.946261182602157</v>
      </c>
      <c r="C19" s="65">
        <f t="shared" si="4"/>
        <v>63.112076867140615</v>
      </c>
      <c r="D19" s="65">
        <f t="shared" si="4"/>
        <v>64.299963895083152</v>
      </c>
      <c r="E19" s="65">
        <f t="shared" si="4"/>
        <v>65.474143693232392</v>
      </c>
      <c r="F19" s="65">
        <f t="shared" si="4"/>
        <v>66.628532920313688</v>
      </c>
      <c r="G19" s="65">
        <f t="shared" si="4"/>
        <v>67.798282678690029</v>
      </c>
      <c r="H19" s="65">
        <f t="shared" si="4"/>
        <v>68.797588595631154</v>
      </c>
      <c r="I19" s="65">
        <f t="shared" si="4"/>
        <v>69.812635579806383</v>
      </c>
      <c r="J19" s="65">
        <f t="shared" si="4"/>
        <v>70.847634777245432</v>
      </c>
      <c r="K19" s="65">
        <f t="shared" si="4"/>
        <v>71.861181213899769</v>
      </c>
      <c r="L19" s="65">
        <f t="shared" si="4"/>
        <v>72.871639095438624</v>
      </c>
      <c r="M19" s="65">
        <f t="shared" si="4"/>
        <v>73.895819547719313</v>
      </c>
      <c r="N19" s="65">
        <f t="shared" si="4"/>
        <v>75.2</v>
      </c>
      <c r="O19" s="65">
        <f t="shared" si="4"/>
        <v>76.178076157166402</v>
      </c>
      <c r="P19" s="65">
        <f t="shared" si="4"/>
        <v>77.223403868481412</v>
      </c>
      <c r="Q19" s="65">
        <f t="shared" si="4"/>
        <v>78.248248604850986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35.072187188540582</v>
      </c>
      <c r="D20" s="72">
        <f t="shared" ref="D20:Q20" si="6">D21/D17</f>
        <v>35.97031180957562</v>
      </c>
      <c r="E20" s="72">
        <f t="shared" si="6"/>
        <v>36.57970621366696</v>
      </c>
      <c r="F20" s="72">
        <f t="shared" si="6"/>
        <v>37.028645546115662</v>
      </c>
      <c r="G20" s="72">
        <f t="shared" si="6"/>
        <v>37.71519957280411</v>
      </c>
      <c r="H20" s="72">
        <f t="shared" si="6"/>
        <v>38.918094114682994</v>
      </c>
      <c r="I20" s="72">
        <f t="shared" si="6"/>
        <v>39.389634500435328</v>
      </c>
      <c r="J20" s="72">
        <f t="shared" si="6"/>
        <v>39.845229487356647</v>
      </c>
      <c r="K20" s="72">
        <f t="shared" si="6"/>
        <v>39.984696548988353</v>
      </c>
      <c r="L20" s="72">
        <f t="shared" si="6"/>
        <v>40.459002587126527</v>
      </c>
      <c r="M20" s="72">
        <f t="shared" si="6"/>
        <v>40.796004493064785</v>
      </c>
      <c r="N20" s="72">
        <f t="shared" si="6"/>
        <v>41.351684258736306</v>
      </c>
      <c r="O20" s="72">
        <f t="shared" si="6"/>
        <v>41.419683192303808</v>
      </c>
      <c r="P20" s="72">
        <f t="shared" si="6"/>
        <v>41.734005987320181</v>
      </c>
      <c r="Q20" s="72">
        <f t="shared" si="6"/>
        <v>42.037294320769071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100.48453152678667</v>
      </c>
      <c r="D21" s="71">
        <v>102.40956794602346</v>
      </c>
      <c r="E21" s="71">
        <v>103.48540575155788</v>
      </c>
      <c r="F21" s="71">
        <v>104.08824111101208</v>
      </c>
      <c r="G21" s="71">
        <v>105.33855012754135</v>
      </c>
      <c r="H21" s="71">
        <v>108.73715639268624</v>
      </c>
      <c r="I21" s="71">
        <v>110.29097255124064</v>
      </c>
      <c r="J21" s="71">
        <v>111.4869542057495</v>
      </c>
      <c r="K21" s="71">
        <v>112.27703139541092</v>
      </c>
      <c r="L21" s="71">
        <v>113.2852078398336</v>
      </c>
      <c r="M21" s="71">
        <v>114.31040383876457</v>
      </c>
      <c r="N21" s="71">
        <v>114.99903474531712</v>
      </c>
      <c r="O21" s="71">
        <v>115.27098014125932</v>
      </c>
      <c r="P21" s="71">
        <v>115.7701330412377</v>
      </c>
      <c r="Q21" s="71">
        <v>116.35922965118021</v>
      </c>
    </row>
    <row r="22" spans="1:17" ht="12" customHeight="1" x14ac:dyDescent="0.25">
      <c r="A22" s="70" t="s">
        <v>217</v>
      </c>
      <c r="B22" s="69">
        <f t="shared" ref="B22:Q22" si="8">B3*1000000/B4</f>
        <v>4049.5008041290521</v>
      </c>
      <c r="C22" s="69">
        <f t="shared" si="8"/>
        <v>4131.7471906817491</v>
      </c>
      <c r="D22" s="69">
        <f t="shared" si="8"/>
        <v>4295.5768622965661</v>
      </c>
      <c r="E22" s="69">
        <f t="shared" si="8"/>
        <v>4366.4632958871343</v>
      </c>
      <c r="F22" s="69">
        <f t="shared" si="8"/>
        <v>4555.2633498891819</v>
      </c>
      <c r="G22" s="69">
        <f t="shared" si="8"/>
        <v>4638.1814813003393</v>
      </c>
      <c r="H22" s="69">
        <f t="shared" si="8"/>
        <v>4862.9470362933089</v>
      </c>
      <c r="I22" s="69">
        <f t="shared" si="8"/>
        <v>5141.958280597717</v>
      </c>
      <c r="J22" s="69">
        <f t="shared" si="8"/>
        <v>5490.6792347239234</v>
      </c>
      <c r="K22" s="69">
        <f t="shared" si="8"/>
        <v>5684.7197025849546</v>
      </c>
      <c r="L22" s="69">
        <f t="shared" si="8"/>
        <v>5858.1876080944876</v>
      </c>
      <c r="M22" s="69">
        <f t="shared" si="8"/>
        <v>6036.3460466300103</v>
      </c>
      <c r="N22" s="69">
        <f t="shared" si="8"/>
        <v>6081.3120961461109</v>
      </c>
      <c r="O22" s="69">
        <f t="shared" si="8"/>
        <v>6101.29290962094</v>
      </c>
      <c r="P22" s="69">
        <f t="shared" si="8"/>
        <v>6254.8010637170928</v>
      </c>
      <c r="Q22" s="69">
        <f t="shared" si="8"/>
        <v>6444.0633595651307</v>
      </c>
    </row>
    <row r="23" spans="1:17" ht="12" customHeight="1" x14ac:dyDescent="0.25">
      <c r="A23" s="68" t="s">
        <v>218</v>
      </c>
      <c r="B23" s="67">
        <f t="shared" ref="B23:Q23" si="9">B3*1000000/B6</f>
        <v>11675.102319406544</v>
      </c>
      <c r="C23" s="67">
        <f t="shared" si="9"/>
        <v>11837.775574442259</v>
      </c>
      <c r="D23" s="67">
        <f t="shared" si="9"/>
        <v>12229.756941657062</v>
      </c>
      <c r="E23" s="67">
        <f t="shared" si="9"/>
        <v>12352.893794027746</v>
      </c>
      <c r="F23" s="67">
        <f t="shared" si="9"/>
        <v>12804.933664044336</v>
      </c>
      <c r="G23" s="67">
        <f t="shared" si="9"/>
        <v>12954.440596965509</v>
      </c>
      <c r="H23" s="67">
        <f t="shared" si="9"/>
        <v>13587.074198869279</v>
      </c>
      <c r="I23" s="67">
        <f t="shared" si="9"/>
        <v>14397.482656985807</v>
      </c>
      <c r="J23" s="67">
        <f t="shared" si="9"/>
        <v>15362.920788155192</v>
      </c>
      <c r="K23" s="67">
        <f t="shared" si="9"/>
        <v>15962.693420450394</v>
      </c>
      <c r="L23" s="67">
        <f t="shared" si="9"/>
        <v>16402.925388943826</v>
      </c>
      <c r="M23" s="67">
        <f t="shared" si="9"/>
        <v>16913.84151156537</v>
      </c>
      <c r="N23" s="67">
        <f t="shared" si="9"/>
        <v>16912.129060234696</v>
      </c>
      <c r="O23" s="67">
        <f t="shared" si="9"/>
        <v>16979.898435138253</v>
      </c>
      <c r="P23" s="67">
        <f t="shared" si="9"/>
        <v>17350.818215558029</v>
      </c>
      <c r="Q23" s="67">
        <f t="shared" si="9"/>
        <v>17837.167221581469</v>
      </c>
    </row>
    <row r="24" spans="1:17" ht="12" customHeight="1" x14ac:dyDescent="0.25">
      <c r="A24" s="66" t="s">
        <v>215</v>
      </c>
      <c r="B24" s="65">
        <v>0.36193578952683897</v>
      </c>
      <c r="C24" s="65">
        <v>0.36133070817729152</v>
      </c>
      <c r="D24" s="65">
        <v>0.36959983181604239</v>
      </c>
      <c r="E24" s="65">
        <v>0.37012598204297226</v>
      </c>
      <c r="F24" s="65">
        <v>0.37829468352987422</v>
      </c>
      <c r="G24" s="65">
        <v>0.37707538886547964</v>
      </c>
      <c r="H24" s="65">
        <v>0.38901724066418775</v>
      </c>
      <c r="I24" s="65">
        <v>0.4060516110771108</v>
      </c>
      <c r="J24" s="65">
        <v>0.43575779710618995</v>
      </c>
      <c r="K24" s="65">
        <v>0.46323209591525299</v>
      </c>
      <c r="L24" s="65">
        <v>0.47580799785585154</v>
      </c>
      <c r="M24" s="65">
        <v>0.49269481925735614</v>
      </c>
      <c r="N24" s="65">
        <v>0.4995329085463619</v>
      </c>
      <c r="O24" s="65">
        <v>0.50479136446854944</v>
      </c>
      <c r="P24" s="65">
        <v>0.51390913491943091</v>
      </c>
      <c r="Q24" s="65">
        <v>0.52086322250746686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17193.480080012167</v>
      </c>
      <c r="C36" s="55">
        <f t="shared" ref="C36:Q36" si="10">SUM(C37:C38,C41:C42,C48:C49)</f>
        <v>18798.791509999995</v>
      </c>
      <c r="D36" s="55">
        <f t="shared" si="10"/>
        <v>18679.221250000002</v>
      </c>
      <c r="E36" s="55">
        <f t="shared" si="10"/>
        <v>18777.117039999994</v>
      </c>
      <c r="F36" s="55">
        <f t="shared" si="10"/>
        <v>18818.067779999994</v>
      </c>
      <c r="G36" s="55">
        <f t="shared" si="10"/>
        <v>19453.98645441714</v>
      </c>
      <c r="H36" s="55">
        <f t="shared" si="10"/>
        <v>20454.412549999997</v>
      </c>
      <c r="I36" s="55">
        <f t="shared" si="10"/>
        <v>19349.722380000003</v>
      </c>
      <c r="J36" s="55">
        <f t="shared" si="10"/>
        <v>19651.79638</v>
      </c>
      <c r="K36" s="55">
        <f t="shared" si="10"/>
        <v>19966.974420000006</v>
      </c>
      <c r="L36" s="55">
        <f t="shared" si="10"/>
        <v>21966.975818939878</v>
      </c>
      <c r="M36" s="55">
        <f t="shared" si="10"/>
        <v>20085.783962726549</v>
      </c>
      <c r="N36" s="55">
        <f t="shared" si="10"/>
        <v>20754.822309464529</v>
      </c>
      <c r="O36" s="55">
        <f t="shared" si="10"/>
        <v>20416.400900318353</v>
      </c>
      <c r="P36" s="55">
        <f t="shared" si="10"/>
        <v>18966.654692000608</v>
      </c>
      <c r="Q36" s="55">
        <f t="shared" si="10"/>
        <v>18842.726447374167</v>
      </c>
    </row>
    <row r="37" spans="1:17" ht="12" customHeight="1" x14ac:dyDescent="0.25">
      <c r="A37" s="54" t="s">
        <v>58</v>
      </c>
      <c r="B37" s="53">
        <v>4272.1490748962724</v>
      </c>
      <c r="C37" s="53">
        <v>4730.9783600000001</v>
      </c>
      <c r="D37" s="53">
        <v>5249.9494100000002</v>
      </c>
      <c r="E37" s="53">
        <v>5191.7441199999985</v>
      </c>
      <c r="F37" s="53">
        <v>5462.2946999999976</v>
      </c>
      <c r="G37" s="53">
        <v>6090.3802642603187</v>
      </c>
      <c r="H37" s="53">
        <v>6928.4032599999982</v>
      </c>
      <c r="I37" s="53">
        <v>6228.7270300000027</v>
      </c>
      <c r="J37" s="53">
        <v>6682.4398099999999</v>
      </c>
      <c r="K37" s="53">
        <v>6877.7464300000038</v>
      </c>
      <c r="L37" s="53">
        <v>7889.4106717993809</v>
      </c>
      <c r="M37" s="53">
        <v>6809.75176127542</v>
      </c>
      <c r="N37" s="53">
        <v>7189.2132283698775</v>
      </c>
      <c r="O37" s="53">
        <v>6922.1896548218119</v>
      </c>
      <c r="P37" s="53">
        <v>6340.8574991103696</v>
      </c>
      <c r="Q37" s="53">
        <v>6215.1589431133434</v>
      </c>
    </row>
    <row r="38" spans="1:17" ht="12" customHeight="1" x14ac:dyDescent="0.25">
      <c r="A38" s="51" t="s">
        <v>85</v>
      </c>
      <c r="B38" s="50">
        <f>SUM(B39:B40)</f>
        <v>893.28436390052582</v>
      </c>
      <c r="C38" s="50">
        <f t="shared" ref="C38:Q38" si="11">SUM(C39:C40)</f>
        <v>1006.77944</v>
      </c>
      <c r="D38" s="50">
        <f t="shared" si="11"/>
        <v>1059.0995799999998</v>
      </c>
      <c r="E38" s="50">
        <f t="shared" si="11"/>
        <v>1152.45822</v>
      </c>
      <c r="F38" s="50">
        <f t="shared" si="11"/>
        <v>1083.61483</v>
      </c>
      <c r="G38" s="50">
        <f t="shared" si="11"/>
        <v>1010.4404937395195</v>
      </c>
      <c r="H38" s="50">
        <f t="shared" si="11"/>
        <v>1010.4392199999996</v>
      </c>
      <c r="I38" s="50">
        <f t="shared" si="11"/>
        <v>940.21115999999995</v>
      </c>
      <c r="J38" s="50">
        <f t="shared" si="11"/>
        <v>858.98482999999999</v>
      </c>
      <c r="K38" s="50">
        <f t="shared" si="11"/>
        <v>794.49256999999955</v>
      </c>
      <c r="L38" s="50">
        <f t="shared" si="11"/>
        <v>701.87272741159632</v>
      </c>
      <c r="M38" s="50">
        <f t="shared" si="11"/>
        <v>663.10828036223495</v>
      </c>
      <c r="N38" s="50">
        <f t="shared" si="11"/>
        <v>639.31711356641983</v>
      </c>
      <c r="O38" s="50">
        <f t="shared" si="11"/>
        <v>599.12150167585867</v>
      </c>
      <c r="P38" s="50">
        <f t="shared" si="11"/>
        <v>610.75264997622901</v>
      </c>
      <c r="Q38" s="50">
        <f t="shared" si="11"/>
        <v>582.78447952035094</v>
      </c>
    </row>
    <row r="39" spans="1:17" ht="12" customHeight="1" x14ac:dyDescent="0.25">
      <c r="A39" s="52" t="s">
        <v>84</v>
      </c>
      <c r="B39" s="50">
        <v>483.42425794415414</v>
      </c>
      <c r="C39" s="50">
        <v>494.47650999999985</v>
      </c>
      <c r="D39" s="50">
        <v>510.90733</v>
      </c>
      <c r="E39" s="50">
        <v>604.27551000000005</v>
      </c>
      <c r="F39" s="50">
        <v>571.29429000000005</v>
      </c>
      <c r="G39" s="50">
        <v>549.34791569000959</v>
      </c>
      <c r="H39" s="50">
        <v>549.32663000000002</v>
      </c>
      <c r="I39" s="50">
        <v>571.30269999999973</v>
      </c>
      <c r="J39" s="50">
        <v>582.28885000000002</v>
      </c>
      <c r="K39" s="50">
        <v>603.19200999999987</v>
      </c>
      <c r="L39" s="50">
        <v>593.29251261657009</v>
      </c>
      <c r="M39" s="50">
        <v>549.34697529641255</v>
      </c>
      <c r="N39" s="50">
        <v>549.34421168803703</v>
      </c>
      <c r="O39" s="50">
        <v>516.38512547174912</v>
      </c>
      <c r="P39" s="50">
        <v>538.35884257715168</v>
      </c>
      <c r="Q39" s="50">
        <v>510.89185905878912</v>
      </c>
    </row>
    <row r="40" spans="1:17" ht="12" customHeight="1" x14ac:dyDescent="0.25">
      <c r="A40" s="52" t="s">
        <v>83</v>
      </c>
      <c r="B40" s="50">
        <v>409.86010595637168</v>
      </c>
      <c r="C40" s="50">
        <v>512.30293000000017</v>
      </c>
      <c r="D40" s="50">
        <v>548.19224999999983</v>
      </c>
      <c r="E40" s="50">
        <v>548.18270999999993</v>
      </c>
      <c r="F40" s="50">
        <v>512.32054000000005</v>
      </c>
      <c r="G40" s="50">
        <v>461.09257804951</v>
      </c>
      <c r="H40" s="50">
        <v>461.11258999999961</v>
      </c>
      <c r="I40" s="50">
        <v>368.90846000000022</v>
      </c>
      <c r="J40" s="50">
        <v>276.69597999999996</v>
      </c>
      <c r="K40" s="50">
        <v>191.30055999999971</v>
      </c>
      <c r="L40" s="50">
        <v>108.58021479502619</v>
      </c>
      <c r="M40" s="50">
        <v>113.7613050658224</v>
      </c>
      <c r="N40" s="50">
        <v>89.972901878382771</v>
      </c>
      <c r="O40" s="50">
        <v>82.736376204109533</v>
      </c>
      <c r="P40" s="50">
        <v>72.393807399077303</v>
      </c>
      <c r="Q40" s="50">
        <v>71.892620461561833</v>
      </c>
    </row>
    <row r="41" spans="1:17" ht="12" customHeight="1" x14ac:dyDescent="0.25">
      <c r="A41" s="51" t="s">
        <v>56</v>
      </c>
      <c r="B41" s="50">
        <v>3051.6817896714397</v>
      </c>
      <c r="C41" s="50">
        <v>3197.8953999999994</v>
      </c>
      <c r="D41" s="50">
        <v>3038.8198700000007</v>
      </c>
      <c r="E41" s="50">
        <v>3051.3731599999992</v>
      </c>
      <c r="F41" s="50">
        <v>3021.1264700000002</v>
      </c>
      <c r="G41" s="50">
        <v>3229.3218251614376</v>
      </c>
      <c r="H41" s="50">
        <v>3314.8850799999996</v>
      </c>
      <c r="I41" s="50">
        <v>3169.5439899999978</v>
      </c>
      <c r="J41" s="50">
        <v>3141.3357300000002</v>
      </c>
      <c r="K41" s="50">
        <v>3222.600460000001</v>
      </c>
      <c r="L41" s="50">
        <v>3546.7113189900319</v>
      </c>
      <c r="M41" s="50">
        <v>3237.0952416135433</v>
      </c>
      <c r="N41" s="50">
        <v>3378.165431106238</v>
      </c>
      <c r="O41" s="50">
        <v>3421.078178980677</v>
      </c>
      <c r="P41" s="50">
        <v>3144.0244436478902</v>
      </c>
      <c r="Q41" s="50">
        <v>3157.6448317516961</v>
      </c>
    </row>
    <row r="42" spans="1:17" ht="12" customHeight="1" x14ac:dyDescent="0.25">
      <c r="A42" s="51" t="s">
        <v>82</v>
      </c>
      <c r="B42" s="50">
        <f>SUM(B43:B47)</f>
        <v>2271.4259197106335</v>
      </c>
      <c r="C42" s="50">
        <f t="shared" ref="C42:Q42" si="12">SUM(C43:C47)</f>
        <v>2498.3142799999996</v>
      </c>
      <c r="D42" s="50">
        <f t="shared" si="12"/>
        <v>2501.0080499999999</v>
      </c>
      <c r="E42" s="50">
        <f t="shared" si="12"/>
        <v>2467.6934699999997</v>
      </c>
      <c r="F42" s="50">
        <f t="shared" si="12"/>
        <v>2474.6647500000008</v>
      </c>
      <c r="G42" s="50">
        <f t="shared" si="12"/>
        <v>2414.3988109994816</v>
      </c>
      <c r="H42" s="50">
        <f t="shared" si="12"/>
        <v>2506.2961999999998</v>
      </c>
      <c r="I42" s="50">
        <f t="shared" si="12"/>
        <v>2444.6700900000005</v>
      </c>
      <c r="J42" s="50">
        <f t="shared" si="12"/>
        <v>2457.7734900000005</v>
      </c>
      <c r="K42" s="50">
        <f t="shared" si="12"/>
        <v>2465.1904000000004</v>
      </c>
      <c r="L42" s="50">
        <f t="shared" si="12"/>
        <v>2711.0422638826676</v>
      </c>
      <c r="M42" s="50">
        <f t="shared" si="12"/>
        <v>2766.2668133485918</v>
      </c>
      <c r="N42" s="50">
        <f t="shared" si="12"/>
        <v>2813.9831392594106</v>
      </c>
      <c r="O42" s="50">
        <f t="shared" si="12"/>
        <v>2824.7599637851677</v>
      </c>
      <c r="P42" s="50">
        <f t="shared" si="12"/>
        <v>2563.1243944647836</v>
      </c>
      <c r="Q42" s="50">
        <f t="shared" si="12"/>
        <v>2574.2549538526441</v>
      </c>
    </row>
    <row r="43" spans="1:17" ht="12" customHeight="1" x14ac:dyDescent="0.25">
      <c r="A43" s="52" t="s">
        <v>55</v>
      </c>
      <c r="B43" s="50">
        <v>2269.0374578782385</v>
      </c>
      <c r="C43" s="50">
        <v>2495.9142799999995</v>
      </c>
      <c r="D43" s="50">
        <v>2495.9086600000001</v>
      </c>
      <c r="E43" s="50">
        <v>2461.9708299999998</v>
      </c>
      <c r="F43" s="50">
        <v>2468.7647700000007</v>
      </c>
      <c r="G43" s="50">
        <v>2405.1793615298361</v>
      </c>
      <c r="H43" s="50">
        <v>2495.8948999999998</v>
      </c>
      <c r="I43" s="50">
        <v>2436.1700200000005</v>
      </c>
      <c r="J43" s="50">
        <v>2448.1721300000004</v>
      </c>
      <c r="K43" s="50">
        <v>2448.1904600000003</v>
      </c>
      <c r="L43" s="50">
        <v>2692.8899757389781</v>
      </c>
      <c r="M43" s="50">
        <v>2746.7292190044627</v>
      </c>
      <c r="N43" s="50">
        <v>2790.9106256451942</v>
      </c>
      <c r="O43" s="50">
        <v>2790.9155002330517</v>
      </c>
      <c r="P43" s="50">
        <v>2518.6274039230807</v>
      </c>
      <c r="Q43" s="50">
        <v>2518.6277559172217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5.999979999999999</v>
      </c>
      <c r="L46" s="50">
        <v>7.643068692079849</v>
      </c>
      <c r="M46" s="50">
        <v>9.2672207891469025</v>
      </c>
      <c r="N46" s="50">
        <v>10.891372886213956</v>
      </c>
      <c r="O46" s="50">
        <v>20.445208751313199</v>
      </c>
      <c r="P46" s="50">
        <v>29.97516002675092</v>
      </c>
      <c r="Q46" s="50">
        <v>39.528989778126501</v>
      </c>
    </row>
    <row r="47" spans="1:17" ht="12" customHeight="1" x14ac:dyDescent="0.25">
      <c r="A47" s="52" t="s">
        <v>79</v>
      </c>
      <c r="B47" s="50">
        <v>2.3884618323951914</v>
      </c>
      <c r="C47" s="50">
        <v>2.4000000000000008</v>
      </c>
      <c r="D47" s="50">
        <v>5.0993899999999988</v>
      </c>
      <c r="E47" s="50">
        <v>5.7226399999999993</v>
      </c>
      <c r="F47" s="50">
        <v>5.8999799999999984</v>
      </c>
      <c r="G47" s="50">
        <v>9.2194494696455109</v>
      </c>
      <c r="H47" s="50">
        <v>10.401299999999997</v>
      </c>
      <c r="I47" s="50">
        <v>8.5000700000000009</v>
      </c>
      <c r="J47" s="50">
        <v>9.6013599999999979</v>
      </c>
      <c r="K47" s="50">
        <v>10.99996</v>
      </c>
      <c r="L47" s="50">
        <v>10.509219451609805</v>
      </c>
      <c r="M47" s="50">
        <v>10.270373554982326</v>
      </c>
      <c r="N47" s="50">
        <v>12.181140728002326</v>
      </c>
      <c r="O47" s="50">
        <v>13.399254800802535</v>
      </c>
      <c r="P47" s="50">
        <v>14.521830514951839</v>
      </c>
      <c r="Q47" s="50">
        <v>16.098208157296138</v>
      </c>
    </row>
    <row r="48" spans="1:17" ht="12" customHeight="1" x14ac:dyDescent="0.25">
      <c r="A48" s="51" t="s">
        <v>61</v>
      </c>
      <c r="B48" s="50">
        <v>4896.3437907619164</v>
      </c>
      <c r="C48" s="50">
        <v>5526.8143599999985</v>
      </c>
      <c r="D48" s="50">
        <v>4968.0226700000003</v>
      </c>
      <c r="E48" s="50">
        <v>4776.9517199999982</v>
      </c>
      <c r="F48" s="50">
        <v>4585.8500799999993</v>
      </c>
      <c r="G48" s="50">
        <v>4538.0722743117713</v>
      </c>
      <c r="H48" s="50">
        <v>4418.617909999999</v>
      </c>
      <c r="I48" s="50">
        <v>4299.292870000002</v>
      </c>
      <c r="J48" s="50">
        <v>4179.8120799999979</v>
      </c>
      <c r="K48" s="50">
        <v>4239.4451899999995</v>
      </c>
      <c r="L48" s="50">
        <v>4657.4941769184834</v>
      </c>
      <c r="M48" s="50">
        <v>4179.8042105955119</v>
      </c>
      <c r="N48" s="50">
        <v>4299.2252653634005</v>
      </c>
      <c r="O48" s="50">
        <v>4203.6884886910957</v>
      </c>
      <c r="P48" s="50">
        <v>3893.1879957611241</v>
      </c>
      <c r="Q48" s="50">
        <v>3881.2445063058094</v>
      </c>
    </row>
    <row r="49" spans="1:17" ht="12" customHeight="1" x14ac:dyDescent="0.25">
      <c r="A49" s="49" t="s">
        <v>60</v>
      </c>
      <c r="B49" s="48">
        <v>1808.595141071379</v>
      </c>
      <c r="C49" s="48">
        <v>1838.0096699999995</v>
      </c>
      <c r="D49" s="48">
        <v>1862.3216699999998</v>
      </c>
      <c r="E49" s="48">
        <v>2136.8963499999991</v>
      </c>
      <c r="F49" s="48">
        <v>2190.5169499999988</v>
      </c>
      <c r="G49" s="48">
        <v>2171.3727859446126</v>
      </c>
      <c r="H49" s="48">
        <v>2275.77088</v>
      </c>
      <c r="I49" s="48">
        <v>2267.2772400000003</v>
      </c>
      <c r="J49" s="48">
        <v>2331.4504400000001</v>
      </c>
      <c r="K49" s="48">
        <v>2367.49937</v>
      </c>
      <c r="L49" s="48">
        <v>2460.4446599377175</v>
      </c>
      <c r="M49" s="48">
        <v>2429.7576555312489</v>
      </c>
      <c r="N49" s="48">
        <v>2434.9181317991834</v>
      </c>
      <c r="O49" s="48">
        <v>2445.5631123637445</v>
      </c>
      <c r="P49" s="48">
        <v>2414.7077090402108</v>
      </c>
      <c r="Q49" s="48">
        <v>2431.6387328303263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17193.480080012163</v>
      </c>
      <c r="C51" s="26">
        <f t="shared" si="13"/>
        <v>18798.791509999999</v>
      </c>
      <c r="D51" s="26">
        <f t="shared" si="13"/>
        <v>18679.221249999999</v>
      </c>
      <c r="E51" s="26">
        <f t="shared" si="13"/>
        <v>18777.117039999994</v>
      </c>
      <c r="F51" s="26">
        <f t="shared" si="13"/>
        <v>18818.067779999998</v>
      </c>
      <c r="G51" s="26">
        <f t="shared" si="13"/>
        <v>19453.986454417147</v>
      </c>
      <c r="H51" s="26">
        <f t="shared" si="13"/>
        <v>20454.412550000001</v>
      </c>
      <c r="I51" s="26">
        <f t="shared" si="13"/>
        <v>19349.722380000007</v>
      </c>
      <c r="J51" s="26">
        <f t="shared" si="13"/>
        <v>19651.79638</v>
      </c>
      <c r="K51" s="26">
        <f t="shared" si="13"/>
        <v>19966.974419999995</v>
      </c>
      <c r="L51" s="26">
        <f t="shared" si="13"/>
        <v>21966.975818939882</v>
      </c>
      <c r="M51" s="26">
        <f t="shared" si="13"/>
        <v>20085.783962726549</v>
      </c>
      <c r="N51" s="26">
        <f t="shared" si="13"/>
        <v>20754.822309464525</v>
      </c>
      <c r="O51" s="26">
        <f t="shared" si="13"/>
        <v>20416.400900318353</v>
      </c>
      <c r="P51" s="26">
        <f t="shared" si="13"/>
        <v>18966.6546920006</v>
      </c>
      <c r="Q51" s="26">
        <f t="shared" si="13"/>
        <v>18842.726447374167</v>
      </c>
    </row>
    <row r="52" spans="1:17" ht="12" customHeight="1" x14ac:dyDescent="0.25">
      <c r="A52" s="25" t="s">
        <v>43</v>
      </c>
      <c r="B52" s="24">
        <f t="shared" ref="B52:Q52" si="14">SUM(B53:B56)</f>
        <v>16037.734657917536</v>
      </c>
      <c r="C52" s="24">
        <f t="shared" si="14"/>
        <v>17609.157227691063</v>
      </c>
      <c r="D52" s="24">
        <f t="shared" si="14"/>
        <v>17458.447694419327</v>
      </c>
      <c r="E52" s="24">
        <f t="shared" si="14"/>
        <v>17522.298669772732</v>
      </c>
      <c r="F52" s="24">
        <f t="shared" si="14"/>
        <v>17518.222783599267</v>
      </c>
      <c r="G52" s="24">
        <f t="shared" si="14"/>
        <v>18094.492788583546</v>
      </c>
      <c r="H52" s="24">
        <f t="shared" si="14"/>
        <v>19044.152745389561</v>
      </c>
      <c r="I52" s="24">
        <f t="shared" si="14"/>
        <v>17886.481487972578</v>
      </c>
      <c r="J52" s="24">
        <f t="shared" si="14"/>
        <v>18141.568119724259</v>
      </c>
      <c r="K52" s="24">
        <f t="shared" si="14"/>
        <v>18421.811287454067</v>
      </c>
      <c r="L52" s="24">
        <f t="shared" si="14"/>
        <v>20386.841621096166</v>
      </c>
      <c r="M52" s="24">
        <f t="shared" si="14"/>
        <v>18495.127828183733</v>
      </c>
      <c r="N52" s="24">
        <f t="shared" si="14"/>
        <v>19168.700501642405</v>
      </c>
      <c r="O52" s="24">
        <f t="shared" si="14"/>
        <v>18855.191113516546</v>
      </c>
      <c r="P52" s="24">
        <f t="shared" si="14"/>
        <v>17431.453638576691</v>
      </c>
      <c r="Q52" s="24">
        <f t="shared" si="14"/>
        <v>17354.126522998868</v>
      </c>
    </row>
    <row r="53" spans="1:17" ht="12" customHeight="1" x14ac:dyDescent="0.25">
      <c r="A53" s="23" t="s">
        <v>65</v>
      </c>
      <c r="B53" s="22">
        <v>12241.456204296665</v>
      </c>
      <c r="C53" s="22">
        <v>13757.959038384381</v>
      </c>
      <c r="D53" s="22">
        <v>13429.050603430307</v>
      </c>
      <c r="E53" s="22">
        <v>13080.110395600908</v>
      </c>
      <c r="F53" s="22">
        <v>12974.516502364864</v>
      </c>
      <c r="G53" s="22">
        <v>13531.817646897212</v>
      </c>
      <c r="H53" s="22">
        <v>14364.758092400771</v>
      </c>
      <c r="I53" s="22">
        <v>13256.547083659454</v>
      </c>
      <c r="J53" s="22">
        <v>13416.732694743527</v>
      </c>
      <c r="K53" s="22">
        <v>13625.739346193182</v>
      </c>
      <c r="L53" s="22">
        <v>15564.701027739418</v>
      </c>
      <c r="M53" s="22">
        <v>13688.407558470422</v>
      </c>
      <c r="N53" s="22">
        <v>14306.08811111947</v>
      </c>
      <c r="O53" s="22">
        <v>13989.152616776097</v>
      </c>
      <c r="P53" s="22">
        <v>12567.086875017812</v>
      </c>
      <c r="Q53" s="22">
        <v>12495.764573673654</v>
      </c>
    </row>
    <row r="54" spans="1:17" ht="12" customHeight="1" x14ac:dyDescent="0.25">
      <c r="A54" s="23" t="s">
        <v>64</v>
      </c>
      <c r="B54" s="30">
        <v>0.31896168393357249</v>
      </c>
      <c r="C54" s="30">
        <v>0.34237263466754531</v>
      </c>
      <c r="D54" s="30">
        <v>0.39952394719780865</v>
      </c>
      <c r="E54" s="30">
        <v>0.44607239823694378</v>
      </c>
      <c r="F54" s="30">
        <v>0.57128533332240305</v>
      </c>
      <c r="G54" s="30">
        <v>0.66548034156595304</v>
      </c>
      <c r="H54" s="30">
        <v>0.92425940618577762</v>
      </c>
      <c r="I54" s="30">
        <v>1.2935970259597687</v>
      </c>
      <c r="J54" s="30">
        <v>1.6768514981491431</v>
      </c>
      <c r="K54" s="30">
        <v>2.1914972935490797</v>
      </c>
      <c r="L54" s="30">
        <v>2.6673725765324874</v>
      </c>
      <c r="M54" s="30">
        <v>3.2488680445225517</v>
      </c>
      <c r="N54" s="30">
        <v>3.7459766155845968</v>
      </c>
      <c r="O54" s="30">
        <v>3.868278500934808</v>
      </c>
      <c r="P54" s="30">
        <v>4.8351380559618766</v>
      </c>
      <c r="Q54" s="30">
        <v>5.5786827139681332</v>
      </c>
    </row>
    <row r="55" spans="1:17" ht="12" customHeight="1" x14ac:dyDescent="0.25">
      <c r="A55" s="23" t="s">
        <v>63</v>
      </c>
      <c r="B55" s="22">
        <v>2702.237521641006</v>
      </c>
      <c r="C55" s="22">
        <v>2747.3040342001818</v>
      </c>
      <c r="D55" s="22">
        <v>2810.358330699245</v>
      </c>
      <c r="E55" s="22">
        <v>2876.4403334267417</v>
      </c>
      <c r="F55" s="22">
        <v>2959.4986657235531</v>
      </c>
      <c r="G55" s="22">
        <v>2984.4836965812237</v>
      </c>
      <c r="H55" s="22">
        <v>3055.6219351440036</v>
      </c>
      <c r="I55" s="22">
        <v>3020.5462428178071</v>
      </c>
      <c r="J55" s="22">
        <v>3078.1310341883577</v>
      </c>
      <c r="K55" s="22">
        <v>3120.7631880128988</v>
      </c>
      <c r="L55" s="22">
        <v>3133.2822809179693</v>
      </c>
      <c r="M55" s="22">
        <v>3139.3669437490853</v>
      </c>
      <c r="N55" s="22">
        <v>3185.7826049814989</v>
      </c>
      <c r="O55" s="22">
        <v>3187.143372166011</v>
      </c>
      <c r="P55" s="22">
        <v>3172.8008941985418</v>
      </c>
      <c r="Q55" s="22">
        <v>3158.613929252037</v>
      </c>
    </row>
    <row r="56" spans="1:17" ht="12" customHeight="1" x14ac:dyDescent="0.25">
      <c r="A56" s="21" t="s">
        <v>62</v>
      </c>
      <c r="B56" s="20">
        <v>1093.7219702959319</v>
      </c>
      <c r="C56" s="20">
        <v>1103.5517824718343</v>
      </c>
      <c r="D56" s="20">
        <v>1218.6392363425769</v>
      </c>
      <c r="E56" s="20">
        <v>1565.3018683468417</v>
      </c>
      <c r="F56" s="20">
        <v>1583.6363301775268</v>
      </c>
      <c r="G56" s="20">
        <v>1577.5259647635435</v>
      </c>
      <c r="H56" s="20">
        <v>1622.8484584386033</v>
      </c>
      <c r="I56" s="20">
        <v>1608.094564469355</v>
      </c>
      <c r="J56" s="20">
        <v>1645.0275392942269</v>
      </c>
      <c r="K56" s="20">
        <v>1673.1172559544391</v>
      </c>
      <c r="L56" s="20">
        <v>1686.1909398622442</v>
      </c>
      <c r="M56" s="20">
        <v>1664.1044579197028</v>
      </c>
      <c r="N56" s="20">
        <v>1673.0838089258507</v>
      </c>
      <c r="O56" s="20">
        <v>1675.0268460735037</v>
      </c>
      <c r="P56" s="20">
        <v>1686.7307313043766</v>
      </c>
      <c r="Q56" s="20">
        <v>1694.1693373592111</v>
      </c>
    </row>
    <row r="57" spans="1:17" ht="12" customHeight="1" x14ac:dyDescent="0.25">
      <c r="A57" s="19" t="s">
        <v>66</v>
      </c>
      <c r="B57" s="18">
        <v>1155.7454220946286</v>
      </c>
      <c r="C57" s="18">
        <v>1189.6342823089351</v>
      </c>
      <c r="D57" s="18">
        <v>1220.7735555806721</v>
      </c>
      <c r="E57" s="18">
        <v>1254.8183702272629</v>
      </c>
      <c r="F57" s="18">
        <v>1299.8449964007311</v>
      </c>
      <c r="G57" s="18">
        <v>1359.4936658335996</v>
      </c>
      <c r="H57" s="18">
        <v>1410.2598046104376</v>
      </c>
      <c r="I57" s="18">
        <v>1463.2408920274279</v>
      </c>
      <c r="J57" s="18">
        <v>1510.2282602757393</v>
      </c>
      <c r="K57" s="18">
        <v>1545.1631325459282</v>
      </c>
      <c r="L57" s="18">
        <v>1580.1341978437158</v>
      </c>
      <c r="M57" s="18">
        <v>1590.6561345428147</v>
      </c>
      <c r="N57" s="18">
        <v>1586.1218078221207</v>
      </c>
      <c r="O57" s="18">
        <v>1561.2097868018063</v>
      </c>
      <c r="P57" s="18">
        <v>1535.2010534239093</v>
      </c>
      <c r="Q57" s="18">
        <v>1488.5999243753001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0.93278001796516985</v>
      </c>
      <c r="C60" s="41">
        <f t="shared" si="16"/>
        <v>0.9367175128424553</v>
      </c>
      <c r="D60" s="41">
        <f t="shared" si="16"/>
        <v>0.93464537202905762</v>
      </c>
      <c r="E60" s="41">
        <f t="shared" si="16"/>
        <v>0.93317300160859717</v>
      </c>
      <c r="F60" s="41">
        <f t="shared" si="16"/>
        <v>0.93092569271207448</v>
      </c>
      <c r="G60" s="41">
        <f t="shared" si="16"/>
        <v>0.93011747648642373</v>
      </c>
      <c r="H60" s="41">
        <f t="shared" si="16"/>
        <v>0.93105351712433126</v>
      </c>
      <c r="I60" s="41">
        <f t="shared" si="16"/>
        <v>0.92437923070463046</v>
      </c>
      <c r="J60" s="41">
        <f t="shared" si="16"/>
        <v>0.92315062546583637</v>
      </c>
      <c r="K60" s="41">
        <f t="shared" si="16"/>
        <v>0.92261405759110859</v>
      </c>
      <c r="L60" s="41">
        <f t="shared" si="16"/>
        <v>0.92806774082751398</v>
      </c>
      <c r="M60" s="41">
        <f t="shared" si="16"/>
        <v>0.92080686830573222</v>
      </c>
      <c r="N60" s="41">
        <f t="shared" si="16"/>
        <v>0.92357815527532494</v>
      </c>
      <c r="O60" s="41">
        <f t="shared" si="16"/>
        <v>0.92353158647186129</v>
      </c>
      <c r="P60" s="41">
        <f t="shared" si="16"/>
        <v>0.91905788984119607</v>
      </c>
      <c r="Q60" s="41">
        <f t="shared" si="16"/>
        <v>0.92099869790431821</v>
      </c>
    </row>
    <row r="61" spans="1:17" ht="12" customHeight="1" x14ac:dyDescent="0.25">
      <c r="A61" s="23" t="s">
        <v>65</v>
      </c>
      <c r="B61" s="45">
        <f t="shared" ref="B61:Q61" si="17">IF(B53=0,0,B53/B$51)</f>
        <v>0.71198245772987245</v>
      </c>
      <c r="C61" s="45">
        <f t="shared" si="17"/>
        <v>0.73185337637612757</v>
      </c>
      <c r="D61" s="45">
        <f t="shared" si="17"/>
        <v>0.71892989668561846</v>
      </c>
      <c r="E61" s="45">
        <f t="shared" si="17"/>
        <v>0.69659843775468699</v>
      </c>
      <c r="F61" s="45">
        <f t="shared" si="17"/>
        <v>0.68947123870784921</v>
      </c>
      <c r="G61" s="45">
        <f t="shared" si="17"/>
        <v>0.69558070674120009</v>
      </c>
      <c r="H61" s="45">
        <f t="shared" si="17"/>
        <v>0.7022816254090255</v>
      </c>
      <c r="I61" s="45">
        <f t="shared" si="17"/>
        <v>0.68510270190550659</v>
      </c>
      <c r="J61" s="45">
        <f t="shared" si="17"/>
        <v>0.68272296513299857</v>
      </c>
      <c r="K61" s="45">
        <f t="shared" si="17"/>
        <v>0.68241382292476471</v>
      </c>
      <c r="L61" s="45">
        <f t="shared" si="17"/>
        <v>0.70855001416806607</v>
      </c>
      <c r="M61" s="45">
        <f t="shared" si="17"/>
        <v>0.68149730097028716</v>
      </c>
      <c r="N61" s="45">
        <f t="shared" si="17"/>
        <v>0.68928983817874789</v>
      </c>
      <c r="O61" s="45">
        <f t="shared" si="17"/>
        <v>0.6851919045417042</v>
      </c>
      <c r="P61" s="45">
        <f t="shared" si="17"/>
        <v>0.66258847852162994</v>
      </c>
      <c r="Q61" s="45">
        <f t="shared" si="17"/>
        <v>0.66316117301671085</v>
      </c>
    </row>
    <row r="62" spans="1:17" ht="12" customHeight="1" x14ac:dyDescent="0.25">
      <c r="A62" s="23" t="s">
        <v>64</v>
      </c>
      <c r="B62" s="44">
        <f t="shared" ref="B62:Q62" si="18">IF(B54=0,0,B54/B$51)</f>
        <v>1.8551316106410195E-5</v>
      </c>
      <c r="C62" s="44">
        <f t="shared" si="18"/>
        <v>1.8212481078127843E-5</v>
      </c>
      <c r="D62" s="44">
        <f t="shared" si="18"/>
        <v>2.1388683278100186E-5</v>
      </c>
      <c r="E62" s="44">
        <f t="shared" si="18"/>
        <v>2.3756170730932607E-5</v>
      </c>
      <c r="F62" s="44">
        <f t="shared" si="18"/>
        <v>3.0358341780954256E-5</v>
      </c>
      <c r="G62" s="44">
        <f t="shared" si="18"/>
        <v>3.4207916363324685E-5</v>
      </c>
      <c r="H62" s="44">
        <f t="shared" si="18"/>
        <v>4.5186309014080076E-5</v>
      </c>
      <c r="I62" s="44">
        <f t="shared" si="18"/>
        <v>6.6853518647732053E-5</v>
      </c>
      <c r="J62" s="44">
        <f t="shared" si="18"/>
        <v>8.5328153504363917E-5</v>
      </c>
      <c r="K62" s="44">
        <f t="shared" si="18"/>
        <v>1.0975610262484026E-4</v>
      </c>
      <c r="L62" s="44">
        <f t="shared" si="18"/>
        <v>1.2142648121061271E-4</v>
      </c>
      <c r="M62" s="44">
        <f t="shared" si="18"/>
        <v>1.6174962603160119E-4</v>
      </c>
      <c r="N62" s="44">
        <f t="shared" si="18"/>
        <v>1.8048704824981192E-4</v>
      </c>
      <c r="O62" s="44">
        <f t="shared" si="18"/>
        <v>1.8946916843088098E-4</v>
      </c>
      <c r="P62" s="44">
        <f t="shared" si="18"/>
        <v>2.5492835370705358E-4</v>
      </c>
      <c r="Q62" s="44">
        <f t="shared" si="18"/>
        <v>2.9606557891443313E-4</v>
      </c>
    </row>
    <row r="63" spans="1:17" ht="12" customHeight="1" x14ac:dyDescent="0.25">
      <c r="A63" s="23" t="s">
        <v>63</v>
      </c>
      <c r="B63" s="44">
        <f t="shared" ref="B63:Q63" si="19">IF(B55=0,0,B55/B$51)</f>
        <v>0.15716640895652198</v>
      </c>
      <c r="C63" s="44">
        <f t="shared" si="19"/>
        <v>0.14614258755616052</v>
      </c>
      <c r="D63" s="44">
        <f t="shared" si="19"/>
        <v>0.15045372037119831</v>
      </c>
      <c r="E63" s="44">
        <f t="shared" si="19"/>
        <v>0.15318860330364872</v>
      </c>
      <c r="F63" s="44">
        <f t="shared" si="19"/>
        <v>0.15726899808857811</v>
      </c>
      <c r="G63" s="44">
        <f t="shared" si="19"/>
        <v>0.15341244857830044</v>
      </c>
      <c r="H63" s="44">
        <f t="shared" si="19"/>
        <v>0.14938693192359628</v>
      </c>
      <c r="I63" s="44">
        <f t="shared" si="19"/>
        <v>0.15610282067611794</v>
      </c>
      <c r="J63" s="44">
        <f t="shared" si="19"/>
        <v>0.15663357052289781</v>
      </c>
      <c r="K63" s="44">
        <f t="shared" si="19"/>
        <v>0.15629624811293266</v>
      </c>
      <c r="L63" s="44">
        <f t="shared" si="19"/>
        <v>0.14263603268577643</v>
      </c>
      <c r="M63" s="44">
        <f t="shared" si="19"/>
        <v>0.15629795429318813</v>
      </c>
      <c r="N63" s="44">
        <f t="shared" si="19"/>
        <v>0.15349601926144807</v>
      </c>
      <c r="O63" s="44">
        <f t="shared" si="19"/>
        <v>0.15610701355870779</v>
      </c>
      <c r="P63" s="44">
        <f t="shared" si="19"/>
        <v>0.1672831053088506</v>
      </c>
      <c r="Q63" s="44">
        <f t="shared" si="19"/>
        <v>0.1676304083739541</v>
      </c>
    </row>
    <row r="64" spans="1:17" ht="12" customHeight="1" x14ac:dyDescent="0.25">
      <c r="A64" s="23" t="s">
        <v>62</v>
      </c>
      <c r="B64" s="43">
        <f t="shared" ref="B64:Q64" si="20">IF(B56=0,0,B56/B$51)</f>
        <v>6.3612599962669006E-2</v>
      </c>
      <c r="C64" s="43">
        <f t="shared" si="20"/>
        <v>5.870333642908912E-2</v>
      </c>
      <c r="D64" s="43">
        <f t="shared" si="20"/>
        <v>6.5240366288962764E-2</v>
      </c>
      <c r="E64" s="43">
        <f t="shared" si="20"/>
        <v>8.3362204379530361E-2</v>
      </c>
      <c r="F64" s="43">
        <f t="shared" si="20"/>
        <v>8.4155097573866161E-2</v>
      </c>
      <c r="G64" s="43">
        <f t="shared" si="20"/>
        <v>8.1090113250559842E-2</v>
      </c>
      <c r="H64" s="43">
        <f t="shared" si="20"/>
        <v>7.9339773482695455E-2</v>
      </c>
      <c r="I64" s="43">
        <f t="shared" si="20"/>
        <v>8.3106854604358127E-2</v>
      </c>
      <c r="J64" s="43">
        <f t="shared" si="20"/>
        <v>8.370876165643576E-2</v>
      </c>
      <c r="K64" s="43">
        <f t="shared" si="20"/>
        <v>8.3794230450786517E-2</v>
      </c>
      <c r="L64" s="43">
        <f t="shared" si="20"/>
        <v>7.6760267492460829E-2</v>
      </c>
      <c r="M64" s="43">
        <f t="shared" si="20"/>
        <v>8.2849863416225286E-2</v>
      </c>
      <c r="N64" s="43">
        <f t="shared" si="20"/>
        <v>8.0611810786879068E-2</v>
      </c>
      <c r="O64" s="43">
        <f t="shared" si="20"/>
        <v>8.2043199203018446E-2</v>
      </c>
      <c r="P64" s="43">
        <f t="shared" si="20"/>
        <v>8.893137765700844E-2</v>
      </c>
      <c r="Q64" s="43">
        <f t="shared" si="20"/>
        <v>8.9911050934738931E-2</v>
      </c>
    </row>
    <row r="65" spans="1:17" ht="12" customHeight="1" x14ac:dyDescent="0.25">
      <c r="A65" s="42" t="s">
        <v>66</v>
      </c>
      <c r="B65" s="41">
        <f t="shared" ref="B65:Q65" si="21">IF(B57=0,0,B57/B$51)</f>
        <v>6.7219982034830206E-2</v>
      </c>
      <c r="C65" s="41">
        <f t="shared" si="21"/>
        <v>6.3282487157544684E-2</v>
      </c>
      <c r="D65" s="41">
        <f t="shared" si="21"/>
        <v>6.5354627970942422E-2</v>
      </c>
      <c r="E65" s="41">
        <f t="shared" si="21"/>
        <v>6.6826998391402867E-2</v>
      </c>
      <c r="F65" s="41">
        <f t="shared" si="21"/>
        <v>6.9074307287925574E-2</v>
      </c>
      <c r="G65" s="41">
        <f t="shared" si="21"/>
        <v>6.9882523513576225E-2</v>
      </c>
      <c r="H65" s="41">
        <f t="shared" si="21"/>
        <v>6.894648287566868E-2</v>
      </c>
      <c r="I65" s="41">
        <f t="shared" si="21"/>
        <v>7.5620769295369469E-2</v>
      </c>
      <c r="J65" s="41">
        <f t="shared" si="21"/>
        <v>7.6849374534163545E-2</v>
      </c>
      <c r="K65" s="41">
        <f t="shared" si="21"/>
        <v>7.7385942408891448E-2</v>
      </c>
      <c r="L65" s="41">
        <f t="shared" si="21"/>
        <v>7.1932259172485968E-2</v>
      </c>
      <c r="M65" s="41">
        <f t="shared" si="21"/>
        <v>7.919313169426774E-2</v>
      </c>
      <c r="N65" s="41">
        <f t="shared" si="21"/>
        <v>7.64218447246751E-2</v>
      </c>
      <c r="O65" s="41">
        <f t="shared" si="21"/>
        <v>7.6468413528138671E-2</v>
      </c>
      <c r="P65" s="41">
        <f t="shared" si="21"/>
        <v>8.0942110158803995E-2</v>
      </c>
      <c r="Q65" s="41">
        <f t="shared" si="21"/>
        <v>7.9001302095681819E-2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26787.756003046426</v>
      </c>
      <c r="C69" s="55">
        <f t="shared" ref="C69:Q69" si="22">SUM(C70:C71,C74:C75,C81:C82)</f>
        <v>29300.424809786564</v>
      </c>
      <c r="D69" s="55">
        <f t="shared" si="22"/>
        <v>31095.507719160043</v>
      </c>
      <c r="E69" s="55">
        <f t="shared" si="22"/>
        <v>31141.961340079069</v>
      </c>
      <c r="F69" s="55">
        <f t="shared" si="22"/>
        <v>31928.624221221362</v>
      </c>
      <c r="G69" s="55">
        <f t="shared" si="22"/>
        <v>34637.905004592147</v>
      </c>
      <c r="H69" s="55">
        <f t="shared" si="22"/>
        <v>38162.567358465916</v>
      </c>
      <c r="I69" s="55">
        <f t="shared" si="22"/>
        <v>34797.977907078683</v>
      </c>
      <c r="J69" s="55">
        <f t="shared" si="22"/>
        <v>36272.060565317093</v>
      </c>
      <c r="K69" s="55">
        <f t="shared" si="22"/>
        <v>37083.973521278167</v>
      </c>
      <c r="L69" s="55">
        <f t="shared" si="22"/>
        <v>41588.420613393326</v>
      </c>
      <c r="M69" s="55">
        <f t="shared" si="22"/>
        <v>36471.959261170989</v>
      </c>
      <c r="N69" s="55">
        <f t="shared" si="22"/>
        <v>38229.299320082304</v>
      </c>
      <c r="O69" s="55">
        <f t="shared" si="22"/>
        <v>37168.995910415011</v>
      </c>
      <c r="P69" s="55">
        <f t="shared" si="22"/>
        <v>34226.07723661288</v>
      </c>
      <c r="Q69" s="55">
        <f t="shared" si="22"/>
        <v>33678.729650884998</v>
      </c>
    </row>
    <row r="70" spans="1:17" ht="12" customHeight="1" x14ac:dyDescent="0.25">
      <c r="A70" s="54" t="s">
        <v>58</v>
      </c>
      <c r="B70" s="53">
        <v>17073.128154955844</v>
      </c>
      <c r="C70" s="53">
        <v>18895.266928694877</v>
      </c>
      <c r="D70" s="53">
        <v>20909.037859037209</v>
      </c>
      <c r="E70" s="53">
        <v>20679.27284889936</v>
      </c>
      <c r="F70" s="53">
        <v>21735.222090988897</v>
      </c>
      <c r="G70" s="53">
        <v>24172.193694413472</v>
      </c>
      <c r="H70" s="53">
        <v>27495.943812015121</v>
      </c>
      <c r="I70" s="53">
        <v>24700.48549613994</v>
      </c>
      <c r="J70" s="53">
        <v>26497.781567043327</v>
      </c>
      <c r="K70" s="53">
        <v>27328.491400126401</v>
      </c>
      <c r="L70" s="53">
        <v>31354.443937873068</v>
      </c>
      <c r="M70" s="53">
        <v>27065.146449835273</v>
      </c>
      <c r="N70" s="53">
        <v>28564.719866628006</v>
      </c>
      <c r="O70" s="53">
        <v>27513.229498464898</v>
      </c>
      <c r="P70" s="53">
        <v>25194.959756517357</v>
      </c>
      <c r="Q70" s="53">
        <v>24689.346668165934</v>
      </c>
    </row>
    <row r="71" spans="1:17" ht="12" customHeight="1" x14ac:dyDescent="0.25">
      <c r="A71" s="51" t="s">
        <v>85</v>
      </c>
      <c r="B71" s="50">
        <f>SUM(B72:B73)</f>
        <v>2548.7021291633691</v>
      </c>
      <c r="C71" s="50">
        <f t="shared" ref="C71:Q71" si="23">SUM(C72:C73)</f>
        <v>2895.7212943819932</v>
      </c>
      <c r="D71" s="50">
        <f t="shared" si="23"/>
        <v>3050.473099047264</v>
      </c>
      <c r="E71" s="50">
        <f t="shared" si="23"/>
        <v>3297.1101703630566</v>
      </c>
      <c r="F71" s="50">
        <f t="shared" si="23"/>
        <v>3098.7185778798848</v>
      </c>
      <c r="G71" s="50">
        <f t="shared" si="23"/>
        <v>2881.8085001835652</v>
      </c>
      <c r="H71" s="50">
        <f t="shared" si="23"/>
        <v>2881.8143515920951</v>
      </c>
      <c r="I71" s="50">
        <f t="shared" si="23"/>
        <v>2653.8164628742088</v>
      </c>
      <c r="J71" s="50">
        <f t="shared" si="23"/>
        <v>2396.7587202170043</v>
      </c>
      <c r="K71" s="50">
        <f t="shared" si="23"/>
        <v>2187.0498118068354</v>
      </c>
      <c r="L71" s="50">
        <f t="shared" si="23"/>
        <v>1904.2634646284762</v>
      </c>
      <c r="M71" s="50">
        <f t="shared" si="23"/>
        <v>1804.2389446526572</v>
      </c>
      <c r="N71" s="50">
        <f t="shared" si="23"/>
        <v>1730.4300542856943</v>
      </c>
      <c r="O71" s="50">
        <f t="shared" si="23"/>
        <v>1620.9056735176532</v>
      </c>
      <c r="P71" s="50">
        <f t="shared" si="23"/>
        <v>1646.8704152048506</v>
      </c>
      <c r="Q71" s="50">
        <f t="shared" si="23"/>
        <v>1572.7513017063452</v>
      </c>
    </row>
    <row r="72" spans="1:17" ht="12" customHeight="1" x14ac:dyDescent="0.25">
      <c r="A72" s="52" t="s">
        <v>84</v>
      </c>
      <c r="B72" s="50">
        <v>1277.1444310743293</v>
      </c>
      <c r="C72" s="50">
        <v>1306.3430530549083</v>
      </c>
      <c r="D72" s="50">
        <v>1349.7511566329642</v>
      </c>
      <c r="E72" s="50">
        <v>1596.4178250241084</v>
      </c>
      <c r="F72" s="50">
        <v>1509.2857029577326</v>
      </c>
      <c r="G72" s="50">
        <v>1451.3062175022983</v>
      </c>
      <c r="H72" s="50">
        <v>1451.2499834594043</v>
      </c>
      <c r="I72" s="50">
        <v>1509.3079210911603</v>
      </c>
      <c r="J72" s="50">
        <v>1538.3319099805803</v>
      </c>
      <c r="K72" s="50">
        <v>1593.5553580123083</v>
      </c>
      <c r="L72" s="50">
        <v>1567.4021649403487</v>
      </c>
      <c r="M72" s="50">
        <v>1451.3037331039145</v>
      </c>
      <c r="N72" s="50">
        <v>1451.2964320076442</v>
      </c>
      <c r="O72" s="50">
        <v>1364.222784538151</v>
      </c>
      <c r="P72" s="50">
        <v>1422.274506126374</v>
      </c>
      <c r="Q72" s="50">
        <v>1349.710284405131</v>
      </c>
    </row>
    <row r="73" spans="1:17" ht="12" customHeight="1" x14ac:dyDescent="0.25">
      <c r="A73" s="52" t="s">
        <v>83</v>
      </c>
      <c r="B73" s="50">
        <v>1271.5576980890396</v>
      </c>
      <c r="C73" s="50">
        <v>1589.3782413270847</v>
      </c>
      <c r="D73" s="50">
        <v>1700.7219424142997</v>
      </c>
      <c r="E73" s="50">
        <v>1700.6923453389479</v>
      </c>
      <c r="F73" s="50">
        <v>1589.432874922152</v>
      </c>
      <c r="G73" s="50">
        <v>1430.5022826812667</v>
      </c>
      <c r="H73" s="50">
        <v>1430.5643681326908</v>
      </c>
      <c r="I73" s="50">
        <v>1144.5085417830485</v>
      </c>
      <c r="J73" s="50">
        <v>858.42681023642388</v>
      </c>
      <c r="K73" s="50">
        <v>593.49445379452698</v>
      </c>
      <c r="L73" s="50">
        <v>336.86129968812753</v>
      </c>
      <c r="M73" s="50">
        <v>352.93521154874259</v>
      </c>
      <c r="N73" s="50">
        <v>279.13362227805004</v>
      </c>
      <c r="O73" s="50">
        <v>256.68288897950214</v>
      </c>
      <c r="P73" s="50">
        <v>224.59590907847655</v>
      </c>
      <c r="Q73" s="50">
        <v>223.04101730121408</v>
      </c>
    </row>
    <row r="74" spans="1:17" ht="12" customHeight="1" x14ac:dyDescent="0.25">
      <c r="A74" s="51" t="s">
        <v>56</v>
      </c>
      <c r="B74" s="50">
        <v>7165.9257189272148</v>
      </c>
      <c r="C74" s="50">
        <v>7509.4365867096949</v>
      </c>
      <c r="D74" s="50">
        <v>7135.9967610755684</v>
      </c>
      <c r="E74" s="50">
        <v>7165.5783208166531</v>
      </c>
      <c r="F74" s="50">
        <v>7094.6835523525824</v>
      </c>
      <c r="G74" s="50">
        <v>7583.9028099951101</v>
      </c>
      <c r="H74" s="50">
        <v>7784.8091948586971</v>
      </c>
      <c r="I74" s="50">
        <v>7443.6759480645342</v>
      </c>
      <c r="J74" s="50">
        <v>7377.5202780567615</v>
      </c>
      <c r="K74" s="50">
        <v>7568.4323093449348</v>
      </c>
      <c r="L74" s="50">
        <v>8329.7132108917795</v>
      </c>
      <c r="M74" s="50">
        <v>7602.5738666830612</v>
      </c>
      <c r="N74" s="50">
        <v>7934.1493991686057</v>
      </c>
      <c r="O74" s="50">
        <v>8034.8607384324587</v>
      </c>
      <c r="P74" s="50">
        <v>7384.2470648906738</v>
      </c>
      <c r="Q74" s="50">
        <v>7416.6316810127173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26787.756003046434</v>
      </c>
      <c r="C84" s="26">
        <f t="shared" si="25"/>
        <v>29300.424809786567</v>
      </c>
      <c r="D84" s="26">
        <f t="shared" si="25"/>
        <v>31095.507719160043</v>
      </c>
      <c r="E84" s="26">
        <f t="shared" si="25"/>
        <v>31141.961340079066</v>
      </c>
      <c r="F84" s="26">
        <f t="shared" si="25"/>
        <v>31928.624221221351</v>
      </c>
      <c r="G84" s="26">
        <f t="shared" si="25"/>
        <v>34637.905004592147</v>
      </c>
      <c r="H84" s="26">
        <f t="shared" si="25"/>
        <v>38162.567358465902</v>
      </c>
      <c r="I84" s="26">
        <f t="shared" si="25"/>
        <v>34797.977907078683</v>
      </c>
      <c r="J84" s="26">
        <f t="shared" si="25"/>
        <v>36272.060565317093</v>
      </c>
      <c r="K84" s="26">
        <f t="shared" si="25"/>
        <v>37083.973521278174</v>
      </c>
      <c r="L84" s="26">
        <f t="shared" si="25"/>
        <v>41588.42061339334</v>
      </c>
      <c r="M84" s="26">
        <f t="shared" si="25"/>
        <v>36471.959261170981</v>
      </c>
      <c r="N84" s="26">
        <f t="shared" si="25"/>
        <v>38229.299320082311</v>
      </c>
      <c r="O84" s="26">
        <f t="shared" si="25"/>
        <v>37168.995910415004</v>
      </c>
      <c r="P84" s="26">
        <f t="shared" si="25"/>
        <v>34226.077236612895</v>
      </c>
      <c r="Q84" s="26">
        <f t="shared" si="25"/>
        <v>33678.729650885012</v>
      </c>
    </row>
    <row r="85" spans="1:17" ht="12" customHeight="1" x14ac:dyDescent="0.25">
      <c r="A85" s="25" t="s">
        <v>43</v>
      </c>
      <c r="B85" s="24">
        <f t="shared" ref="B85:Q85" si="26">SUM(B86:B89)</f>
        <v>26787.756003046434</v>
      </c>
      <c r="C85" s="24">
        <f t="shared" si="26"/>
        <v>29300.424809786567</v>
      </c>
      <c r="D85" s="24">
        <f t="shared" si="26"/>
        <v>31095.507719160043</v>
      </c>
      <c r="E85" s="24">
        <f t="shared" si="26"/>
        <v>31141.961340079066</v>
      </c>
      <c r="F85" s="24">
        <f t="shared" si="26"/>
        <v>31928.624221221351</v>
      </c>
      <c r="G85" s="24">
        <f t="shared" si="26"/>
        <v>34637.905004592147</v>
      </c>
      <c r="H85" s="24">
        <f t="shared" si="26"/>
        <v>38162.567358465902</v>
      </c>
      <c r="I85" s="24">
        <f t="shared" si="26"/>
        <v>34797.977907078683</v>
      </c>
      <c r="J85" s="24">
        <f t="shared" si="26"/>
        <v>36272.060565317093</v>
      </c>
      <c r="K85" s="24">
        <f t="shared" si="26"/>
        <v>37083.973521278174</v>
      </c>
      <c r="L85" s="24">
        <f t="shared" si="26"/>
        <v>41588.42061339334</v>
      </c>
      <c r="M85" s="24">
        <f t="shared" si="26"/>
        <v>36471.959261170981</v>
      </c>
      <c r="N85" s="24">
        <f t="shared" si="26"/>
        <v>38229.299320082311</v>
      </c>
      <c r="O85" s="24">
        <f t="shared" si="26"/>
        <v>37168.995910415004</v>
      </c>
      <c r="P85" s="24">
        <f t="shared" si="26"/>
        <v>34226.077236612895</v>
      </c>
      <c r="Q85" s="24">
        <f t="shared" si="26"/>
        <v>33678.729650885012</v>
      </c>
    </row>
    <row r="86" spans="1:17" ht="12" customHeight="1" x14ac:dyDescent="0.25">
      <c r="A86" s="23" t="s">
        <v>65</v>
      </c>
      <c r="B86" s="22">
        <v>20373.606713375772</v>
      </c>
      <c r="C86" s="22">
        <v>22782.688628155836</v>
      </c>
      <c r="D86" s="22">
        <v>23889.65714205883</v>
      </c>
      <c r="E86" s="22">
        <v>23265.876762350341</v>
      </c>
      <c r="F86" s="22">
        <v>23730.408918655201</v>
      </c>
      <c r="G86" s="22">
        <v>25995.873031455623</v>
      </c>
      <c r="H86" s="22">
        <v>29006.634830968178</v>
      </c>
      <c r="I86" s="22">
        <v>25800.016991765162</v>
      </c>
      <c r="J86" s="22">
        <v>26861.322957430752</v>
      </c>
      <c r="K86" s="22">
        <v>27432.196348394013</v>
      </c>
      <c r="L86" s="22">
        <v>31876.902760038731</v>
      </c>
      <c r="M86" s="22">
        <v>26978.888747150955</v>
      </c>
      <c r="N86" s="22">
        <v>28554.889493386174</v>
      </c>
      <c r="O86" s="22">
        <v>27650.201546751312</v>
      </c>
      <c r="P86" s="22">
        <v>24704.750484991302</v>
      </c>
      <c r="Q86" s="22">
        <v>24351.95449539732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4426.0499518374236</v>
      </c>
      <c r="C88" s="22">
        <v>4514.2597616515413</v>
      </c>
      <c r="D88" s="22">
        <v>4961.071050450043</v>
      </c>
      <c r="E88" s="22">
        <v>5092.0718997792192</v>
      </c>
      <c r="F88" s="22">
        <v>5404.1841635417368</v>
      </c>
      <c r="G88" s="22">
        <v>5778.7857758608579</v>
      </c>
      <c r="H88" s="22">
        <v>6156.8389101282264</v>
      </c>
      <c r="I88" s="22">
        <v>5994.7597415167056</v>
      </c>
      <c r="J88" s="22">
        <v>6274.4923431855022</v>
      </c>
      <c r="K88" s="22">
        <v>6395.8434142574561</v>
      </c>
      <c r="L88" s="22">
        <v>6442.5296598112191</v>
      </c>
      <c r="M88" s="22">
        <v>6353.5760488088226</v>
      </c>
      <c r="N88" s="22">
        <v>6492.8238817327756</v>
      </c>
      <c r="O88" s="22">
        <v>6414.0059846821896</v>
      </c>
      <c r="P88" s="22">
        <v>6363.8357467220976</v>
      </c>
      <c r="Q88" s="22">
        <v>6224.5330252450149</v>
      </c>
    </row>
    <row r="89" spans="1:17" ht="12" customHeight="1" x14ac:dyDescent="0.25">
      <c r="A89" s="21" t="s">
        <v>62</v>
      </c>
      <c r="B89" s="20">
        <v>1988.0993378332389</v>
      </c>
      <c r="C89" s="20">
        <v>2003.4764199791889</v>
      </c>
      <c r="D89" s="20">
        <v>2244.7795266511694</v>
      </c>
      <c r="E89" s="20">
        <v>2784.0126779495072</v>
      </c>
      <c r="F89" s="20">
        <v>2794.0311390244133</v>
      </c>
      <c r="G89" s="20">
        <v>2863.2461972756623</v>
      </c>
      <c r="H89" s="20">
        <v>2999.0936173695036</v>
      </c>
      <c r="I89" s="20">
        <v>3003.2011737968137</v>
      </c>
      <c r="J89" s="20">
        <v>3136.2452647008413</v>
      </c>
      <c r="K89" s="20">
        <v>3255.9337586267052</v>
      </c>
      <c r="L89" s="20">
        <v>3268.9881935433855</v>
      </c>
      <c r="M89" s="20">
        <v>3139.4944652111994</v>
      </c>
      <c r="N89" s="20">
        <v>3181.5859449633667</v>
      </c>
      <c r="O89" s="20">
        <v>3104.7883789815046</v>
      </c>
      <c r="P89" s="20">
        <v>3157.4910048994971</v>
      </c>
      <c r="Q89" s="20">
        <v>3102.2421302426737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0.7605566778739804</v>
      </c>
      <c r="C94" s="45">
        <f t="shared" si="29"/>
        <v>0.77755489130472411</v>
      </c>
      <c r="D94" s="45">
        <f t="shared" si="29"/>
        <v>0.7682671515711833</v>
      </c>
      <c r="E94" s="45">
        <f t="shared" si="29"/>
        <v>0.74709092687773759</v>
      </c>
      <c r="F94" s="45">
        <f t="shared" si="29"/>
        <v>0.74323305489883251</v>
      </c>
      <c r="G94" s="45">
        <f t="shared" si="29"/>
        <v>0.75050361816077504</v>
      </c>
      <c r="H94" s="45">
        <f t="shared" si="29"/>
        <v>0.76008080270137823</v>
      </c>
      <c r="I94" s="45">
        <f t="shared" si="29"/>
        <v>0.74142287981960198</v>
      </c>
      <c r="J94" s="45">
        <f t="shared" si="29"/>
        <v>0.74055133727680267</v>
      </c>
      <c r="K94" s="45">
        <f t="shared" si="29"/>
        <v>0.73973185027364641</v>
      </c>
      <c r="L94" s="45">
        <f t="shared" si="29"/>
        <v>0.76648505256708244</v>
      </c>
      <c r="M94" s="45">
        <f t="shared" si="29"/>
        <v>0.7397159158343708</v>
      </c>
      <c r="N94" s="45">
        <f t="shared" si="29"/>
        <v>0.74693729681793952</v>
      </c>
      <c r="O94" s="45">
        <f t="shared" si="29"/>
        <v>0.74390499042250258</v>
      </c>
      <c r="P94" s="45">
        <f t="shared" si="29"/>
        <v>0.7218107501540878</v>
      </c>
      <c r="Q94" s="45">
        <f t="shared" si="29"/>
        <v>0.72306630172309361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0.16522660395047917</v>
      </c>
      <c r="C96" s="44">
        <f t="shared" si="31"/>
        <v>0.15406806525698372</v>
      </c>
      <c r="D96" s="44">
        <f t="shared" si="31"/>
        <v>0.15954301487070405</v>
      </c>
      <c r="E96" s="44">
        <f t="shared" si="31"/>
        <v>0.16351159916269714</v>
      </c>
      <c r="F96" s="44">
        <f t="shared" si="31"/>
        <v>0.16925828454424438</v>
      </c>
      <c r="G96" s="44">
        <f t="shared" si="31"/>
        <v>0.16683415971880317</v>
      </c>
      <c r="H96" s="44">
        <f t="shared" si="31"/>
        <v>0.16133188452171593</v>
      </c>
      <c r="I96" s="44">
        <f t="shared" si="31"/>
        <v>0.17227322109131055</v>
      </c>
      <c r="J96" s="44">
        <f t="shared" si="31"/>
        <v>0.17298417143648839</v>
      </c>
      <c r="K96" s="44">
        <f t="shared" si="31"/>
        <v>0.17246920453622983</v>
      </c>
      <c r="L96" s="44">
        <f t="shared" si="31"/>
        <v>0.15491162118660584</v>
      </c>
      <c r="M96" s="44">
        <f t="shared" si="31"/>
        <v>0.17420440737257042</v>
      </c>
      <c r="N96" s="44">
        <f t="shared" si="31"/>
        <v>0.16983894544784442</v>
      </c>
      <c r="O96" s="44">
        <f t="shared" si="31"/>
        <v>0.17256333746925195</v>
      </c>
      <c r="P96" s="44">
        <f t="shared" si="31"/>
        <v>0.18593529438759251</v>
      </c>
      <c r="Q96" s="44">
        <f t="shared" si="31"/>
        <v>0.18482089704002377</v>
      </c>
    </row>
    <row r="97" spans="1:17" ht="12" customHeight="1" x14ac:dyDescent="0.25">
      <c r="A97" s="23" t="s">
        <v>62</v>
      </c>
      <c r="B97" s="43">
        <f t="shared" ref="B97:Q97" si="32">IF(B89=0,0,B89/B$84)</f>
        <v>7.4216718175540444E-2</v>
      </c>
      <c r="C97" s="43">
        <f t="shared" si="32"/>
        <v>6.8377043438292137E-2</v>
      </c>
      <c r="D97" s="43">
        <f t="shared" si="32"/>
        <v>7.2189833558112607E-2</v>
      </c>
      <c r="E97" s="43">
        <f t="shared" si="32"/>
        <v>8.9397473959565293E-2</v>
      </c>
      <c r="F97" s="43">
        <f t="shared" si="32"/>
        <v>8.7508660556923135E-2</v>
      </c>
      <c r="G97" s="43">
        <f t="shared" si="32"/>
        <v>8.2662222120421694E-2</v>
      </c>
      <c r="H97" s="43">
        <f t="shared" si="32"/>
        <v>7.8587312776906004E-2</v>
      </c>
      <c r="I97" s="43">
        <f t="shared" si="32"/>
        <v>8.6303899089087463E-2</v>
      </c>
      <c r="J97" s="43">
        <f t="shared" si="32"/>
        <v>8.6464491286709008E-2</v>
      </c>
      <c r="K97" s="43">
        <f t="shared" si="32"/>
        <v>8.7798945190123809E-2</v>
      </c>
      <c r="L97" s="43">
        <f t="shared" si="32"/>
        <v>7.8603326246311556E-2</v>
      </c>
      <c r="M97" s="43">
        <f t="shared" si="32"/>
        <v>8.6079676793058627E-2</v>
      </c>
      <c r="N97" s="43">
        <f t="shared" si="32"/>
        <v>8.3223757734216211E-2</v>
      </c>
      <c r="O97" s="43">
        <f t="shared" si="32"/>
        <v>8.3531672108245511E-2</v>
      </c>
      <c r="P97" s="43">
        <f t="shared" si="32"/>
        <v>9.2253955458319742E-2</v>
      </c>
      <c r="Q97" s="43">
        <f t="shared" si="32"/>
        <v>9.2112801236882549E-2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15064.061759015294</v>
      </c>
      <c r="C102" s="26">
        <f t="shared" si="34"/>
        <v>16371.614096632506</v>
      </c>
      <c r="D102" s="26">
        <f t="shared" si="34"/>
        <v>16170.141190262731</v>
      </c>
      <c r="E102" s="26">
        <f t="shared" si="34"/>
        <v>16162.009792651923</v>
      </c>
      <c r="F102" s="26">
        <f t="shared" si="34"/>
        <v>16105.85734748269</v>
      </c>
      <c r="G102" s="26">
        <f t="shared" si="34"/>
        <v>16550.659052413135</v>
      </c>
      <c r="H102" s="26">
        <f t="shared" si="34"/>
        <v>17415.667289996596</v>
      </c>
      <c r="I102" s="26">
        <f t="shared" si="34"/>
        <v>16524.144865838927</v>
      </c>
      <c r="J102" s="26">
        <f t="shared" si="34"/>
        <v>16774.450209948012</v>
      </c>
      <c r="K102" s="26">
        <f t="shared" si="34"/>
        <v>17095.318656531541</v>
      </c>
      <c r="L102" s="26">
        <f t="shared" si="34"/>
        <v>18809.834356119423</v>
      </c>
      <c r="M102" s="26">
        <f t="shared" si="34"/>
        <v>17193.27726103555</v>
      </c>
      <c r="N102" s="26">
        <f t="shared" si="34"/>
        <v>17632.322020089916</v>
      </c>
      <c r="O102" s="26">
        <f t="shared" si="34"/>
        <v>17357.862253510913</v>
      </c>
      <c r="P102" s="26">
        <f t="shared" si="34"/>
        <v>16092.040733446369</v>
      </c>
      <c r="Q102" s="26">
        <f t="shared" si="34"/>
        <v>15957.454719172843</v>
      </c>
    </row>
    <row r="103" spans="1:17" ht="12" customHeight="1" x14ac:dyDescent="0.25">
      <c r="A103" s="25" t="s">
        <v>43</v>
      </c>
      <c r="B103" s="24">
        <f t="shared" ref="B103:Q103" si="35">B52/0.086*1000000/B$6</f>
        <v>14051.455798202716</v>
      </c>
      <c r="C103" s="24">
        <f t="shared" si="35"/>
        <v>15335.57763781408</v>
      </c>
      <c r="D103" s="24">
        <f t="shared" si="35"/>
        <v>15113.347628535499</v>
      </c>
      <c r="E103" s="24">
        <f t="shared" si="35"/>
        <v>15081.951190236534</v>
      </c>
      <c r="F103" s="24">
        <f t="shared" si="35"/>
        <v>14993.356407927175</v>
      </c>
      <c r="G103" s="24">
        <f t="shared" si="35"/>
        <v>15394.057232017691</v>
      </c>
      <c r="H103" s="24">
        <f t="shared" si="35"/>
        <v>16214.918283418501</v>
      </c>
      <c r="I103" s="24">
        <f t="shared" si="35"/>
        <v>15274.576319136055</v>
      </c>
      <c r="J103" s="24">
        <f t="shared" si="35"/>
        <v>15485.344203159035</v>
      </c>
      <c r="K103" s="24">
        <f t="shared" si="35"/>
        <v>15772.381311515546</v>
      </c>
      <c r="L103" s="24">
        <f t="shared" si="35"/>
        <v>17456.80047622351</v>
      </c>
      <c r="M103" s="24">
        <f t="shared" si="35"/>
        <v>15831.687790646301</v>
      </c>
      <c r="N103" s="24">
        <f t="shared" si="35"/>
        <v>16284.827444535134</v>
      </c>
      <c r="O103" s="24">
        <f t="shared" si="35"/>
        <v>16030.534064744974</v>
      </c>
      <c r="P103" s="24">
        <f t="shared" si="35"/>
        <v>14789.516999719792</v>
      </c>
      <c r="Q103" s="24">
        <f t="shared" si="35"/>
        <v>14696.795018225306</v>
      </c>
    </row>
    <row r="104" spans="1:17" ht="12" customHeight="1" x14ac:dyDescent="0.25">
      <c r="A104" s="23" t="s">
        <v>65</v>
      </c>
      <c r="B104" s="22">
        <f t="shared" ref="B104:Q104" si="36">B53/0.086*1000000/B$6</f>
        <v>10725.347714578294</v>
      </c>
      <c r="C104" s="22">
        <f t="shared" si="36"/>
        <v>11981.621053347506</v>
      </c>
      <c r="D104" s="22">
        <f t="shared" si="36"/>
        <v>11625.197935307446</v>
      </c>
      <c r="E104" s="22">
        <f t="shared" si="36"/>
        <v>11258.430772537282</v>
      </c>
      <c r="F104" s="22">
        <f t="shared" si="36"/>
        <v>11104.525415820803</v>
      </c>
      <c r="G104" s="22">
        <f t="shared" si="36"/>
        <v>11512.319120710168</v>
      </c>
      <c r="H104" s="22">
        <f t="shared" si="36"/>
        <v>12230.703132001605</v>
      </c>
      <c r="I104" s="22">
        <f t="shared" si="36"/>
        <v>11320.736294264254</v>
      </c>
      <c r="J104" s="22">
        <f t="shared" si="36"/>
        <v>11452.302385811556</v>
      </c>
      <c r="K104" s="22">
        <f t="shared" si="36"/>
        <v>11666.081758520742</v>
      </c>
      <c r="L104" s="22">
        <f t="shared" si="36"/>
        <v>13327.708399527395</v>
      </c>
      <c r="M104" s="22">
        <f t="shared" si="36"/>
        <v>11717.17204822954</v>
      </c>
      <c r="N104" s="22">
        <f t="shared" si="36"/>
        <v>12153.780391943352</v>
      </c>
      <c r="O104" s="22">
        <f t="shared" si="36"/>
        <v>11893.466696255702</v>
      </c>
      <c r="P104" s="22">
        <f t="shared" si="36"/>
        <v>10662.400785882324</v>
      </c>
      <c r="Q104" s="22">
        <f t="shared" si="36"/>
        <v>10582.36438992771</v>
      </c>
    </row>
    <row r="105" spans="1:17" ht="12" customHeight="1" x14ac:dyDescent="0.25">
      <c r="A105" s="23" t="s">
        <v>64</v>
      </c>
      <c r="B105" s="22">
        <f t="shared" ref="B105:Q105" si="37">B54/0.086*1000000/B$6</f>
        <v>0.27945817153797836</v>
      </c>
      <c r="C105" s="22">
        <f t="shared" si="37"/>
        <v>0.29816771195333058</v>
      </c>
      <c r="D105" s="22">
        <f t="shared" si="37"/>
        <v>0.34585802848069158</v>
      </c>
      <c r="E105" s="22">
        <f t="shared" si="37"/>
        <v>0.38394746398924379</v>
      </c>
      <c r="F105" s="22">
        <f t="shared" si="37"/>
        <v>0.48894712203017282</v>
      </c>
      <c r="G105" s="22">
        <f t="shared" si="37"/>
        <v>0.566163560622851</v>
      </c>
      <c r="H105" s="22">
        <f t="shared" si="37"/>
        <v>0.78694972385219264</v>
      </c>
      <c r="I105" s="22">
        <f t="shared" si="37"/>
        <v>1.1046972269261885</v>
      </c>
      <c r="J105" s="22">
        <f t="shared" si="37"/>
        <v>1.4313328624657533</v>
      </c>
      <c r="K105" s="22">
        <f t="shared" si="37"/>
        <v>1.876315548870622</v>
      </c>
      <c r="L105" s="22">
        <f t="shared" si="37"/>
        <v>2.2840119980180731</v>
      </c>
      <c r="M105" s="22">
        <f t="shared" si="37"/>
        <v>2.7810061672301321</v>
      </c>
      <c r="N105" s="22">
        <f t="shared" si="37"/>
        <v>3.1824057551961897</v>
      </c>
      <c r="O105" s="22">
        <f t="shared" si="37"/>
        <v>3.2887797269104908</v>
      </c>
      <c r="P105" s="22">
        <f t="shared" si="37"/>
        <v>4.1023174519643311</v>
      </c>
      <c r="Q105" s="22">
        <f t="shared" si="37"/>
        <v>4.7244530694327613</v>
      </c>
    </row>
    <row r="106" spans="1:17" ht="12" customHeight="1" x14ac:dyDescent="0.25">
      <c r="A106" s="23" t="s">
        <v>63</v>
      </c>
      <c r="B106" s="22">
        <f t="shared" ref="B106:Q106" si="38">B55/0.086*1000000/B$6</f>
        <v>2367.5644909637017</v>
      </c>
      <c r="C106" s="22">
        <f t="shared" si="38"/>
        <v>2392.590046552788</v>
      </c>
      <c r="D106" s="22">
        <f t="shared" si="38"/>
        <v>2432.8579010025846</v>
      </c>
      <c r="E106" s="22">
        <f t="shared" si="38"/>
        <v>2475.835706716241</v>
      </c>
      <c r="F106" s="22">
        <f t="shared" si="38"/>
        <v>2532.9520483961669</v>
      </c>
      <c r="G106" s="22">
        <f t="shared" si="38"/>
        <v>2539.0771308153126</v>
      </c>
      <c r="H106" s="22">
        <f t="shared" si="38"/>
        <v>2601.6731038547241</v>
      </c>
      <c r="I106" s="22">
        <f t="shared" si="38"/>
        <v>2579.4656228182489</v>
      </c>
      <c r="J106" s="22">
        <f t="shared" si="38"/>
        <v>2627.4420299427297</v>
      </c>
      <c r="K106" s="22">
        <f t="shared" si="38"/>
        <v>2671.9341663109003</v>
      </c>
      <c r="L106" s="22">
        <f t="shared" si="38"/>
        <v>2682.9601480334904</v>
      </c>
      <c r="M106" s="22">
        <f t="shared" si="38"/>
        <v>2687.2740634954448</v>
      </c>
      <c r="N106" s="22">
        <f t="shared" si="38"/>
        <v>2706.4912404197771</v>
      </c>
      <c r="O106" s="22">
        <f t="shared" si="38"/>
        <v>2709.6840381590105</v>
      </c>
      <c r="P106" s="22">
        <f t="shared" si="38"/>
        <v>2691.9265446474224</v>
      </c>
      <c r="Q106" s="22">
        <f t="shared" si="38"/>
        <v>2674.9546511838248</v>
      </c>
    </row>
    <row r="107" spans="1:17" ht="12" customHeight="1" x14ac:dyDescent="0.25">
      <c r="A107" s="21" t="s">
        <v>62</v>
      </c>
      <c r="B107" s="20">
        <f t="shared" ref="B107:Q107" si="39">B56/0.086*1000000/B$6</f>
        <v>958.26413448917981</v>
      </c>
      <c r="C107" s="20">
        <f t="shared" si="39"/>
        <v>961.06837020183593</v>
      </c>
      <c r="D107" s="20">
        <f t="shared" si="39"/>
        <v>1054.945934196985</v>
      </c>
      <c r="E107" s="20">
        <f t="shared" si="39"/>
        <v>1347.3007635190208</v>
      </c>
      <c r="F107" s="20">
        <f t="shared" si="39"/>
        <v>1355.3899965881749</v>
      </c>
      <c r="G107" s="20">
        <f t="shared" si="39"/>
        <v>1342.0948169315845</v>
      </c>
      <c r="H107" s="20">
        <f t="shared" si="39"/>
        <v>1381.7550978383188</v>
      </c>
      <c r="I107" s="20">
        <f t="shared" si="39"/>
        <v>1373.2697048266264</v>
      </c>
      <c r="J107" s="20">
        <f t="shared" si="39"/>
        <v>1404.1684545422866</v>
      </c>
      <c r="K107" s="20">
        <f t="shared" si="39"/>
        <v>1432.4890711350342</v>
      </c>
      <c r="L107" s="20">
        <f t="shared" si="39"/>
        <v>1443.8479166646068</v>
      </c>
      <c r="M107" s="20">
        <f t="shared" si="39"/>
        <v>1424.4606727540872</v>
      </c>
      <c r="N107" s="20">
        <f t="shared" si="39"/>
        <v>1421.3734064168095</v>
      </c>
      <c r="O107" s="20">
        <f t="shared" si="39"/>
        <v>1424.0945506033506</v>
      </c>
      <c r="P107" s="20">
        <f t="shared" si="39"/>
        <v>1431.0873517380826</v>
      </c>
      <c r="Q107" s="20">
        <f t="shared" si="39"/>
        <v>1434.7515240443395</v>
      </c>
    </row>
    <row r="108" spans="1:17" ht="12" customHeight="1" x14ac:dyDescent="0.25">
      <c r="A108" s="19" t="s">
        <v>66</v>
      </c>
      <c r="B108" s="18">
        <f t="shared" ref="B108:Q108" si="40">B57/0.086*1000000/B$6</f>
        <v>1012.6059608125809</v>
      </c>
      <c r="C108" s="18">
        <f t="shared" si="40"/>
        <v>1036.0364588184241</v>
      </c>
      <c r="D108" s="18">
        <f t="shared" si="40"/>
        <v>1056.7935617272328</v>
      </c>
      <c r="E108" s="18">
        <f t="shared" si="40"/>
        <v>1080.0586024153872</v>
      </c>
      <c r="F108" s="18">
        <f t="shared" si="40"/>
        <v>1112.500939555513</v>
      </c>
      <c r="G108" s="18">
        <f t="shared" si="40"/>
        <v>1156.6018203954441</v>
      </c>
      <c r="H108" s="18">
        <f t="shared" si="40"/>
        <v>1200.7490065780935</v>
      </c>
      <c r="I108" s="18">
        <f t="shared" si="40"/>
        <v>1249.5685467028691</v>
      </c>
      <c r="J108" s="18">
        <f t="shared" si="40"/>
        <v>1289.106006788973</v>
      </c>
      <c r="K108" s="18">
        <f t="shared" si="40"/>
        <v>1322.9373450159972</v>
      </c>
      <c r="L108" s="18">
        <f t="shared" si="40"/>
        <v>1353.0338798959131</v>
      </c>
      <c r="M108" s="18">
        <f t="shared" si="40"/>
        <v>1361.5894703892475</v>
      </c>
      <c r="N108" s="18">
        <f t="shared" si="40"/>
        <v>1347.494575554781</v>
      </c>
      <c r="O108" s="18">
        <f t="shared" si="40"/>
        <v>1327.3281887659416</v>
      </c>
      <c r="P108" s="18">
        <f t="shared" si="40"/>
        <v>1302.5237337265771</v>
      </c>
      <c r="Q108" s="18">
        <f t="shared" si="40"/>
        <v>1260.6597009475374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8212.4276190034998</v>
      </c>
      <c r="C110" s="31">
        <f t="shared" si="41"/>
        <v>9023.3711193364943</v>
      </c>
      <c r="D110" s="31">
        <f t="shared" si="41"/>
        <v>8806.8274143828239</v>
      </c>
      <c r="E110" s="31">
        <f t="shared" si="41"/>
        <v>8850.9014207089331</v>
      </c>
      <c r="F110" s="31">
        <f t="shared" si="41"/>
        <v>8801.1638933838221</v>
      </c>
      <c r="G110" s="31">
        <f t="shared" si="41"/>
        <v>9028.7938170300858</v>
      </c>
      <c r="H110" s="31">
        <f t="shared" si="41"/>
        <v>9479.753718065871</v>
      </c>
      <c r="I110" s="31">
        <f t="shared" si="41"/>
        <v>9014.3698788261117</v>
      </c>
      <c r="J110" s="31">
        <f t="shared" si="41"/>
        <v>9143.7639184365398</v>
      </c>
      <c r="K110" s="31">
        <f t="shared" si="41"/>
        <v>9362.3210815690891</v>
      </c>
      <c r="L110" s="31">
        <f t="shared" si="41"/>
        <v>10410.423589443721</v>
      </c>
      <c r="M110" s="31">
        <f t="shared" si="41"/>
        <v>9502.4606374358482</v>
      </c>
      <c r="N110" s="31">
        <f t="shared" si="41"/>
        <v>9828.7759990864288</v>
      </c>
      <c r="O110" s="31">
        <f t="shared" si="41"/>
        <v>9763.0349738826972</v>
      </c>
      <c r="P110" s="31">
        <f t="shared" si="41"/>
        <v>9074.8689595552132</v>
      </c>
      <c r="Q110" s="31">
        <f t="shared" si="41"/>
        <v>9108.0138248648254</v>
      </c>
    </row>
    <row r="111" spans="1:17" ht="12" customHeight="1" x14ac:dyDescent="0.25">
      <c r="A111" s="23" t="s">
        <v>65</v>
      </c>
      <c r="B111" s="22">
        <v>6339.9035582968481</v>
      </c>
      <c r="C111" s="22">
        <v>7120.3856457241727</v>
      </c>
      <c r="D111" s="22">
        <v>6845.3048179053658</v>
      </c>
      <c r="E111" s="22">
        <v>6680.087663775812</v>
      </c>
      <c r="F111" s="22">
        <v>6584.2152422322952</v>
      </c>
      <c r="G111" s="22">
        <v>6822.1865095631611</v>
      </c>
      <c r="H111" s="22">
        <v>7218.9586656084703</v>
      </c>
      <c r="I111" s="22">
        <v>6753.3347626747045</v>
      </c>
      <c r="J111" s="22">
        <v>6836.6408345287109</v>
      </c>
      <c r="K111" s="22">
        <v>7009.0286387800516</v>
      </c>
      <c r="L111" s="22">
        <v>8030.8695420922149</v>
      </c>
      <c r="M111" s="22">
        <v>7116.3200428516393</v>
      </c>
      <c r="N111" s="22">
        <v>7425.4716512466402</v>
      </c>
      <c r="O111" s="22">
        <v>7331.4124163963897</v>
      </c>
      <c r="P111" s="22">
        <v>6635.9641258979373</v>
      </c>
      <c r="Q111" s="22">
        <v>6648.0419482980451</v>
      </c>
    </row>
    <row r="112" spans="1:17" ht="12" customHeight="1" x14ac:dyDescent="0.25">
      <c r="A112" s="23" t="s">
        <v>64</v>
      </c>
      <c r="B112" s="30">
        <v>0.43465327857337227</v>
      </c>
      <c r="C112" s="30">
        <v>0.48003818748244476</v>
      </c>
      <c r="D112" s="30">
        <v>0.58101757881896432</v>
      </c>
      <c r="E112" s="30">
        <v>0.66615799900229389</v>
      </c>
      <c r="F112" s="30">
        <v>0.88490123042902968</v>
      </c>
      <c r="G112" s="30">
        <v>1.0555324077016996</v>
      </c>
      <c r="H112" s="30">
        <v>1.531727844182869</v>
      </c>
      <c r="I112" s="30">
        <v>2.2434083016033171</v>
      </c>
      <c r="J112" s="30">
        <v>3.0291855426565832</v>
      </c>
      <c r="K112" s="30">
        <v>4.1437771798175262</v>
      </c>
      <c r="L112" s="30">
        <v>5.2701806937510804</v>
      </c>
      <c r="M112" s="30">
        <v>6.6959777972546712</v>
      </c>
      <c r="N112" s="30">
        <v>7.9833716063446429</v>
      </c>
      <c r="O112" s="30">
        <v>8.4477067983216632</v>
      </c>
      <c r="P112" s="30">
        <v>11.087001877392282</v>
      </c>
      <c r="Q112" s="30">
        <v>13.359071996016251</v>
      </c>
    </row>
    <row r="113" spans="1:17" ht="12" customHeight="1" x14ac:dyDescent="0.25">
      <c r="A113" s="23" t="s">
        <v>63</v>
      </c>
      <c r="B113" s="22">
        <v>1361.3431814201897</v>
      </c>
      <c r="C113" s="22">
        <v>1384.8091564401268</v>
      </c>
      <c r="D113" s="22">
        <v>1388.9440487889456</v>
      </c>
      <c r="E113" s="22">
        <v>1419.8948956051584</v>
      </c>
      <c r="F113" s="22">
        <v>1449.3807447346724</v>
      </c>
      <c r="G113" s="22">
        <v>1446.2235356936585</v>
      </c>
      <c r="H113" s="22">
        <v>1473.5182122145945</v>
      </c>
      <c r="I113" s="22">
        <v>1473.2486475467565</v>
      </c>
      <c r="J113" s="22">
        <v>1497.7370545569906</v>
      </c>
      <c r="K113" s="22">
        <v>1530.8818953851776</v>
      </c>
      <c r="L113" s="22">
        <v>1544.6079602147349</v>
      </c>
      <c r="M113" s="22">
        <v>1548.0608640740693</v>
      </c>
      <c r="N113" s="22">
        <v>1565.9213418753995</v>
      </c>
      <c r="O113" s="22">
        <v>1580.2802714639793</v>
      </c>
      <c r="P113" s="22">
        <v>1582.3949354515923</v>
      </c>
      <c r="Q113" s="22">
        <v>1588.7312156198213</v>
      </c>
    </row>
    <row r="114" spans="1:17" ht="12" customHeight="1" x14ac:dyDescent="0.25">
      <c r="A114" s="29" t="s">
        <v>62</v>
      </c>
      <c r="B114" s="18">
        <v>510.74622600788928</v>
      </c>
      <c r="C114" s="18">
        <v>517.69627898471265</v>
      </c>
      <c r="D114" s="18">
        <v>571.99753010969346</v>
      </c>
      <c r="E114" s="18">
        <v>750.25270332896082</v>
      </c>
      <c r="F114" s="18">
        <v>766.68300518642479</v>
      </c>
      <c r="G114" s="18">
        <v>759.32823936556383</v>
      </c>
      <c r="H114" s="18">
        <v>785.74511239862238</v>
      </c>
      <c r="I114" s="18">
        <v>785.54306030304747</v>
      </c>
      <c r="J114" s="18">
        <v>806.35684380818259</v>
      </c>
      <c r="K114" s="18">
        <v>818.26677022404306</v>
      </c>
      <c r="L114" s="18">
        <v>829.67590644301811</v>
      </c>
      <c r="M114" s="18">
        <v>831.38375271288442</v>
      </c>
      <c r="N114" s="18">
        <v>829.39963435804316</v>
      </c>
      <c r="O114" s="18">
        <v>842.89457922400732</v>
      </c>
      <c r="P114" s="18">
        <v>845.42289632829215</v>
      </c>
      <c r="Q114" s="18">
        <v>857.88158895094205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2018.4271694048646</v>
      </c>
      <c r="C116" s="26">
        <f t="shared" si="42"/>
        <v>2194.4916668410428</v>
      </c>
      <c r="D116" s="26">
        <f t="shared" si="42"/>
        <v>2315.0008203552993</v>
      </c>
      <c r="E116" s="26">
        <f t="shared" si="42"/>
        <v>2305.2119632580252</v>
      </c>
      <c r="F116" s="26">
        <f t="shared" si="42"/>
        <v>2350.1061362804785</v>
      </c>
      <c r="G116" s="26">
        <f t="shared" si="42"/>
        <v>2534.2925745998587</v>
      </c>
      <c r="H116" s="26">
        <f t="shared" si="42"/>
        <v>2794.4036720845775</v>
      </c>
      <c r="I116" s="26">
        <f t="shared" si="42"/>
        <v>2555.6225683603534</v>
      </c>
      <c r="J116" s="26">
        <f t="shared" si="42"/>
        <v>2662.6661577999312</v>
      </c>
      <c r="K116" s="26">
        <f t="shared" si="42"/>
        <v>2730.5469757851306</v>
      </c>
      <c r="L116" s="26">
        <f t="shared" si="42"/>
        <v>3062.5668549633833</v>
      </c>
      <c r="M116" s="26">
        <f t="shared" si="42"/>
        <v>2684.8957338931277</v>
      </c>
      <c r="N116" s="26">
        <f t="shared" si="42"/>
        <v>2793.092242855625</v>
      </c>
      <c r="O116" s="26">
        <f t="shared" si="42"/>
        <v>2717.6675765102218</v>
      </c>
      <c r="P116" s="26">
        <f t="shared" si="42"/>
        <v>2497.3301653040367</v>
      </c>
      <c r="Q116" s="26">
        <f t="shared" si="42"/>
        <v>2452.8671698209205</v>
      </c>
    </row>
    <row r="117" spans="1:17" ht="12" customHeight="1" x14ac:dyDescent="0.25">
      <c r="A117" s="25" t="s">
        <v>43</v>
      </c>
      <c r="B117" s="24">
        <f t="shared" ref="B117:Q117" si="43">B85*1000000/B$6</f>
        <v>2018.4271694048646</v>
      </c>
      <c r="C117" s="24">
        <f t="shared" si="43"/>
        <v>2194.4916668410428</v>
      </c>
      <c r="D117" s="24">
        <f t="shared" si="43"/>
        <v>2315.0008203552993</v>
      </c>
      <c r="E117" s="24">
        <f t="shared" si="43"/>
        <v>2305.2119632580252</v>
      </c>
      <c r="F117" s="24">
        <f t="shared" si="43"/>
        <v>2350.1061362804785</v>
      </c>
      <c r="G117" s="24">
        <f t="shared" si="43"/>
        <v>2534.2925745998587</v>
      </c>
      <c r="H117" s="24">
        <f t="shared" si="43"/>
        <v>2794.4036720845775</v>
      </c>
      <c r="I117" s="24">
        <f t="shared" si="43"/>
        <v>2555.6225683603534</v>
      </c>
      <c r="J117" s="24">
        <f t="shared" si="43"/>
        <v>2662.6661577999312</v>
      </c>
      <c r="K117" s="24">
        <f t="shared" si="43"/>
        <v>2730.5469757851306</v>
      </c>
      <c r="L117" s="24">
        <f t="shared" si="43"/>
        <v>3062.5668549633833</v>
      </c>
      <c r="M117" s="24">
        <f t="shared" si="43"/>
        <v>2684.8957338931277</v>
      </c>
      <c r="N117" s="24">
        <f t="shared" si="43"/>
        <v>2793.092242855625</v>
      </c>
      <c r="O117" s="24">
        <f t="shared" si="43"/>
        <v>2717.6675765102218</v>
      </c>
      <c r="P117" s="24">
        <f t="shared" si="43"/>
        <v>2497.3301653040367</v>
      </c>
      <c r="Q117" s="24">
        <f t="shared" si="43"/>
        <v>2452.8671698209205</v>
      </c>
    </row>
    <row r="118" spans="1:17" ht="12" customHeight="1" x14ac:dyDescent="0.25">
      <c r="A118" s="23" t="s">
        <v>65</v>
      </c>
      <c r="B118" s="22">
        <f t="shared" ref="B118:Q118" si="44">B86*1000000/B$6</f>
        <v>1535.1282624931457</v>
      </c>
      <c r="C118" s="22">
        <f t="shared" si="44"/>
        <v>1706.3377294797099</v>
      </c>
      <c r="D118" s="22">
        <f t="shared" si="44"/>
        <v>1778.5390861393184</v>
      </c>
      <c r="E118" s="22">
        <f t="shared" si="44"/>
        <v>1722.2029422800872</v>
      </c>
      <c r="F118" s="22">
        <f t="shared" si="44"/>
        <v>1746.6765630042321</v>
      </c>
      <c r="G118" s="22">
        <f t="shared" si="44"/>
        <v>1901.9957467151798</v>
      </c>
      <c r="H118" s="22">
        <f t="shared" si="44"/>
        <v>2123.9725861497245</v>
      </c>
      <c r="I118" s="22">
        <f t="shared" si="44"/>
        <v>1894.7970443657009</v>
      </c>
      <c r="J118" s="22">
        <f t="shared" si="44"/>
        <v>1971.840983880425</v>
      </c>
      <c r="K118" s="22">
        <f t="shared" si="44"/>
        <v>2019.8725666566438</v>
      </c>
      <c r="L118" s="22">
        <f t="shared" si="44"/>
        <v>2347.4117168168132</v>
      </c>
      <c r="M118" s="22">
        <f t="shared" si="44"/>
        <v>1986.0601067165501</v>
      </c>
      <c r="N118" s="22">
        <f t="shared" si="44"/>
        <v>2086.2647696417362</v>
      </c>
      <c r="O118" s="22">
        <f t="shared" si="44"/>
        <v>2021.6864724753825</v>
      </c>
      <c r="P118" s="22">
        <f t="shared" si="44"/>
        <v>1802.5997600005387</v>
      </c>
      <c r="Q118" s="22">
        <f t="shared" si="44"/>
        <v>1773.5855931004041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333.49786652214425</v>
      </c>
      <c r="C120" s="22">
        <f t="shared" si="46"/>
        <v>338.10108533277275</v>
      </c>
      <c r="D120" s="22">
        <f t="shared" si="46"/>
        <v>369.34221030763752</v>
      </c>
      <c r="E120" s="22">
        <f t="shared" si="46"/>
        <v>376.92889452130038</v>
      </c>
      <c r="F120" s="22">
        <f t="shared" si="46"/>
        <v>397.77493312373599</v>
      </c>
      <c r="G120" s="22">
        <f t="shared" si="46"/>
        <v>422.80657216496974</v>
      </c>
      <c r="H120" s="22">
        <f t="shared" si="46"/>
        <v>450.82641053180794</v>
      </c>
      <c r="I120" s="22">
        <f t="shared" si="46"/>
        <v>440.26533174508603</v>
      </c>
      <c r="J120" s="22">
        <f t="shared" si="46"/>
        <v>460.59909911899916</v>
      </c>
      <c r="K120" s="22">
        <f t="shared" si="46"/>
        <v>470.93526486246941</v>
      </c>
      <c r="L120" s="22">
        <f t="shared" si="46"/>
        <v>474.42719649474247</v>
      </c>
      <c r="M120" s="22">
        <f t="shared" si="46"/>
        <v>467.72067017999484</v>
      </c>
      <c r="N120" s="22">
        <f t="shared" si="46"/>
        <v>474.37584106515396</v>
      </c>
      <c r="O120" s="22">
        <f t="shared" si="46"/>
        <v>468.96978713457753</v>
      </c>
      <c r="P120" s="22">
        <f t="shared" si="46"/>
        <v>464.34181946882109</v>
      </c>
      <c r="Q120" s="22">
        <f t="shared" si="46"/>
        <v>453.34111064632685</v>
      </c>
    </row>
    <row r="121" spans="1:17" ht="12" customHeight="1" x14ac:dyDescent="0.25">
      <c r="A121" s="21" t="s">
        <v>62</v>
      </c>
      <c r="B121" s="20">
        <f t="shared" ref="B121:Q121" si="47">B89*1000000/B$6</f>
        <v>149.80104038957467</v>
      </c>
      <c r="C121" s="20">
        <f t="shared" si="47"/>
        <v>150.0528520285601</v>
      </c>
      <c r="D121" s="20">
        <f t="shared" si="47"/>
        <v>167.11952390834318</v>
      </c>
      <c r="E121" s="20">
        <f t="shared" si="47"/>
        <v>206.08012645663766</v>
      </c>
      <c r="F121" s="20">
        <f t="shared" si="47"/>
        <v>205.6546401525105</v>
      </c>
      <c r="G121" s="20">
        <f t="shared" si="47"/>
        <v>209.4902557197089</v>
      </c>
      <c r="H121" s="20">
        <f t="shared" si="47"/>
        <v>219.60467540304538</v>
      </c>
      <c r="I121" s="20">
        <f t="shared" si="47"/>
        <v>220.56019224956646</v>
      </c>
      <c r="J121" s="20">
        <f t="shared" si="47"/>
        <v>230.22607480050712</v>
      </c>
      <c r="K121" s="20">
        <f t="shared" si="47"/>
        <v>239.73914426601698</v>
      </c>
      <c r="L121" s="20">
        <f t="shared" si="47"/>
        <v>240.72794165182717</v>
      </c>
      <c r="M121" s="20">
        <f t="shared" si="47"/>
        <v>231.11495699658235</v>
      </c>
      <c r="N121" s="20">
        <f t="shared" si="47"/>
        <v>232.45163214873511</v>
      </c>
      <c r="O121" s="20">
        <f t="shared" si="47"/>
        <v>227.01131690026207</v>
      </c>
      <c r="P121" s="20">
        <f t="shared" si="47"/>
        <v>230.38858583467683</v>
      </c>
      <c r="Q121" s="20">
        <f t="shared" si="47"/>
        <v>225.94046607418906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0.58445386278437639</v>
      </c>
      <c r="C124" s="39">
        <f t="shared" si="49"/>
        <v>0.58839460321904624</v>
      </c>
      <c r="D124" s="39">
        <f t="shared" si="49"/>
        <v>0.58271851020978704</v>
      </c>
      <c r="E124" s="39">
        <f t="shared" si="49"/>
        <v>0.58685386983871568</v>
      </c>
      <c r="F124" s="39">
        <f t="shared" si="49"/>
        <v>0.58700424734321244</v>
      </c>
      <c r="G124" s="39">
        <f t="shared" si="49"/>
        <v>0.58651164413312284</v>
      </c>
      <c r="H124" s="39">
        <f t="shared" si="49"/>
        <v>0.58463160605378683</v>
      </c>
      <c r="I124" s="39">
        <f t="shared" si="49"/>
        <v>0.59015515000130447</v>
      </c>
      <c r="J124" s="39">
        <f t="shared" si="49"/>
        <v>0.59047857112347546</v>
      </c>
      <c r="K124" s="39">
        <f t="shared" si="49"/>
        <v>0.5935895725988809</v>
      </c>
      <c r="L124" s="39">
        <f t="shared" si="49"/>
        <v>0.59635347288427298</v>
      </c>
      <c r="M124" s="39">
        <f t="shared" si="49"/>
        <v>0.60021778872181297</v>
      </c>
      <c r="N124" s="39">
        <f t="shared" si="49"/>
        <v>0.60355419991783643</v>
      </c>
      <c r="O124" s="39">
        <f t="shared" si="49"/>
        <v>0.60902743068017773</v>
      </c>
      <c r="P124" s="39">
        <f t="shared" si="49"/>
        <v>0.61360144213818135</v>
      </c>
      <c r="Q124" s="39">
        <f t="shared" si="49"/>
        <v>0.619727893977571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0.59111403443633004</v>
      </c>
      <c r="C125" s="38">
        <f t="shared" si="50"/>
        <v>0.59427565051682485</v>
      </c>
      <c r="D125" s="38">
        <f t="shared" si="50"/>
        <v>0.58883339931057543</v>
      </c>
      <c r="E125" s="38">
        <f t="shared" si="50"/>
        <v>0.59334091923987897</v>
      </c>
      <c r="F125" s="38">
        <f t="shared" si="50"/>
        <v>0.59293080934838094</v>
      </c>
      <c r="G125" s="38">
        <f t="shared" si="50"/>
        <v>0.59259880116512231</v>
      </c>
      <c r="H125" s="38">
        <f t="shared" si="50"/>
        <v>0.59023251465568505</v>
      </c>
      <c r="I125" s="38">
        <f t="shared" si="50"/>
        <v>0.59654554148534833</v>
      </c>
      <c r="J125" s="38">
        <f t="shared" si="50"/>
        <v>0.59696649671062973</v>
      </c>
      <c r="K125" s="38">
        <f t="shared" si="50"/>
        <v>0.60080400462312511</v>
      </c>
      <c r="L125" s="38">
        <f t="shared" si="50"/>
        <v>0.60256942164018179</v>
      </c>
      <c r="M125" s="38">
        <f t="shared" si="50"/>
        <v>0.60734108994558222</v>
      </c>
      <c r="N125" s="38">
        <f t="shared" si="50"/>
        <v>0.61095983404216592</v>
      </c>
      <c r="O125" s="38">
        <f t="shared" si="50"/>
        <v>0.61642350406584678</v>
      </c>
      <c r="P125" s="38">
        <f t="shared" si="50"/>
        <v>0.62237053916453433</v>
      </c>
      <c r="Q125" s="38">
        <f t="shared" si="50"/>
        <v>0.62821895970863073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1.5553428843439738</v>
      </c>
      <c r="C126" s="37">
        <f t="shared" si="51"/>
        <v>1.6099603284931827</v>
      </c>
      <c r="D126" s="37">
        <f t="shared" si="51"/>
        <v>1.67993087039586</v>
      </c>
      <c r="E126" s="37">
        <f t="shared" si="51"/>
        <v>1.7350238287313084</v>
      </c>
      <c r="F126" s="37">
        <f t="shared" si="51"/>
        <v>1.809809671759194</v>
      </c>
      <c r="G126" s="37">
        <f t="shared" si="51"/>
        <v>1.8643594909931707</v>
      </c>
      <c r="H126" s="37">
        <f t="shared" si="51"/>
        <v>1.9464113116209225</v>
      </c>
      <c r="I126" s="37">
        <f t="shared" si="51"/>
        <v>2.030790199270784</v>
      </c>
      <c r="J126" s="37">
        <f t="shared" si="51"/>
        <v>2.1163389887088973</v>
      </c>
      <c r="K126" s="37">
        <f t="shared" si="51"/>
        <v>2.208464979311032</v>
      </c>
      <c r="L126" s="37">
        <f t="shared" si="51"/>
        <v>2.3074225084300011</v>
      </c>
      <c r="M126" s="37">
        <f t="shared" si="51"/>
        <v>2.4077536670563484</v>
      </c>
      <c r="N126" s="37">
        <f t="shared" si="51"/>
        <v>2.5085963954500459</v>
      </c>
      <c r="O126" s="37">
        <f t="shared" si="51"/>
        <v>2.5686447557427372</v>
      </c>
      <c r="P126" s="37">
        <f t="shared" si="51"/>
        <v>2.7026191920090055</v>
      </c>
      <c r="Q126" s="37">
        <f t="shared" si="51"/>
        <v>2.8276441314338636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0.57499729642678654</v>
      </c>
      <c r="C127" s="37">
        <f t="shared" si="52"/>
        <v>0.57879082061523301</v>
      </c>
      <c r="D127" s="37">
        <f t="shared" si="52"/>
        <v>0.57091047044570897</v>
      </c>
      <c r="E127" s="37">
        <f t="shared" si="52"/>
        <v>0.57350125929333096</v>
      </c>
      <c r="F127" s="37">
        <f t="shared" si="52"/>
        <v>0.57221009993158056</v>
      </c>
      <c r="G127" s="37">
        <f t="shared" si="52"/>
        <v>0.56958629501312852</v>
      </c>
      <c r="H127" s="37">
        <f t="shared" si="52"/>
        <v>0.56637331186280926</v>
      </c>
      <c r="I127" s="37">
        <f t="shared" si="52"/>
        <v>0.57114490478734425</v>
      </c>
      <c r="J127" s="37">
        <f t="shared" si="52"/>
        <v>0.57003619394397709</v>
      </c>
      <c r="K127" s="37">
        <f t="shared" si="52"/>
        <v>0.57294895760805487</v>
      </c>
      <c r="L127" s="37">
        <f t="shared" si="52"/>
        <v>0.57571036280463384</v>
      </c>
      <c r="M127" s="37">
        <f t="shared" si="52"/>
        <v>0.5760710770454297</v>
      </c>
      <c r="N127" s="37">
        <f t="shared" si="52"/>
        <v>0.57857986698398656</v>
      </c>
      <c r="O127" s="37">
        <f t="shared" si="52"/>
        <v>0.58319724706266463</v>
      </c>
      <c r="P127" s="37">
        <f t="shared" si="52"/>
        <v>0.58782990887994235</v>
      </c>
      <c r="Q127" s="37">
        <f t="shared" si="52"/>
        <v>0.59392828021092403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0.53299106960749598</v>
      </c>
      <c r="C128" s="36">
        <f t="shared" si="53"/>
        <v>0.53866748197736458</v>
      </c>
      <c r="D128" s="36">
        <f t="shared" si="53"/>
        <v>0.54220554017784106</v>
      </c>
      <c r="E128" s="36">
        <f t="shared" si="53"/>
        <v>0.55685614054680144</v>
      </c>
      <c r="F128" s="36">
        <f t="shared" si="53"/>
        <v>0.56565490900503945</v>
      </c>
      <c r="G128" s="36">
        <f t="shared" si="53"/>
        <v>0.56577838598736785</v>
      </c>
      <c r="H128" s="36">
        <f t="shared" si="53"/>
        <v>0.56865729218432282</v>
      </c>
      <c r="I128" s="36">
        <f t="shared" si="53"/>
        <v>0.57202387669523469</v>
      </c>
      <c r="J128" s="36">
        <f t="shared" si="53"/>
        <v>0.5742593356229676</v>
      </c>
      <c r="K128" s="36">
        <f t="shared" si="53"/>
        <v>0.57122025341225713</v>
      </c>
      <c r="L128" s="36">
        <f t="shared" si="53"/>
        <v>0.57462832260036745</v>
      </c>
      <c r="M128" s="36">
        <f t="shared" si="53"/>
        <v>0.58364809124948791</v>
      </c>
      <c r="N128" s="36">
        <f t="shared" si="53"/>
        <v>0.58351987634896452</v>
      </c>
      <c r="O128" s="36">
        <f t="shared" si="53"/>
        <v>0.59188105092242327</v>
      </c>
      <c r="P128" s="36">
        <f t="shared" si="53"/>
        <v>0.59075562040396068</v>
      </c>
      <c r="Q128" s="36">
        <f t="shared" si="53"/>
        <v>0.59793042528556328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243.17951513829365</v>
      </c>
      <c r="C132" s="26">
        <f t="shared" si="54"/>
        <v>259.40540874763082</v>
      </c>
      <c r="D132" s="26">
        <f t="shared" si="54"/>
        <v>251.47978646842162</v>
      </c>
      <c r="E132" s="26">
        <f t="shared" si="54"/>
        <v>246.84568412801522</v>
      </c>
      <c r="F132" s="26">
        <f t="shared" si="54"/>
        <v>241.72612905562477</v>
      </c>
      <c r="G132" s="26">
        <f t="shared" si="54"/>
        <v>244.11619879592089</v>
      </c>
      <c r="H132" s="26">
        <f t="shared" si="54"/>
        <v>253.14357153358921</v>
      </c>
      <c r="I132" s="26">
        <f t="shared" si="54"/>
        <v>236.69275237359196</v>
      </c>
      <c r="J132" s="26">
        <f t="shared" si="54"/>
        <v>236.76796356983769</v>
      </c>
      <c r="K132" s="26">
        <f t="shared" si="54"/>
        <v>237.89364950245036</v>
      </c>
      <c r="L132" s="26">
        <f t="shared" si="54"/>
        <v>258.12283886581082</v>
      </c>
      <c r="M132" s="26">
        <f t="shared" si="54"/>
        <v>232.66914645872137</v>
      </c>
      <c r="N132" s="26">
        <f t="shared" si="54"/>
        <v>234.47236728842972</v>
      </c>
      <c r="O132" s="26">
        <f t="shared" si="54"/>
        <v>227.85902623346814</v>
      </c>
      <c r="P132" s="26">
        <f t="shared" si="54"/>
        <v>208.3829503404512</v>
      </c>
      <c r="Q132" s="26">
        <f t="shared" si="54"/>
        <v>203.93369824489037</v>
      </c>
    </row>
    <row r="133" spans="1:17" ht="12" customHeight="1" x14ac:dyDescent="0.25">
      <c r="A133" s="25" t="s">
        <v>43</v>
      </c>
      <c r="B133" s="24">
        <f t="shared" ref="B133:Q133" si="55">IF(B103=0,0,B103/B$19)</f>
        <v>226.8329924994589</v>
      </c>
      <c r="C133" s="24">
        <f t="shared" si="55"/>
        <v>242.98958929996121</v>
      </c>
      <c r="D133" s="24">
        <f t="shared" si="55"/>
        <v>235.04441858156591</v>
      </c>
      <c r="E133" s="24">
        <f t="shared" si="55"/>
        <v>230.34972799186758</v>
      </c>
      <c r="F133" s="24">
        <f t="shared" si="55"/>
        <v>225.02906413771575</v>
      </c>
      <c r="G133" s="24">
        <f t="shared" si="55"/>
        <v>227.0567427935201</v>
      </c>
      <c r="H133" s="24">
        <f t="shared" si="55"/>
        <v>235.69021261376298</v>
      </c>
      <c r="I133" s="24">
        <f t="shared" si="55"/>
        <v>218.79386435246249</v>
      </c>
      <c r="J133" s="24">
        <f t="shared" si="55"/>
        <v>218.57249365976799</v>
      </c>
      <c r="K133" s="24">
        <f t="shared" si="55"/>
        <v>219.48402524261274</v>
      </c>
      <c r="L133" s="24">
        <f t="shared" si="55"/>
        <v>239.55547992217748</v>
      </c>
      <c r="M133" s="24">
        <f t="shared" si="55"/>
        <v>214.24334810202296</v>
      </c>
      <c r="N133" s="24">
        <f t="shared" si="55"/>
        <v>216.55355644328634</v>
      </c>
      <c r="O133" s="24">
        <f t="shared" si="55"/>
        <v>210.43500798932834</v>
      </c>
      <c r="P133" s="24">
        <f t="shared" si="55"/>
        <v>191.51599461877782</v>
      </c>
      <c r="Q133" s="24">
        <f t="shared" si="55"/>
        <v>187.82267054235615</v>
      </c>
    </row>
    <row r="134" spans="1:17" ht="12" customHeight="1" x14ac:dyDescent="0.25">
      <c r="A134" s="23" t="s">
        <v>65</v>
      </c>
      <c r="B134" s="22">
        <f t="shared" ref="B134:Q134" si="56">IF(B104=0,0,B104/B$19)</f>
        <v>173.13954885772105</v>
      </c>
      <c r="C134" s="22">
        <f t="shared" si="56"/>
        <v>189.84672424218309</v>
      </c>
      <c r="D134" s="22">
        <f t="shared" si="56"/>
        <v>180.79633690426371</v>
      </c>
      <c r="E134" s="22">
        <f t="shared" si="56"/>
        <v>171.95231793006232</v>
      </c>
      <c r="F134" s="22">
        <f t="shared" si="56"/>
        <v>166.66321362803501</v>
      </c>
      <c r="G134" s="22">
        <f t="shared" si="56"/>
        <v>169.80251808544193</v>
      </c>
      <c r="H134" s="22">
        <f t="shared" si="56"/>
        <v>177.77807887845489</v>
      </c>
      <c r="I134" s="22">
        <f t="shared" si="56"/>
        <v>162.15884417259886</v>
      </c>
      <c r="J134" s="22">
        <f t="shared" si="56"/>
        <v>161.64692613690136</v>
      </c>
      <c r="K134" s="22">
        <f t="shared" si="56"/>
        <v>162.34191480649119</v>
      </c>
      <c r="L134" s="22">
        <f t="shared" si="56"/>
        <v>182.89294113547172</v>
      </c>
      <c r="M134" s="22">
        <f t="shared" si="56"/>
        <v>158.56339533067907</v>
      </c>
      <c r="N134" s="22">
        <f t="shared" si="56"/>
        <v>161.61942010562967</v>
      </c>
      <c r="O134" s="22">
        <f t="shared" si="56"/>
        <v>156.12716015192819</v>
      </c>
      <c r="P134" s="22">
        <f t="shared" si="56"/>
        <v>138.07214201592794</v>
      </c>
      <c r="Q134" s="22">
        <f t="shared" si="56"/>
        <v>135.24091054571741</v>
      </c>
    </row>
    <row r="135" spans="1:17" ht="12" customHeight="1" x14ac:dyDescent="0.25">
      <c r="A135" s="23" t="s">
        <v>64</v>
      </c>
      <c r="B135" s="22">
        <f t="shared" ref="B135:Q135" si="57">IF(B105=0,0,B105/B$19)</f>
        <v>4.5113000559340493E-3</v>
      </c>
      <c r="C135" s="22">
        <f t="shared" si="57"/>
        <v>4.7244160983802453E-3</v>
      </c>
      <c r="D135" s="22">
        <f t="shared" si="57"/>
        <v>5.378821503617336E-3</v>
      </c>
      <c r="E135" s="22">
        <f t="shared" si="57"/>
        <v>5.8641082163389908E-3</v>
      </c>
      <c r="F135" s="22">
        <f t="shared" si="57"/>
        <v>7.3384044432577133E-3</v>
      </c>
      <c r="G135" s="22">
        <f t="shared" si="57"/>
        <v>8.3507065113436023E-3</v>
      </c>
      <c r="H135" s="22">
        <f t="shared" si="57"/>
        <v>1.1438623648244646E-2</v>
      </c>
      <c r="I135" s="22">
        <f t="shared" si="57"/>
        <v>1.5823743334590953E-2</v>
      </c>
      <c r="J135" s="22">
        <f t="shared" si="57"/>
        <v>2.0202973140402751E-2</v>
      </c>
      <c r="K135" s="22">
        <f t="shared" si="57"/>
        <v>2.6110279808588717E-2</v>
      </c>
      <c r="L135" s="22">
        <f t="shared" si="57"/>
        <v>3.1342948043569394E-2</v>
      </c>
      <c r="M135" s="22">
        <f t="shared" si="57"/>
        <v>3.7634147428790017E-2</v>
      </c>
      <c r="N135" s="22">
        <f t="shared" si="57"/>
        <v>4.231922546803444E-2</v>
      </c>
      <c r="O135" s="22">
        <f t="shared" si="57"/>
        <v>4.3172260219925505E-2</v>
      </c>
      <c r="P135" s="22">
        <f t="shared" si="57"/>
        <v>5.312272247090994E-2</v>
      </c>
      <c r="Q135" s="22">
        <f t="shared" si="57"/>
        <v>6.0377748431034786E-2</v>
      </c>
    </row>
    <row r="136" spans="1:17" ht="12" customHeight="1" x14ac:dyDescent="0.25">
      <c r="A136" s="23" t="s">
        <v>63</v>
      </c>
      <c r="B136" s="22">
        <f t="shared" ref="B136:Q136" si="58">IF(B106=0,0,B106/B$19)</f>
        <v>38.219651126073792</v>
      </c>
      <c r="C136" s="22">
        <f t="shared" si="58"/>
        <v>37.910177660442244</v>
      </c>
      <c r="D136" s="22">
        <f t="shared" si="58"/>
        <v>37.836069472328568</v>
      </c>
      <c r="E136" s="22">
        <f t="shared" si="58"/>
        <v>37.813945583104299</v>
      </c>
      <c r="F136" s="22">
        <f t="shared" si="58"/>
        <v>38.016026128408434</v>
      </c>
      <c r="G136" s="22">
        <f t="shared" si="58"/>
        <v>37.450463794909375</v>
      </c>
      <c r="H136" s="22">
        <f t="shared" si="58"/>
        <v>37.816341487584317</v>
      </c>
      <c r="I136" s="22">
        <f t="shared" si="58"/>
        <v>36.948406279111609</v>
      </c>
      <c r="J136" s="22">
        <f t="shared" si="58"/>
        <v>37.085811519379071</v>
      </c>
      <c r="K136" s="22">
        <f t="shared" si="58"/>
        <v>37.181884867126016</v>
      </c>
      <c r="L136" s="22">
        <f t="shared" si="58"/>
        <v>36.817617681409189</v>
      </c>
      <c r="M136" s="22">
        <f t="shared" si="58"/>
        <v>36.365711618640319</v>
      </c>
      <c r="N136" s="22">
        <f t="shared" si="58"/>
        <v>35.990575005582144</v>
      </c>
      <c r="O136" s="22">
        <f t="shared" si="58"/>
        <v>35.570392097701969</v>
      </c>
      <c r="P136" s="22">
        <f t="shared" si="58"/>
        <v>34.858947026370679</v>
      </c>
      <c r="Q136" s="22">
        <f t="shared" si="58"/>
        <v>34.185489118001698</v>
      </c>
    </row>
    <row r="137" spans="1:17" ht="12" customHeight="1" x14ac:dyDescent="0.25">
      <c r="A137" s="21" t="s">
        <v>62</v>
      </c>
      <c r="B137" s="20">
        <f t="shared" ref="B137:Q137" si="59">IF(B107=0,0,B107/B$19)</f>
        <v>15.469281215608085</v>
      </c>
      <c r="C137" s="20">
        <f t="shared" si="59"/>
        <v>15.227962981237548</v>
      </c>
      <c r="D137" s="20">
        <f t="shared" si="59"/>
        <v>16.40663338346997</v>
      </c>
      <c r="E137" s="20">
        <f t="shared" si="59"/>
        <v>20.5776003704846</v>
      </c>
      <c r="F137" s="20">
        <f t="shared" si="59"/>
        <v>20.342485976829064</v>
      </c>
      <c r="G137" s="20">
        <f t="shared" si="59"/>
        <v>19.795410206657404</v>
      </c>
      <c r="H137" s="20">
        <f t="shared" si="59"/>
        <v>20.084353624075483</v>
      </c>
      <c r="I137" s="20">
        <f t="shared" si="59"/>
        <v>19.670790157417446</v>
      </c>
      <c r="J137" s="20">
        <f t="shared" si="59"/>
        <v>19.819553030347201</v>
      </c>
      <c r="K137" s="20">
        <f t="shared" si="59"/>
        <v>19.934115289186963</v>
      </c>
      <c r="L137" s="20">
        <f t="shared" si="59"/>
        <v>19.813578157253005</v>
      </c>
      <c r="M137" s="20">
        <f t="shared" si="59"/>
        <v>19.27660700527478</v>
      </c>
      <c r="N137" s="20">
        <f t="shared" si="59"/>
        <v>18.90124210660651</v>
      </c>
      <c r="O137" s="20">
        <f t="shared" si="59"/>
        <v>18.694283479478234</v>
      </c>
      <c r="P137" s="20">
        <f t="shared" si="59"/>
        <v>18.531782854008306</v>
      </c>
      <c r="Q137" s="20">
        <f t="shared" si="59"/>
        <v>18.335893130206014</v>
      </c>
    </row>
    <row r="138" spans="1:17" ht="12" customHeight="1" x14ac:dyDescent="0.25">
      <c r="A138" s="19" t="s">
        <v>66</v>
      </c>
      <c r="B138" s="18">
        <f t="shared" ref="B138:Q138" si="60">IF(B108=0,0,B108/B$19)</f>
        <v>16.34652263883482</v>
      </c>
      <c r="C138" s="18">
        <f t="shared" si="60"/>
        <v>16.415819447669577</v>
      </c>
      <c r="D138" s="18">
        <f t="shared" si="60"/>
        <v>16.435367886855733</v>
      </c>
      <c r="E138" s="18">
        <f t="shared" si="60"/>
        <v>16.495956136147608</v>
      </c>
      <c r="F138" s="18">
        <f t="shared" si="60"/>
        <v>16.697064917908978</v>
      </c>
      <c r="G138" s="18">
        <f t="shared" si="60"/>
        <v>17.05945600240079</v>
      </c>
      <c r="H138" s="18">
        <f t="shared" si="60"/>
        <v>17.453358919826218</v>
      </c>
      <c r="I138" s="18">
        <f t="shared" si="60"/>
        <v>17.898888021129405</v>
      </c>
      <c r="J138" s="18">
        <f t="shared" si="60"/>
        <v>18.195469910069644</v>
      </c>
      <c r="K138" s="18">
        <f t="shared" si="60"/>
        <v>18.409624259837628</v>
      </c>
      <c r="L138" s="18">
        <f t="shared" si="60"/>
        <v>18.567358943633337</v>
      </c>
      <c r="M138" s="18">
        <f t="shared" si="60"/>
        <v>18.425798356698394</v>
      </c>
      <c r="N138" s="18">
        <f t="shared" si="60"/>
        <v>17.918810845143366</v>
      </c>
      <c r="O138" s="18">
        <f t="shared" si="60"/>
        <v>17.424018244139841</v>
      </c>
      <c r="P138" s="18">
        <f t="shared" si="60"/>
        <v>16.866955721673385</v>
      </c>
      <c r="Q138" s="18">
        <f t="shared" si="60"/>
        <v>16.111027702534201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132.57341867324823</v>
      </c>
      <c r="C140" s="31">
        <f t="shared" si="61"/>
        <v>142.97376298250967</v>
      </c>
      <c r="D140" s="31">
        <f t="shared" si="61"/>
        <v>136.96473342897568</v>
      </c>
      <c r="E140" s="31">
        <f t="shared" si="61"/>
        <v>135.18162928832299</v>
      </c>
      <c r="F140" s="31">
        <f t="shared" si="61"/>
        <v>132.09301642450731</v>
      </c>
      <c r="G140" s="31">
        <f t="shared" si="61"/>
        <v>133.17142352733907</v>
      </c>
      <c r="H140" s="31">
        <f t="shared" si="61"/>
        <v>137.79194753154275</v>
      </c>
      <c r="I140" s="31">
        <f t="shared" si="61"/>
        <v>129.12232583629256</v>
      </c>
      <c r="J140" s="31">
        <f t="shared" si="61"/>
        <v>129.06237374311468</v>
      </c>
      <c r="K140" s="31">
        <f t="shared" si="61"/>
        <v>130.28342873604447</v>
      </c>
      <c r="L140" s="31">
        <f t="shared" si="61"/>
        <v>142.85974240004927</v>
      </c>
      <c r="M140" s="31">
        <f t="shared" si="61"/>
        <v>128.59266864615384</v>
      </c>
      <c r="N140" s="31">
        <f t="shared" si="61"/>
        <v>130.70180849848973</v>
      </c>
      <c r="O140" s="31">
        <f t="shared" si="61"/>
        <v>128.1606922409033</v>
      </c>
      <c r="P140" s="31">
        <f t="shared" si="61"/>
        <v>117.51449049061024</v>
      </c>
      <c r="Q140" s="31">
        <f t="shared" si="61"/>
        <v>116.39894805645753</v>
      </c>
    </row>
    <row r="141" spans="1:17" ht="12" customHeight="1" x14ac:dyDescent="0.25">
      <c r="A141" s="23" t="s">
        <v>65</v>
      </c>
      <c r="B141" s="22">
        <f t="shared" ref="B141:Q141" si="62">IF(B111=0,0,B111/B$19)</f>
        <v>102.34521724577357</v>
      </c>
      <c r="C141" s="22">
        <f t="shared" si="62"/>
        <v>112.82128554751161</v>
      </c>
      <c r="D141" s="22">
        <f t="shared" si="62"/>
        <v>106.45892164223763</v>
      </c>
      <c r="E141" s="22">
        <f t="shared" si="62"/>
        <v>102.02634638605112</v>
      </c>
      <c r="F141" s="22">
        <f t="shared" si="62"/>
        <v>98.819754145072906</v>
      </c>
      <c r="G141" s="22">
        <f t="shared" si="62"/>
        <v>100.6247686522519</v>
      </c>
      <c r="H141" s="22">
        <f t="shared" si="62"/>
        <v>104.93040254708717</v>
      </c>
      <c r="I141" s="22">
        <f t="shared" si="62"/>
        <v>96.735135503581205</v>
      </c>
      <c r="J141" s="22">
        <f t="shared" si="62"/>
        <v>96.497799199987924</v>
      </c>
      <c r="K141" s="22">
        <f t="shared" si="62"/>
        <v>97.535672533926117</v>
      </c>
      <c r="L141" s="22">
        <f t="shared" si="62"/>
        <v>110.205693762073</v>
      </c>
      <c r="M141" s="22">
        <f t="shared" si="62"/>
        <v>96.302065345606877</v>
      </c>
      <c r="N141" s="22">
        <f t="shared" si="62"/>
        <v>98.742974085726601</v>
      </c>
      <c r="O141" s="22">
        <f t="shared" si="62"/>
        <v>96.240451140701225</v>
      </c>
      <c r="P141" s="22">
        <f t="shared" si="62"/>
        <v>85.932033470055231</v>
      </c>
      <c r="Q141" s="22">
        <f t="shared" si="62"/>
        <v>84.960904133078586</v>
      </c>
    </row>
    <row r="142" spans="1:17" ht="12" customHeight="1" x14ac:dyDescent="0.25">
      <c r="A142" s="23" t="s">
        <v>64</v>
      </c>
      <c r="B142" s="30">
        <f t="shared" ref="B142:Q142" si="63">IF(B112=0,0,B112/B$19)</f>
        <v>7.0166184411375948E-3</v>
      </c>
      <c r="C142" s="30">
        <f t="shared" si="63"/>
        <v>7.6061224936867398E-3</v>
      </c>
      <c r="D142" s="30">
        <f t="shared" si="63"/>
        <v>9.0360482902758395E-3</v>
      </c>
      <c r="E142" s="30">
        <f t="shared" si="63"/>
        <v>1.0174367489607199E-2</v>
      </c>
      <c r="F142" s="30">
        <f t="shared" si="63"/>
        <v>1.3281115336688454E-2</v>
      </c>
      <c r="G142" s="30">
        <f t="shared" si="63"/>
        <v>1.5568718940921916E-2</v>
      </c>
      <c r="H142" s="30">
        <f t="shared" si="63"/>
        <v>2.2264266458317961E-2</v>
      </c>
      <c r="I142" s="30">
        <f t="shared" si="63"/>
        <v>3.2134702879663704E-2</v>
      </c>
      <c r="J142" s="30">
        <f t="shared" si="63"/>
        <v>4.2756339744872966E-2</v>
      </c>
      <c r="K142" s="30">
        <f t="shared" si="63"/>
        <v>5.7663638557280142E-2</v>
      </c>
      <c r="L142" s="30">
        <f t="shared" si="63"/>
        <v>7.232142379628409E-2</v>
      </c>
      <c r="M142" s="30">
        <f t="shared" si="63"/>
        <v>9.0613756478208421E-2</v>
      </c>
      <c r="N142" s="30">
        <f t="shared" si="63"/>
        <v>0.10616185646734898</v>
      </c>
      <c r="O142" s="30">
        <f t="shared" si="63"/>
        <v>0.11089419980747243</v>
      </c>
      <c r="P142" s="30">
        <f t="shared" si="63"/>
        <v>0.14357048928164926</v>
      </c>
      <c r="Q142" s="30">
        <f t="shared" si="63"/>
        <v>0.17072678602020566</v>
      </c>
    </row>
    <row r="143" spans="1:17" ht="12" customHeight="1" x14ac:dyDescent="0.25">
      <c r="A143" s="23" t="s">
        <v>63</v>
      </c>
      <c r="B143" s="22">
        <f t="shared" ref="B143:Q143" si="64">IF(B113=0,0,B113/B$19)</f>
        <v>21.97619606786742</v>
      </c>
      <c r="C143" s="22">
        <f t="shared" si="64"/>
        <v>21.942062837756644</v>
      </c>
      <c r="D143" s="22">
        <f t="shared" si="64"/>
        <v>21.601008222263626</v>
      </c>
      <c r="E143" s="22">
        <f t="shared" si="64"/>
        <v>21.686345410759806</v>
      </c>
      <c r="F143" s="22">
        <f t="shared" si="64"/>
        <v>21.753154109938169</v>
      </c>
      <c r="G143" s="22">
        <f t="shared" si="64"/>
        <v>21.331270919465741</v>
      </c>
      <c r="H143" s="22">
        <f t="shared" si="64"/>
        <v>21.418166570858084</v>
      </c>
      <c r="I143" s="22">
        <f t="shared" si="64"/>
        <v>21.102893986327317</v>
      </c>
      <c r="J143" s="22">
        <f t="shared" si="64"/>
        <v>21.140254847830544</v>
      </c>
      <c r="K143" s="22">
        <f t="shared" si="64"/>
        <v>21.303322176522563</v>
      </c>
      <c r="L143" s="22">
        <f t="shared" si="64"/>
        <v>21.196284032966389</v>
      </c>
      <c r="M143" s="22">
        <f t="shared" si="64"/>
        <v>20.949234659673625</v>
      </c>
      <c r="N143" s="22">
        <f t="shared" si="64"/>
        <v>20.823422099406908</v>
      </c>
      <c r="O143" s="22">
        <f t="shared" si="64"/>
        <v>20.744554748319349</v>
      </c>
      <c r="P143" s="22">
        <f t="shared" si="64"/>
        <v>20.491131654162217</v>
      </c>
      <c r="Q143" s="22">
        <f t="shared" si="64"/>
        <v>20.303728760024008</v>
      </c>
    </row>
    <row r="144" spans="1:17" ht="12" customHeight="1" x14ac:dyDescent="0.25">
      <c r="A144" s="29" t="s">
        <v>62</v>
      </c>
      <c r="B144" s="18">
        <f t="shared" ref="B144:Q144" si="65">IF(B114=0,0,B114/B$19)</f>
        <v>8.2449887411660985</v>
      </c>
      <c r="C144" s="18">
        <f t="shared" si="65"/>
        <v>8.2028084747477532</v>
      </c>
      <c r="D144" s="18">
        <f t="shared" si="65"/>
        <v>8.8957675161841365</v>
      </c>
      <c r="E144" s="18">
        <f t="shared" si="65"/>
        <v>11.458763124022488</v>
      </c>
      <c r="F144" s="18">
        <f t="shared" si="65"/>
        <v>11.506827054159535</v>
      </c>
      <c r="G144" s="18">
        <f t="shared" si="65"/>
        <v>11.199815236680495</v>
      </c>
      <c r="H144" s="18">
        <f t="shared" si="65"/>
        <v>11.421114147139155</v>
      </c>
      <c r="I144" s="18">
        <f t="shared" si="65"/>
        <v>11.252161643504394</v>
      </c>
      <c r="J144" s="18">
        <f t="shared" si="65"/>
        <v>11.381563355551357</v>
      </c>
      <c r="K144" s="18">
        <f t="shared" si="65"/>
        <v>11.386770387038524</v>
      </c>
      <c r="L144" s="18">
        <f t="shared" si="65"/>
        <v>11.385443181213573</v>
      </c>
      <c r="M144" s="18">
        <f t="shared" si="65"/>
        <v>11.250754884395134</v>
      </c>
      <c r="N144" s="18">
        <f t="shared" si="65"/>
        <v>11.029250456888871</v>
      </c>
      <c r="O144" s="18">
        <f t="shared" si="65"/>
        <v>11.064792152075274</v>
      </c>
      <c r="P144" s="18">
        <f t="shared" si="65"/>
        <v>10.947754877111159</v>
      </c>
      <c r="Q144" s="18">
        <f t="shared" si="65"/>
        <v>10.963588377334721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32.583518857660252</v>
      </c>
      <c r="C146" s="26">
        <f t="shared" si="66"/>
        <v>34.77134291525126</v>
      </c>
      <c r="D146" s="26">
        <f t="shared" si="66"/>
        <v>36.00314339418037</v>
      </c>
      <c r="E146" s="26">
        <f t="shared" si="66"/>
        <v>35.207974220460081</v>
      </c>
      <c r="F146" s="26">
        <f t="shared" si="66"/>
        <v>35.271767713858502</v>
      </c>
      <c r="G146" s="26">
        <f t="shared" si="66"/>
        <v>37.379893331670232</v>
      </c>
      <c r="H146" s="26">
        <f t="shared" si="66"/>
        <v>40.617756074404475</v>
      </c>
      <c r="I146" s="26">
        <f t="shared" si="66"/>
        <v>36.606877066528895</v>
      </c>
      <c r="J146" s="26">
        <f t="shared" si="66"/>
        <v>37.582992942131582</v>
      </c>
      <c r="K146" s="26">
        <f t="shared" si="66"/>
        <v>37.997524249670612</v>
      </c>
      <c r="L146" s="26">
        <f t="shared" si="66"/>
        <v>42.026869341478609</v>
      </c>
      <c r="M146" s="26">
        <f t="shared" si="66"/>
        <v>36.333526718102327</v>
      </c>
      <c r="N146" s="26">
        <f t="shared" si="66"/>
        <v>37.142184080526924</v>
      </c>
      <c r="O146" s="26">
        <f t="shared" si="66"/>
        <v>35.675193094969742</v>
      </c>
      <c r="P146" s="26">
        <f t="shared" si="66"/>
        <v>32.339032472036855</v>
      </c>
      <c r="Q146" s="26">
        <f t="shared" si="66"/>
        <v>31.347246916768121</v>
      </c>
    </row>
    <row r="147" spans="1:17" ht="12" customHeight="1" x14ac:dyDescent="0.25">
      <c r="A147" s="25" t="s">
        <v>43</v>
      </c>
      <c r="B147" s="24">
        <f t="shared" ref="B147:Q147" si="67">IF(B117=0,0,B117/B$19)</f>
        <v>32.583518857660252</v>
      </c>
      <c r="C147" s="24">
        <f t="shared" si="67"/>
        <v>34.77134291525126</v>
      </c>
      <c r="D147" s="24">
        <f t="shared" si="67"/>
        <v>36.00314339418037</v>
      </c>
      <c r="E147" s="24">
        <f t="shared" si="67"/>
        <v>35.207974220460081</v>
      </c>
      <c r="F147" s="24">
        <f t="shared" si="67"/>
        <v>35.271767713858502</v>
      </c>
      <c r="G147" s="24">
        <f t="shared" si="67"/>
        <v>37.379893331670232</v>
      </c>
      <c r="H147" s="24">
        <f t="shared" si="67"/>
        <v>40.617756074404475</v>
      </c>
      <c r="I147" s="24">
        <f t="shared" si="67"/>
        <v>36.606877066528895</v>
      </c>
      <c r="J147" s="24">
        <f t="shared" si="67"/>
        <v>37.582992942131582</v>
      </c>
      <c r="K147" s="24">
        <f t="shared" si="67"/>
        <v>37.997524249670612</v>
      </c>
      <c r="L147" s="24">
        <f t="shared" si="67"/>
        <v>42.026869341478609</v>
      </c>
      <c r="M147" s="24">
        <f t="shared" si="67"/>
        <v>36.333526718102327</v>
      </c>
      <c r="N147" s="24">
        <f t="shared" si="67"/>
        <v>37.142184080526924</v>
      </c>
      <c r="O147" s="24">
        <f t="shared" si="67"/>
        <v>35.675193094969742</v>
      </c>
      <c r="P147" s="24">
        <f t="shared" si="67"/>
        <v>32.339032472036855</v>
      </c>
      <c r="Q147" s="24">
        <f t="shared" si="67"/>
        <v>31.347246916768121</v>
      </c>
    </row>
    <row r="148" spans="1:17" ht="12" customHeight="1" x14ac:dyDescent="0.25">
      <c r="A148" s="23" t="s">
        <v>65</v>
      </c>
      <c r="B148" s="22">
        <f t="shared" ref="B148:Q148" si="68">IF(B118=0,0,B118/B$19)</f>
        <v>24.781612855826275</v>
      </c>
      <c r="C148" s="22">
        <f t="shared" si="68"/>
        <v>27.036627760987482</v>
      </c>
      <c r="D148" s="22">
        <f t="shared" si="68"/>
        <v>27.660032423055817</v>
      </c>
      <c r="E148" s="22">
        <f t="shared" si="68"/>
        <v>26.303558093851013</v>
      </c>
      <c r="F148" s="22">
        <f t="shared" si="68"/>
        <v>26.215143669653063</v>
      </c>
      <c r="G148" s="22">
        <f t="shared" si="68"/>
        <v>28.053745191882335</v>
      </c>
      <c r="H148" s="22">
        <f t="shared" si="68"/>
        <v>30.872776640962137</v>
      </c>
      <c r="I148" s="22">
        <f t="shared" si="68"/>
        <v>27.141176215867997</v>
      </c>
      <c r="J148" s="22">
        <f t="shared" si="68"/>
        <v>27.832135682160178</v>
      </c>
      <c r="K148" s="22">
        <f t="shared" si="68"/>
        <v>28.107978919026582</v>
      </c>
      <c r="L148" s="22">
        <f t="shared" si="68"/>
        <v>32.212967156433137</v>
      </c>
      <c r="M148" s="22">
        <f t="shared" si="68"/>
        <v>26.876487991773644</v>
      </c>
      <c r="N148" s="22">
        <f t="shared" si="68"/>
        <v>27.742882575023085</v>
      </c>
      <c r="O148" s="22">
        <f t="shared" si="68"/>
        <v>26.538954177634398</v>
      </c>
      <c r="P148" s="22">
        <f t="shared" si="68"/>
        <v>23.342661287898324</v>
      </c>
      <c r="Q148" s="22">
        <f t="shared" si="68"/>
        <v>22.666137897308172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5.3836641656075992</v>
      </c>
      <c r="C150" s="22">
        <f t="shared" si="70"/>
        <v>5.3571535293398895</v>
      </c>
      <c r="D150" s="22">
        <f t="shared" si="70"/>
        <v>5.7440500419298077</v>
      </c>
      <c r="E150" s="22">
        <f t="shared" si="70"/>
        <v>5.7569121680664441</v>
      </c>
      <c r="F150" s="22">
        <f t="shared" si="70"/>
        <v>5.9700388960907542</v>
      </c>
      <c r="G150" s="22">
        <f t="shared" si="70"/>
        <v>6.2362430943676967</v>
      </c>
      <c r="H150" s="22">
        <f t="shared" si="70"/>
        <v>6.5529391325270483</v>
      </c>
      <c r="I150" s="22">
        <f t="shared" si="70"/>
        <v>6.3063846263445571</v>
      </c>
      <c r="J150" s="22">
        <f t="shared" si="70"/>
        <v>6.5012628941980237</v>
      </c>
      <c r="K150" s="22">
        <f t="shared" si="70"/>
        <v>6.5534027816867919</v>
      </c>
      <c r="L150" s="22">
        <f t="shared" si="70"/>
        <v>6.5104504630861131</v>
      </c>
      <c r="M150" s="22">
        <f t="shared" si="70"/>
        <v>6.3294604896824689</v>
      </c>
      <c r="N150" s="22">
        <f t="shared" si="70"/>
        <v>6.3081893758664087</v>
      </c>
      <c r="O150" s="22">
        <f t="shared" si="70"/>
        <v>6.1562303853279907</v>
      </c>
      <c r="P150" s="22">
        <f t="shared" si="70"/>
        <v>6.0129675228980854</v>
      </c>
      <c r="Q150" s="22">
        <f t="shared" si="70"/>
        <v>5.7936262948922037</v>
      </c>
    </row>
    <row r="151" spans="1:17" ht="12" customHeight="1" x14ac:dyDescent="0.25">
      <c r="A151" s="21" t="s">
        <v>62</v>
      </c>
      <c r="B151" s="20">
        <f t="shared" ref="B151:Q151" si="71">IF(B121=0,0,B121/B$19)</f>
        <v>2.4182418362263784</v>
      </c>
      <c r="C151" s="20">
        <f t="shared" si="71"/>
        <v>2.3775616249238869</v>
      </c>
      <c r="D151" s="20">
        <f t="shared" si="71"/>
        <v>2.5990609291947422</v>
      </c>
      <c r="E151" s="20">
        <f t="shared" si="71"/>
        <v>3.1475039585426261</v>
      </c>
      <c r="F151" s="20">
        <f t="shared" si="71"/>
        <v>3.0865851481146835</v>
      </c>
      <c r="G151" s="20">
        <f t="shared" si="71"/>
        <v>3.0899050454201946</v>
      </c>
      <c r="H151" s="20">
        <f t="shared" si="71"/>
        <v>3.1920403009152984</v>
      </c>
      <c r="I151" s="20">
        <f t="shared" si="71"/>
        <v>3.1593162243163397</v>
      </c>
      <c r="J151" s="20">
        <f t="shared" si="71"/>
        <v>3.2495943657733828</v>
      </c>
      <c r="K151" s="20">
        <f t="shared" si="71"/>
        <v>3.3361425489572301</v>
      </c>
      <c r="L151" s="20">
        <f t="shared" si="71"/>
        <v>3.3034517219593522</v>
      </c>
      <c r="M151" s="20">
        <f t="shared" si="71"/>
        <v>3.1275782366462077</v>
      </c>
      <c r="N151" s="20">
        <f t="shared" si="71"/>
        <v>3.0911121296374349</v>
      </c>
      <c r="O151" s="20">
        <f t="shared" si="71"/>
        <v>2.9800085320073566</v>
      </c>
      <c r="P151" s="20">
        <f t="shared" si="71"/>
        <v>2.9834036612404429</v>
      </c>
      <c r="Q151" s="20">
        <f t="shared" si="71"/>
        <v>2.8874827245677408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5224.9589372063783</v>
      </c>
      <c r="C156" s="26">
        <f t="shared" si="73"/>
        <v>5714.1960603416919</v>
      </c>
      <c r="D156" s="26">
        <f t="shared" si="73"/>
        <v>5679.5964701772564</v>
      </c>
      <c r="E156" s="26">
        <f t="shared" si="73"/>
        <v>5712.8980240647688</v>
      </c>
      <c r="F156" s="26">
        <f t="shared" si="73"/>
        <v>5729.5432852995427</v>
      </c>
      <c r="G156" s="26">
        <f t="shared" si="73"/>
        <v>5925.7641999763464</v>
      </c>
      <c r="H156" s="26">
        <f t="shared" si="73"/>
        <v>6233.2380314819602</v>
      </c>
      <c r="I156" s="26">
        <f t="shared" si="73"/>
        <v>5901.4805259355626</v>
      </c>
      <c r="J156" s="26">
        <f t="shared" si="73"/>
        <v>5995.1572172840588</v>
      </c>
      <c r="K156" s="26">
        <f t="shared" si="73"/>
        <v>6088.0762556179552</v>
      </c>
      <c r="L156" s="26">
        <f t="shared" si="73"/>
        <v>6717.7979489927993</v>
      </c>
      <c r="M156" s="26">
        <f t="shared" si="73"/>
        <v>6136.0732954899468</v>
      </c>
      <c r="N156" s="26">
        <f t="shared" si="73"/>
        <v>6340.2811557321565</v>
      </c>
      <c r="O156" s="26">
        <f t="shared" si="73"/>
        <v>6237.104556194643</v>
      </c>
      <c r="P156" s="26">
        <f t="shared" si="73"/>
        <v>5801.0240350905533</v>
      </c>
      <c r="Q156" s="26">
        <f t="shared" si="73"/>
        <v>5764.9764668531416</v>
      </c>
    </row>
    <row r="157" spans="1:17" ht="12" customHeight="1" x14ac:dyDescent="0.25">
      <c r="A157" s="25" t="s">
        <v>43</v>
      </c>
      <c r="B157" s="24">
        <f t="shared" ref="B157:Q157" si="74">IF(B103=0,0,B103/B$17)</f>
        <v>4873.737291314641</v>
      </c>
      <c r="C157" s="24">
        <f t="shared" si="74"/>
        <v>5352.5875215374263</v>
      </c>
      <c r="D157" s="24">
        <f t="shared" si="74"/>
        <v>5308.4085558437437</v>
      </c>
      <c r="E157" s="24">
        <f t="shared" si="74"/>
        <v>5331.1221970003426</v>
      </c>
      <c r="F157" s="24">
        <f t="shared" si="74"/>
        <v>5333.7790517912908</v>
      </c>
      <c r="G157" s="24">
        <f t="shared" si="74"/>
        <v>5511.6568439355915</v>
      </c>
      <c r="H157" s="24">
        <f t="shared" si="74"/>
        <v>5803.4781922844222</v>
      </c>
      <c r="I157" s="24">
        <f t="shared" si="74"/>
        <v>5455.2060285826728</v>
      </c>
      <c r="J157" s="24">
        <f t="shared" si="74"/>
        <v>5534.4331349018012</v>
      </c>
      <c r="K157" s="24">
        <f t="shared" si="74"/>
        <v>5616.9447371197657</v>
      </c>
      <c r="L157" s="24">
        <f t="shared" si="74"/>
        <v>6234.5715658574545</v>
      </c>
      <c r="M157" s="24">
        <f t="shared" si="74"/>
        <v>5650.1384349145319</v>
      </c>
      <c r="N157" s="24">
        <f t="shared" si="74"/>
        <v>5855.7451737380106</v>
      </c>
      <c r="O157" s="24">
        <f t="shared" si="74"/>
        <v>5760.163065773314</v>
      </c>
      <c r="P157" s="24">
        <f t="shared" si="74"/>
        <v>5331.4769086083843</v>
      </c>
      <c r="Q157" s="24">
        <f t="shared" si="74"/>
        <v>5309.5358194207802</v>
      </c>
    </row>
    <row r="158" spans="1:17" ht="12" customHeight="1" x14ac:dyDescent="0.25">
      <c r="A158" s="23" t="s">
        <v>65</v>
      </c>
      <c r="B158" s="22">
        <f t="shared" ref="B158:Q158" si="75">IF(B104=0,0,B104/B$17)</f>
        <v>3720.0791056498592</v>
      </c>
      <c r="C158" s="22">
        <f t="shared" si="75"/>
        <v>4181.9536800362339</v>
      </c>
      <c r="D158" s="22">
        <f t="shared" si="75"/>
        <v>4083.2317035205369</v>
      </c>
      <c r="E158" s="22">
        <f t="shared" si="75"/>
        <v>3979.5958386153557</v>
      </c>
      <c r="F158" s="22">
        <f t="shared" si="75"/>
        <v>3950.3553061457151</v>
      </c>
      <c r="G158" s="22">
        <f t="shared" si="75"/>
        <v>4121.8472502012492</v>
      </c>
      <c r="H158" s="22">
        <f t="shared" si="75"/>
        <v>4377.4885363105041</v>
      </c>
      <c r="I158" s="22">
        <f t="shared" si="75"/>
        <v>4043.1202535611837</v>
      </c>
      <c r="J158" s="22">
        <f t="shared" si="75"/>
        <v>4093.0315118226686</v>
      </c>
      <c r="K158" s="22">
        <f t="shared" si="75"/>
        <v>4154.5873918537363</v>
      </c>
      <c r="L158" s="22">
        <f t="shared" si="75"/>
        <v>4759.895831937054</v>
      </c>
      <c r="M158" s="22">
        <f t="shared" si="75"/>
        <v>4181.717389432255</v>
      </c>
      <c r="N158" s="22">
        <f t="shared" si="75"/>
        <v>4370.2913718423833</v>
      </c>
      <c r="O158" s="22">
        <f t="shared" si="75"/>
        <v>4273.6135496847483</v>
      </c>
      <c r="P158" s="22">
        <f t="shared" si="75"/>
        <v>3843.6916892780569</v>
      </c>
      <c r="Q158" s="22">
        <f t="shared" si="75"/>
        <v>3823.1085561720624</v>
      </c>
    </row>
    <row r="159" spans="1:17" ht="12" customHeight="1" x14ac:dyDescent="0.25">
      <c r="A159" s="23" t="s">
        <v>64</v>
      </c>
      <c r="B159" s="22">
        <f t="shared" ref="B159:Q159" si="76">IF(B105=0,0,B105/B$17)</f>
        <v>9.6929864887128597E-2</v>
      </c>
      <c r="C159" s="22">
        <f t="shared" si="76"/>
        <v>0.10406968762568573</v>
      </c>
      <c r="D159" s="22">
        <f t="shared" si="76"/>
        <v>0.12147909004803714</v>
      </c>
      <c r="E159" s="22">
        <f t="shared" si="76"/>
        <v>0.13571658082809018</v>
      </c>
      <c r="F159" s="22">
        <f t="shared" si="76"/>
        <v>0.17393943330389502</v>
      </c>
      <c r="G159" s="22">
        <f t="shared" si="76"/>
        <v>0.20270804614157445</v>
      </c>
      <c r="H159" s="22">
        <f t="shared" si="76"/>
        <v>0.28165701984885999</v>
      </c>
      <c r="I159" s="22">
        <f t="shared" si="76"/>
        <v>0.3945347383898607</v>
      </c>
      <c r="J159" s="22">
        <f t="shared" si="76"/>
        <v>0.5115556953192093</v>
      </c>
      <c r="K159" s="22">
        <f t="shared" si="76"/>
        <v>0.66820352229945745</v>
      </c>
      <c r="L159" s="22">
        <f t="shared" si="76"/>
        <v>0.8157185664300669</v>
      </c>
      <c r="M159" s="22">
        <f t="shared" si="76"/>
        <v>0.99250756084799352</v>
      </c>
      <c r="N159" s="22">
        <f t="shared" si="76"/>
        <v>1.1443386308720032</v>
      </c>
      <c r="O159" s="22">
        <f t="shared" si="76"/>
        <v>1.1817390136786581</v>
      </c>
      <c r="P159" s="22">
        <f t="shared" si="76"/>
        <v>1.4788455070806843</v>
      </c>
      <c r="Q159" s="22">
        <f t="shared" si="76"/>
        <v>1.7068110950869588</v>
      </c>
    </row>
    <row r="160" spans="1:17" ht="12" customHeight="1" x14ac:dyDescent="0.25">
      <c r="A160" s="23" t="s">
        <v>63</v>
      </c>
      <c r="B160" s="22">
        <f t="shared" ref="B160:Q160" si="77">IF(B106=0,0,B106/B$17)</f>
        <v>821.18803310601209</v>
      </c>
      <c r="C160" s="22">
        <f t="shared" si="77"/>
        <v>835.08739806155336</v>
      </c>
      <c r="D160" s="22">
        <f t="shared" si="77"/>
        <v>854.51641914529375</v>
      </c>
      <c r="E160" s="22">
        <f t="shared" si="77"/>
        <v>875.15086912265633</v>
      </c>
      <c r="F160" s="22">
        <f t="shared" si="77"/>
        <v>901.07953198419932</v>
      </c>
      <c r="G160" s="22">
        <f t="shared" si="77"/>
        <v>909.08599561600488</v>
      </c>
      <c r="H160" s="22">
        <f t="shared" si="77"/>
        <v>931.16430547256687</v>
      </c>
      <c r="I160" s="22">
        <f t="shared" si="77"/>
        <v>921.23775626372128</v>
      </c>
      <c r="J160" s="22">
        <f t="shared" si="77"/>
        <v>939.04288078932234</v>
      </c>
      <c r="K160" s="22">
        <f t="shared" si="77"/>
        <v>951.54347697851802</v>
      </c>
      <c r="L160" s="22">
        <f t="shared" si="77"/>
        <v>958.20004782897877</v>
      </c>
      <c r="M160" s="22">
        <f t="shared" si="77"/>
        <v>959.05570347813989</v>
      </c>
      <c r="N160" s="22">
        <f t="shared" si="77"/>
        <v>973.20791840325955</v>
      </c>
      <c r="O160" s="22">
        <f t="shared" si="77"/>
        <v>973.65576552095524</v>
      </c>
      <c r="P160" s="22">
        <f t="shared" si="77"/>
        <v>970.41331456122657</v>
      </c>
      <c r="Q160" s="22">
        <f t="shared" si="77"/>
        <v>966.38535940482723</v>
      </c>
    </row>
    <row r="161" spans="1:17" ht="12" customHeight="1" x14ac:dyDescent="0.25">
      <c r="A161" s="21" t="s">
        <v>62</v>
      </c>
      <c r="B161" s="20">
        <f t="shared" ref="B161:Q161" si="78">IF(B107=0,0,B107/B$17)</f>
        <v>332.37322269388153</v>
      </c>
      <c r="C161" s="20">
        <f t="shared" si="78"/>
        <v>335.44237375201396</v>
      </c>
      <c r="D161" s="20">
        <f t="shared" si="78"/>
        <v>370.53895408786423</v>
      </c>
      <c r="E161" s="20">
        <f t="shared" si="78"/>
        <v>476.23977268150242</v>
      </c>
      <c r="F161" s="20">
        <f t="shared" si="78"/>
        <v>482.17027422807269</v>
      </c>
      <c r="G161" s="20">
        <f t="shared" si="78"/>
        <v>480.52089007219507</v>
      </c>
      <c r="H161" s="20">
        <f t="shared" si="78"/>
        <v>494.54369348150129</v>
      </c>
      <c r="I161" s="20">
        <f t="shared" si="78"/>
        <v>490.45348401937764</v>
      </c>
      <c r="J161" s="20">
        <f t="shared" si="78"/>
        <v>501.8471865944918</v>
      </c>
      <c r="K161" s="20">
        <f t="shared" si="78"/>
        <v>510.14566476521247</v>
      </c>
      <c r="L161" s="20">
        <f t="shared" si="78"/>
        <v>515.65996752499211</v>
      </c>
      <c r="M161" s="20">
        <f t="shared" si="78"/>
        <v>508.37283444328949</v>
      </c>
      <c r="N161" s="20">
        <f t="shared" si="78"/>
        <v>511.10154486149554</v>
      </c>
      <c r="O161" s="20">
        <f t="shared" si="78"/>
        <v>511.71201155393106</v>
      </c>
      <c r="P161" s="20">
        <f t="shared" si="78"/>
        <v>515.89305926202121</v>
      </c>
      <c r="Q161" s="20">
        <f t="shared" si="78"/>
        <v>518.33509274880407</v>
      </c>
    </row>
    <row r="162" spans="1:17" ht="12" customHeight="1" x14ac:dyDescent="0.25">
      <c r="A162" s="19" t="s">
        <v>66</v>
      </c>
      <c r="B162" s="18">
        <f t="shared" ref="B162:Q162" si="79">IF(B108=0,0,B108/B$17)</f>
        <v>351.22164589173832</v>
      </c>
      <c r="C162" s="18">
        <f t="shared" si="79"/>
        <v>361.60853880426555</v>
      </c>
      <c r="D162" s="18">
        <f t="shared" si="79"/>
        <v>371.18791433351231</v>
      </c>
      <c r="E162" s="18">
        <f t="shared" si="79"/>
        <v>381.77582706442485</v>
      </c>
      <c r="F162" s="18">
        <f t="shared" si="79"/>
        <v>395.76423350825115</v>
      </c>
      <c r="G162" s="18">
        <f t="shared" si="79"/>
        <v>414.10735604075523</v>
      </c>
      <c r="H162" s="18">
        <f t="shared" si="79"/>
        <v>429.7598391975377</v>
      </c>
      <c r="I162" s="18">
        <f t="shared" si="79"/>
        <v>446.27449735288872</v>
      </c>
      <c r="J162" s="18">
        <f t="shared" si="79"/>
        <v>460.72408238225631</v>
      </c>
      <c r="K162" s="18">
        <f t="shared" si="79"/>
        <v>471.13151849819053</v>
      </c>
      <c r="L162" s="18">
        <f t="shared" si="79"/>
        <v>483.22638313534469</v>
      </c>
      <c r="M162" s="18">
        <f t="shared" si="79"/>
        <v>485.93486057541492</v>
      </c>
      <c r="N162" s="18">
        <f t="shared" si="79"/>
        <v>484.53598199414643</v>
      </c>
      <c r="O162" s="18">
        <f t="shared" si="79"/>
        <v>476.94149042132977</v>
      </c>
      <c r="P162" s="18">
        <f t="shared" si="79"/>
        <v>469.54712648216929</v>
      </c>
      <c r="Q162" s="18">
        <f t="shared" si="79"/>
        <v>455.44064743236152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2848.4745861051051</v>
      </c>
      <c r="C164" s="31">
        <f t="shared" si="80"/>
        <v>3149.4336109302321</v>
      </c>
      <c r="D164" s="31">
        <f t="shared" si="80"/>
        <v>3093.3079252461534</v>
      </c>
      <c r="E164" s="31">
        <f t="shared" si="80"/>
        <v>3128.5896918927269</v>
      </c>
      <c r="F164" s="31">
        <f t="shared" si="80"/>
        <v>3130.9509577917397</v>
      </c>
      <c r="G164" s="31">
        <f t="shared" si="80"/>
        <v>3232.6509174342427</v>
      </c>
      <c r="H164" s="31">
        <f t="shared" si="80"/>
        <v>3392.8967762533694</v>
      </c>
      <c r="I164" s="31">
        <f t="shared" si="80"/>
        <v>3219.4179320862277</v>
      </c>
      <c r="J164" s="31">
        <f t="shared" si="80"/>
        <v>3267.9641694752322</v>
      </c>
      <c r="K164" s="31">
        <f t="shared" si="80"/>
        <v>3334.1598258184549</v>
      </c>
      <c r="L164" s="31">
        <f t="shared" si="80"/>
        <v>3718.0084052446327</v>
      </c>
      <c r="M164" s="31">
        <f t="shared" si="80"/>
        <v>3391.3135973765256</v>
      </c>
      <c r="N164" s="31">
        <f t="shared" si="80"/>
        <v>3534.2595932581771</v>
      </c>
      <c r="O164" s="31">
        <f t="shared" si="80"/>
        <v>3508.0973122467767</v>
      </c>
      <c r="P164" s="31">
        <f t="shared" si="80"/>
        <v>3271.4019198485175</v>
      </c>
      <c r="Q164" s="31">
        <f t="shared" si="80"/>
        <v>3290.4674513681166</v>
      </c>
    </row>
    <row r="165" spans="1:17" ht="12" customHeight="1" x14ac:dyDescent="0.25">
      <c r="A165" s="23" t="s">
        <v>65</v>
      </c>
      <c r="B165" s="22">
        <f t="shared" ref="B165:Q165" si="81">IF(B111=0,0,B111/B$17)</f>
        <v>2198.9909685629832</v>
      </c>
      <c r="C165" s="22">
        <f t="shared" si="81"/>
        <v>2485.2332436347624</v>
      </c>
      <c r="D165" s="22">
        <f t="shared" si="81"/>
        <v>2404.3432041567094</v>
      </c>
      <c r="E165" s="22">
        <f t="shared" si="81"/>
        <v>2361.2570530872322</v>
      </c>
      <c r="F165" s="22">
        <f t="shared" si="81"/>
        <v>2342.2873688866498</v>
      </c>
      <c r="G165" s="22">
        <f t="shared" si="81"/>
        <v>2442.6017390550164</v>
      </c>
      <c r="H165" s="22">
        <f t="shared" si="81"/>
        <v>2583.7360666629829</v>
      </c>
      <c r="I165" s="22">
        <f t="shared" si="81"/>
        <v>2411.9053609510352</v>
      </c>
      <c r="J165" s="22">
        <f t="shared" si="81"/>
        <v>2443.402682538991</v>
      </c>
      <c r="K165" s="22">
        <f t="shared" si="81"/>
        <v>2496.0927425824693</v>
      </c>
      <c r="L165" s="22">
        <f t="shared" si="81"/>
        <v>2868.1676785178224</v>
      </c>
      <c r="M165" s="22">
        <f t="shared" si="81"/>
        <v>2539.7287971421806</v>
      </c>
      <c r="N165" s="22">
        <f t="shared" si="81"/>
        <v>2670.0724912567321</v>
      </c>
      <c r="O165" s="22">
        <f t="shared" si="81"/>
        <v>2634.3558393199546</v>
      </c>
      <c r="P165" s="22">
        <f t="shared" si="81"/>
        <v>2392.2004690382241</v>
      </c>
      <c r="Q165" s="22">
        <f t="shared" si="81"/>
        <v>2401.7492800115783</v>
      </c>
    </row>
    <row r="166" spans="1:17" ht="12" customHeight="1" x14ac:dyDescent="0.25">
      <c r="A166" s="23" t="s">
        <v>64</v>
      </c>
      <c r="B166" s="30">
        <f t="shared" ref="B166:Q166" si="82">IF(B112=0,0,B112/B$17)</f>
        <v>0.15075917563261826</v>
      </c>
      <c r="C166" s="30">
        <f t="shared" si="82"/>
        <v>0.1675480684760319</v>
      </c>
      <c r="D166" s="30">
        <f t="shared" si="82"/>
        <v>0.20407647347929608</v>
      </c>
      <c r="E166" s="30">
        <f t="shared" si="82"/>
        <v>0.2354715016906751</v>
      </c>
      <c r="F166" s="30">
        <f t="shared" si="82"/>
        <v>0.31479726869370245</v>
      </c>
      <c r="G166" s="30">
        <f t="shared" si="82"/>
        <v>0.37792066972472588</v>
      </c>
      <c r="H166" s="30">
        <f t="shared" si="82"/>
        <v>0.54822040943125983</v>
      </c>
      <c r="I166" s="30">
        <f t="shared" si="82"/>
        <v>0.80121727999399184</v>
      </c>
      <c r="J166" s="30">
        <f t="shared" si="82"/>
        <v>1.0826252629001321</v>
      </c>
      <c r="K166" s="30">
        <f t="shared" si="82"/>
        <v>1.4757040780506303</v>
      </c>
      <c r="L166" s="30">
        <f t="shared" si="82"/>
        <v>1.8822073807249895</v>
      </c>
      <c r="M166" s="30">
        <f t="shared" si="82"/>
        <v>2.3897137192129083</v>
      </c>
      <c r="N166" s="30">
        <f t="shared" si="82"/>
        <v>2.8706837645797476</v>
      </c>
      <c r="O166" s="30">
        <f t="shared" si="82"/>
        <v>3.0354677201422797</v>
      </c>
      <c r="P166" s="30">
        <f t="shared" si="82"/>
        <v>3.996756249452547</v>
      </c>
      <c r="Q166" s="30">
        <f t="shared" si="82"/>
        <v>4.826254376488845</v>
      </c>
    </row>
    <row r="167" spans="1:17" ht="12" customHeight="1" x14ac:dyDescent="0.25">
      <c r="A167" s="23" t="s">
        <v>63</v>
      </c>
      <c r="B167" s="22">
        <f t="shared" ref="B167:Q167" si="83">IF(B113=0,0,B113/B$17)</f>
        <v>472.18089889398749</v>
      </c>
      <c r="C167" s="22">
        <f t="shared" si="83"/>
        <v>483.34092040948622</v>
      </c>
      <c r="D167" s="22">
        <f t="shared" si="83"/>
        <v>487.85237085782228</v>
      </c>
      <c r="E167" s="22">
        <f t="shared" si="83"/>
        <v>501.9001255134965</v>
      </c>
      <c r="F167" s="22">
        <f t="shared" si="83"/>
        <v>515.60680904298056</v>
      </c>
      <c r="G167" s="22">
        <f t="shared" si="83"/>
        <v>517.80292409124138</v>
      </c>
      <c r="H167" s="22">
        <f t="shared" si="83"/>
        <v>527.38661157893034</v>
      </c>
      <c r="I167" s="22">
        <f t="shared" si="83"/>
        <v>526.16025058774972</v>
      </c>
      <c r="J167" s="22">
        <f t="shared" si="83"/>
        <v>535.28842971533311</v>
      </c>
      <c r="K167" s="22">
        <f t="shared" si="83"/>
        <v>545.18584325358609</v>
      </c>
      <c r="L167" s="22">
        <f t="shared" si="83"/>
        <v>551.64569717503889</v>
      </c>
      <c r="M167" s="22">
        <f t="shared" si="83"/>
        <v>552.48425204921432</v>
      </c>
      <c r="N167" s="22">
        <f t="shared" si="83"/>
        <v>563.07850797752042</v>
      </c>
      <c r="O167" s="22">
        <f t="shared" si="83"/>
        <v>567.8333620385124</v>
      </c>
      <c r="P167" s="22">
        <f t="shared" si="83"/>
        <v>570.4379702744086</v>
      </c>
      <c r="Q167" s="22">
        <f t="shared" si="83"/>
        <v>573.96359453232481</v>
      </c>
    </row>
    <row r="168" spans="1:17" ht="12" customHeight="1" x14ac:dyDescent="0.25">
      <c r="A168" s="29" t="s">
        <v>62</v>
      </c>
      <c r="B168" s="18">
        <f t="shared" ref="B168:Q168" si="84">IF(B114=0,0,B114/B$17)</f>
        <v>177.15195947250234</v>
      </c>
      <c r="C168" s="18">
        <f t="shared" si="84"/>
        <v>180.69189881750739</v>
      </c>
      <c r="D168" s="18">
        <f t="shared" si="84"/>
        <v>200.90827375814266</v>
      </c>
      <c r="E168" s="18">
        <f t="shared" si="84"/>
        <v>265.19704179030748</v>
      </c>
      <c r="F168" s="18">
        <f t="shared" si="84"/>
        <v>272.74198259341534</v>
      </c>
      <c r="G168" s="18">
        <f t="shared" si="84"/>
        <v>271.86833361825995</v>
      </c>
      <c r="H168" s="18">
        <f t="shared" si="84"/>
        <v>281.22587760202424</v>
      </c>
      <c r="I168" s="18">
        <f t="shared" si="84"/>
        <v>280.55110326744875</v>
      </c>
      <c r="J168" s="18">
        <f t="shared" si="84"/>
        <v>288.19043195800828</v>
      </c>
      <c r="K168" s="18">
        <f t="shared" si="84"/>
        <v>291.40553590434905</v>
      </c>
      <c r="L168" s="18">
        <f t="shared" si="84"/>
        <v>296.31282217104615</v>
      </c>
      <c r="M168" s="18">
        <f t="shared" si="84"/>
        <v>296.7108344659178</v>
      </c>
      <c r="N168" s="18">
        <f t="shared" si="84"/>
        <v>298.23791025934463</v>
      </c>
      <c r="O168" s="18">
        <f t="shared" si="84"/>
        <v>302.87264316816794</v>
      </c>
      <c r="P168" s="18">
        <f t="shared" si="84"/>
        <v>304.76672428643258</v>
      </c>
      <c r="Q168" s="18">
        <f t="shared" si="84"/>
        <v>309.92832244772433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700.09000537790564</v>
      </c>
      <c r="C170" s="26">
        <f t="shared" si="85"/>
        <v>765.94498032390561</v>
      </c>
      <c r="D170" s="26">
        <f t="shared" si="85"/>
        <v>813.12032672076987</v>
      </c>
      <c r="E170" s="26">
        <f t="shared" si="85"/>
        <v>814.83930766671972</v>
      </c>
      <c r="F170" s="26">
        <f t="shared" si="85"/>
        <v>836.0334096074447</v>
      </c>
      <c r="G170" s="26">
        <f t="shared" si="85"/>
        <v>907.37294287021848</v>
      </c>
      <c r="H170" s="26">
        <f t="shared" si="85"/>
        <v>1000.1444649872981</v>
      </c>
      <c r="I170" s="26">
        <f t="shared" si="85"/>
        <v>912.72237935892383</v>
      </c>
      <c r="J170" s="26">
        <f t="shared" si="85"/>
        <v>951.63191838534453</v>
      </c>
      <c r="K170" s="26">
        <f t="shared" si="85"/>
        <v>972.41698397797859</v>
      </c>
      <c r="L170" s="26">
        <f t="shared" si="85"/>
        <v>1093.7738710193946</v>
      </c>
      <c r="M170" s="26">
        <f t="shared" si="85"/>
        <v>958.20690632684148</v>
      </c>
      <c r="N170" s="26">
        <f t="shared" si="85"/>
        <v>1004.3481563813272</v>
      </c>
      <c r="O170" s="26">
        <f t="shared" si="85"/>
        <v>976.52444616247976</v>
      </c>
      <c r="P170" s="26">
        <f t="shared" si="85"/>
        <v>900.26321412267157</v>
      </c>
      <c r="Q170" s="26">
        <f t="shared" si="85"/>
        <v>886.15144201814542</v>
      </c>
    </row>
    <row r="171" spans="1:17" ht="12" customHeight="1" x14ac:dyDescent="0.25">
      <c r="A171" s="25" t="s">
        <v>43</v>
      </c>
      <c r="B171" s="24">
        <f t="shared" ref="B171:Q171" si="86">IF(B117=0,0,B117/B$17)</f>
        <v>700.09000537790564</v>
      </c>
      <c r="C171" s="24">
        <f t="shared" si="86"/>
        <v>765.94498032390561</v>
      </c>
      <c r="D171" s="24">
        <f t="shared" si="86"/>
        <v>813.12032672076987</v>
      </c>
      <c r="E171" s="24">
        <f t="shared" si="86"/>
        <v>814.83930766671972</v>
      </c>
      <c r="F171" s="24">
        <f t="shared" si="86"/>
        <v>836.0334096074447</v>
      </c>
      <c r="G171" s="24">
        <f t="shared" si="86"/>
        <v>907.37294287021848</v>
      </c>
      <c r="H171" s="24">
        <f t="shared" si="86"/>
        <v>1000.1444649872981</v>
      </c>
      <c r="I171" s="24">
        <f t="shared" si="86"/>
        <v>912.72237935892383</v>
      </c>
      <c r="J171" s="24">
        <f t="shared" si="86"/>
        <v>951.63191838534453</v>
      </c>
      <c r="K171" s="24">
        <f t="shared" si="86"/>
        <v>972.41698397797859</v>
      </c>
      <c r="L171" s="24">
        <f t="shared" si="86"/>
        <v>1093.7738710193946</v>
      </c>
      <c r="M171" s="24">
        <f t="shared" si="86"/>
        <v>958.20690632684148</v>
      </c>
      <c r="N171" s="24">
        <f t="shared" si="86"/>
        <v>1004.3481563813272</v>
      </c>
      <c r="O171" s="24">
        <f t="shared" si="86"/>
        <v>976.52444616247976</v>
      </c>
      <c r="P171" s="24">
        <f t="shared" si="86"/>
        <v>900.26321412267157</v>
      </c>
      <c r="Q171" s="24">
        <f t="shared" si="86"/>
        <v>886.15144201814542</v>
      </c>
    </row>
    <row r="172" spans="1:17" ht="12" customHeight="1" x14ac:dyDescent="0.25">
      <c r="A172" s="23" t="s">
        <v>65</v>
      </c>
      <c r="B172" s="22">
        <f t="shared" ref="B172:Q172" si="87">IF(B118=0,0,B118/B$17)</f>
        <v>532.45812870299699</v>
      </c>
      <c r="C172" s="22">
        <f t="shared" si="87"/>
        <v>595.56426592115349</v>
      </c>
      <c r="D172" s="22">
        <f t="shared" si="87"/>
        <v>624.69363729439578</v>
      </c>
      <c r="E172" s="22">
        <f t="shared" si="87"/>
        <v>608.75905362114361</v>
      </c>
      <c r="F172" s="22">
        <f t="shared" si="87"/>
        <v>621.36766502002808</v>
      </c>
      <c r="G172" s="22">
        <f t="shared" si="87"/>
        <v>680.98667664528921</v>
      </c>
      <c r="H172" s="22">
        <f t="shared" si="87"/>
        <v>760.19060776488595</v>
      </c>
      <c r="I172" s="22">
        <f t="shared" si="87"/>
        <v>676.71325498009264</v>
      </c>
      <c r="J172" s="22">
        <f t="shared" si="87"/>
        <v>704.73228975555605</v>
      </c>
      <c r="K172" s="22">
        <f t="shared" si="87"/>
        <v>719.32781479554876</v>
      </c>
      <c r="L172" s="22">
        <f t="shared" si="87"/>
        <v>838.361323024802</v>
      </c>
      <c r="M172" s="22">
        <f t="shared" si="87"/>
        <v>708.80089927237873</v>
      </c>
      <c r="N172" s="22">
        <f t="shared" si="87"/>
        <v>750.18509699154959</v>
      </c>
      <c r="O172" s="22">
        <f t="shared" si="87"/>
        <v>726.4414087698392</v>
      </c>
      <c r="P172" s="22">
        <f t="shared" si="87"/>
        <v>649.8196659220157</v>
      </c>
      <c r="Q172" s="22">
        <f t="shared" si="87"/>
        <v>640.7462459466467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115.67349404826403</v>
      </c>
      <c r="C174" s="22">
        <f t="shared" si="89"/>
        <v>118.0076612118026</v>
      </c>
      <c r="D174" s="22">
        <f t="shared" si="89"/>
        <v>129.7276683776835</v>
      </c>
      <c r="E174" s="22">
        <f t="shared" si="89"/>
        <v>133.23567825721034</v>
      </c>
      <c r="F174" s="22">
        <f t="shared" si="89"/>
        <v>141.50558073183169</v>
      </c>
      <c r="G174" s="22">
        <f t="shared" si="89"/>
        <v>151.38080247533048</v>
      </c>
      <c r="H174" s="22">
        <f t="shared" si="89"/>
        <v>161.35519133036411</v>
      </c>
      <c r="I174" s="22">
        <f t="shared" si="89"/>
        <v>157.23762425428689</v>
      </c>
      <c r="J174" s="22">
        <f t="shared" si="89"/>
        <v>164.61725891440477</v>
      </c>
      <c r="K174" s="22">
        <f t="shared" si="89"/>
        <v>167.71198370420169</v>
      </c>
      <c r="L174" s="22">
        <f t="shared" si="89"/>
        <v>169.43828357116394</v>
      </c>
      <c r="M174" s="22">
        <f t="shared" si="89"/>
        <v>166.92386625697151</v>
      </c>
      <c r="N174" s="22">
        <f t="shared" si="89"/>
        <v>170.57743174229134</v>
      </c>
      <c r="O174" s="22">
        <f t="shared" si="89"/>
        <v>168.51231755011037</v>
      </c>
      <c r="P174" s="22">
        <f t="shared" si="89"/>
        <v>167.39070574421916</v>
      </c>
      <c r="Q174" s="22">
        <f t="shared" si="89"/>
        <v>163.77930442710425</v>
      </c>
    </row>
    <row r="175" spans="1:17" ht="12" customHeight="1" x14ac:dyDescent="0.25">
      <c r="A175" s="21" t="s">
        <v>62</v>
      </c>
      <c r="B175" s="20">
        <f t="shared" ref="B175:Q175" si="90">IF(B121=0,0,B121/B$17)</f>
        <v>51.958382626644614</v>
      </c>
      <c r="C175" s="20">
        <f t="shared" si="90"/>
        <v>52.373053190949506</v>
      </c>
      <c r="D175" s="20">
        <f t="shared" si="90"/>
        <v>58.699021048690511</v>
      </c>
      <c r="E175" s="20">
        <f t="shared" si="90"/>
        <v>72.844575788365773</v>
      </c>
      <c r="F175" s="20">
        <f t="shared" si="90"/>
        <v>73.160163855584941</v>
      </c>
      <c r="G175" s="20">
        <f t="shared" si="90"/>
        <v>75.005463749598704</v>
      </c>
      <c r="H175" s="20">
        <f t="shared" si="90"/>
        <v>78.598665892048103</v>
      </c>
      <c r="I175" s="20">
        <f t="shared" si="90"/>
        <v>78.77150012454436</v>
      </c>
      <c r="J175" s="20">
        <f t="shared" si="90"/>
        <v>82.282369715383808</v>
      </c>
      <c r="K175" s="20">
        <f t="shared" si="90"/>
        <v>85.377185478228029</v>
      </c>
      <c r="L175" s="20">
        <f t="shared" si="90"/>
        <v>85.974264423428579</v>
      </c>
      <c r="M175" s="20">
        <f t="shared" si="90"/>
        <v>82.482140797491112</v>
      </c>
      <c r="N175" s="20">
        <f t="shared" si="90"/>
        <v>83.585627647486263</v>
      </c>
      <c r="O175" s="20">
        <f t="shared" si="90"/>
        <v>81.570719842530309</v>
      </c>
      <c r="P175" s="20">
        <f t="shared" si="90"/>
        <v>83.052842456436707</v>
      </c>
      <c r="Q175" s="20">
        <f t="shared" si="90"/>
        <v>81.625891644394272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13271599</v>
      </c>
      <c r="C3" s="93">
        <f t="shared" si="0"/>
        <v>13351805</v>
      </c>
      <c r="D3" s="93">
        <f t="shared" si="0"/>
        <v>13432180</v>
      </c>
      <c r="E3" s="93">
        <f t="shared" si="0"/>
        <v>13509370</v>
      </c>
      <c r="F3" s="93">
        <f t="shared" si="0"/>
        <v>13586035</v>
      </c>
      <c r="G3" s="93">
        <f t="shared" si="0"/>
        <v>13667681.999999994</v>
      </c>
      <c r="H3" s="93">
        <f t="shared" si="0"/>
        <v>13656783.999999996</v>
      </c>
      <c r="I3" s="93">
        <f t="shared" si="0"/>
        <v>13616242.999999996</v>
      </c>
      <c r="J3" s="93">
        <f t="shared" si="0"/>
        <v>13622458.999999994</v>
      </c>
      <c r="K3" s="93">
        <f t="shared" si="0"/>
        <v>13581151.999999996</v>
      </c>
      <c r="L3" s="93">
        <f t="shared" si="0"/>
        <v>13579595.999999993</v>
      </c>
      <c r="M3" s="93">
        <f t="shared" si="0"/>
        <v>13584124.999999993</v>
      </c>
      <c r="N3" s="93">
        <f t="shared" si="0"/>
        <v>13687087.999999993</v>
      </c>
      <c r="O3" s="93">
        <f t="shared" si="0"/>
        <v>13676799.999999996</v>
      </c>
      <c r="P3" s="93">
        <f t="shared" si="0"/>
        <v>13705066.999999996</v>
      </c>
      <c r="Q3" s="93">
        <f t="shared" si="0"/>
        <v>13730352</v>
      </c>
    </row>
    <row r="4" spans="1:17" ht="12.95" customHeight="1" x14ac:dyDescent="0.25">
      <c r="A4" s="89" t="s">
        <v>65</v>
      </c>
      <c r="B4" s="88">
        <f t="shared" ref="B4" si="1">SUM(B5:B13)</f>
        <v>13271599</v>
      </c>
      <c r="C4" s="88">
        <f t="shared" ref="C4:Q4" si="2">SUM(C5:C13)</f>
        <v>13351805</v>
      </c>
      <c r="D4" s="88">
        <f t="shared" si="2"/>
        <v>13432180</v>
      </c>
      <c r="E4" s="88">
        <f t="shared" si="2"/>
        <v>13509370</v>
      </c>
      <c r="F4" s="88">
        <f t="shared" si="2"/>
        <v>13586035</v>
      </c>
      <c r="G4" s="88">
        <f t="shared" si="2"/>
        <v>13667681.999999994</v>
      </c>
      <c r="H4" s="88">
        <f t="shared" si="2"/>
        <v>13656783.999999996</v>
      </c>
      <c r="I4" s="88">
        <f t="shared" si="2"/>
        <v>13616242.999999996</v>
      </c>
      <c r="J4" s="88">
        <f t="shared" si="2"/>
        <v>13622458.999999994</v>
      </c>
      <c r="K4" s="88">
        <f t="shared" si="2"/>
        <v>13581151.999999996</v>
      </c>
      <c r="L4" s="88">
        <f t="shared" si="2"/>
        <v>13579595.999999993</v>
      </c>
      <c r="M4" s="88">
        <f t="shared" si="2"/>
        <v>13584124.999999993</v>
      </c>
      <c r="N4" s="88">
        <f t="shared" si="2"/>
        <v>13687087.999999993</v>
      </c>
      <c r="O4" s="88">
        <f t="shared" si="2"/>
        <v>13676799.999999996</v>
      </c>
      <c r="P4" s="88">
        <f t="shared" si="2"/>
        <v>13705066.999999996</v>
      </c>
      <c r="Q4" s="88">
        <f t="shared" si="2"/>
        <v>13730352</v>
      </c>
    </row>
    <row r="5" spans="1:17" ht="12" customHeight="1" x14ac:dyDescent="0.25">
      <c r="A5" s="87" t="s">
        <v>58</v>
      </c>
      <c r="B5" s="86">
        <v>3077440</v>
      </c>
      <c r="C5" s="86">
        <v>3096151.0000000005</v>
      </c>
      <c r="D5" s="86">
        <v>3542363</v>
      </c>
      <c r="E5" s="86">
        <v>3577756.0000000005</v>
      </c>
      <c r="F5" s="86">
        <v>3804348</v>
      </c>
      <c r="G5" s="86">
        <v>4122485.9999999986</v>
      </c>
      <c r="H5" s="86">
        <v>4379690.9999999991</v>
      </c>
      <c r="I5" s="86">
        <v>4387579.9999999991</v>
      </c>
      <c r="J5" s="86">
        <v>4544760.9999999981</v>
      </c>
      <c r="K5" s="86">
        <v>4592683.9999999991</v>
      </c>
      <c r="L5" s="86">
        <v>4664049.9999999981</v>
      </c>
      <c r="M5" s="86">
        <v>4613677.9999999981</v>
      </c>
      <c r="N5" s="86">
        <v>4609964.9999999981</v>
      </c>
      <c r="O5" s="86">
        <v>4528236.9999999991</v>
      </c>
      <c r="P5" s="86">
        <v>4503159.9999999991</v>
      </c>
      <c r="Q5" s="86">
        <v>4437624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353244</v>
      </c>
      <c r="C7" s="86">
        <v>399535</v>
      </c>
      <c r="D7" s="86">
        <v>442940.00000000006</v>
      </c>
      <c r="E7" s="86">
        <v>456761</v>
      </c>
      <c r="F7" s="86">
        <v>432262</v>
      </c>
      <c r="G7" s="86">
        <v>378363.99999999988</v>
      </c>
      <c r="H7" s="86">
        <v>362440.99999999988</v>
      </c>
      <c r="I7" s="86">
        <v>307802.99999999988</v>
      </c>
      <c r="J7" s="86">
        <v>229234.99999999983</v>
      </c>
      <c r="K7" s="86">
        <v>155382.99999999994</v>
      </c>
      <c r="L7" s="86">
        <v>85827.999999999956</v>
      </c>
      <c r="M7" s="86">
        <v>84881.999999999956</v>
      </c>
      <c r="N7" s="86">
        <v>70569.999999999971</v>
      </c>
      <c r="O7" s="86">
        <v>66347.999999999985</v>
      </c>
      <c r="P7" s="86">
        <v>64328.999999999993</v>
      </c>
      <c r="Q7" s="86">
        <v>64299.000000000007</v>
      </c>
    </row>
    <row r="8" spans="1:17" ht="12" customHeight="1" x14ac:dyDescent="0.25">
      <c r="A8" s="87" t="s">
        <v>109</v>
      </c>
      <c r="B8" s="86">
        <v>2538983</v>
      </c>
      <c r="C8" s="86">
        <v>2445303</v>
      </c>
      <c r="D8" s="86">
        <v>2412429.9999999995</v>
      </c>
      <c r="E8" s="86">
        <v>2411580.9999999995</v>
      </c>
      <c r="F8" s="86">
        <v>2419320</v>
      </c>
      <c r="G8" s="86">
        <v>2488899.9999999991</v>
      </c>
      <c r="H8" s="86">
        <v>2489851.9999999995</v>
      </c>
      <c r="I8" s="86">
        <v>2490635.9999999991</v>
      </c>
      <c r="J8" s="86">
        <v>2491486.9999999986</v>
      </c>
      <c r="K8" s="86">
        <v>2492105.9999999986</v>
      </c>
      <c r="L8" s="86">
        <v>2493946.9999999986</v>
      </c>
      <c r="M8" s="86">
        <v>2494221.9999999986</v>
      </c>
      <c r="N8" s="86">
        <v>2537417.9999999986</v>
      </c>
      <c r="O8" s="86">
        <v>2617457.9999999995</v>
      </c>
      <c r="P8" s="86">
        <v>2617859</v>
      </c>
      <c r="Q8" s="86">
        <v>2658683.0000000005</v>
      </c>
    </row>
    <row r="9" spans="1:17" ht="12" customHeight="1" x14ac:dyDescent="0.25">
      <c r="A9" s="87" t="s">
        <v>55</v>
      </c>
      <c r="B9" s="86">
        <v>1620866</v>
      </c>
      <c r="C9" s="86">
        <v>1621082.9999999998</v>
      </c>
      <c r="D9" s="86">
        <v>1642179.9999999998</v>
      </c>
      <c r="E9" s="86">
        <v>1657098.0000000002</v>
      </c>
      <c r="F9" s="86">
        <v>1657473.0000000002</v>
      </c>
      <c r="G9" s="86">
        <v>1659736.9999999998</v>
      </c>
      <c r="H9" s="86">
        <v>1660109</v>
      </c>
      <c r="I9" s="86">
        <v>1672684</v>
      </c>
      <c r="J9" s="86">
        <v>1671001.9999999993</v>
      </c>
      <c r="K9" s="86">
        <v>1640795.9999999993</v>
      </c>
      <c r="L9" s="86">
        <v>1619784.9999999991</v>
      </c>
      <c r="M9" s="86">
        <v>1840156.9999999991</v>
      </c>
      <c r="N9" s="86">
        <v>1840603.9999999995</v>
      </c>
      <c r="O9" s="86">
        <v>1880766.9999999995</v>
      </c>
      <c r="P9" s="86">
        <v>1880991.9999999995</v>
      </c>
      <c r="Q9" s="86">
        <v>1913023.0000000007</v>
      </c>
    </row>
    <row r="10" spans="1:17" ht="12" customHeight="1" x14ac:dyDescent="0.25">
      <c r="A10" s="87" t="s">
        <v>79</v>
      </c>
      <c r="B10" s="86">
        <v>2955</v>
      </c>
      <c r="C10" s="86">
        <v>2988</v>
      </c>
      <c r="D10" s="86">
        <v>6191</v>
      </c>
      <c r="E10" s="86">
        <v>7227</v>
      </c>
      <c r="F10" s="86">
        <v>7601</v>
      </c>
      <c r="G10" s="86">
        <v>11500.999999999996</v>
      </c>
      <c r="H10" s="86">
        <v>11653.999999999996</v>
      </c>
      <c r="I10" s="86">
        <v>11698.999999999996</v>
      </c>
      <c r="J10" s="86">
        <v>12194.999999999993</v>
      </c>
      <c r="K10" s="86">
        <v>12319.999999999995</v>
      </c>
      <c r="L10" s="86">
        <v>12506.999999999993</v>
      </c>
      <c r="M10" s="86">
        <v>12825.999999999993</v>
      </c>
      <c r="N10" s="86">
        <v>14720.999999999993</v>
      </c>
      <c r="O10" s="86">
        <v>16583.999999999993</v>
      </c>
      <c r="P10" s="86">
        <v>20098.999999999993</v>
      </c>
      <c r="Q10" s="86">
        <v>22516</v>
      </c>
    </row>
    <row r="11" spans="1:17" ht="12" customHeight="1" x14ac:dyDescent="0.25">
      <c r="A11" s="87" t="s">
        <v>61</v>
      </c>
      <c r="B11" s="86">
        <v>5667426</v>
      </c>
      <c r="C11" s="86">
        <v>5774518</v>
      </c>
      <c r="D11" s="86">
        <v>5372295</v>
      </c>
      <c r="E11" s="86">
        <v>5382386.9999999991</v>
      </c>
      <c r="F11" s="86">
        <v>5244294.9999999991</v>
      </c>
      <c r="G11" s="86">
        <v>4984512.9999999981</v>
      </c>
      <c r="H11" s="86">
        <v>4726735.9999999981</v>
      </c>
      <c r="I11" s="86">
        <v>4704347.9999999991</v>
      </c>
      <c r="J11" s="86">
        <v>4624020.9999999981</v>
      </c>
      <c r="K11" s="86">
        <v>4629011.9999999991</v>
      </c>
      <c r="L11" s="86">
        <v>4640184.9999999972</v>
      </c>
      <c r="M11" s="86">
        <v>4471876.9999999972</v>
      </c>
      <c r="N11" s="86">
        <v>4543749.9999999972</v>
      </c>
      <c r="O11" s="86">
        <v>4493072.9999999981</v>
      </c>
      <c r="P11" s="86">
        <v>4539800.9999999991</v>
      </c>
      <c r="Q11" s="86">
        <v>4550220</v>
      </c>
    </row>
    <row r="12" spans="1:17" ht="12" customHeight="1" x14ac:dyDescent="0.25">
      <c r="A12" s="87" t="s">
        <v>115</v>
      </c>
      <c r="B12" s="86">
        <v>72</v>
      </c>
      <c r="C12" s="86">
        <v>111</v>
      </c>
      <c r="D12" s="86">
        <v>159</v>
      </c>
      <c r="E12" s="86">
        <v>581</v>
      </c>
      <c r="F12" s="86">
        <v>1225</v>
      </c>
      <c r="G12" s="86">
        <v>2408.9999999999995</v>
      </c>
      <c r="H12" s="86">
        <v>4795.9999999999982</v>
      </c>
      <c r="I12" s="86">
        <v>6606.9999999999991</v>
      </c>
      <c r="J12" s="86">
        <v>11266.999999999993</v>
      </c>
      <c r="K12" s="86">
        <v>14978.999999999989</v>
      </c>
      <c r="L12" s="86">
        <v>16855.999999999985</v>
      </c>
      <c r="M12" s="86">
        <v>19801.999999999985</v>
      </c>
      <c r="N12" s="86">
        <v>22594.999999999989</v>
      </c>
      <c r="O12" s="86">
        <v>26242.999999999985</v>
      </c>
      <c r="P12" s="86">
        <v>30046.999999999993</v>
      </c>
      <c r="Q12" s="86">
        <v>34627</v>
      </c>
    </row>
    <row r="13" spans="1:17" ht="12" customHeight="1" x14ac:dyDescent="0.25">
      <c r="A13" s="51" t="s">
        <v>114</v>
      </c>
      <c r="B13" s="92">
        <v>10613</v>
      </c>
      <c r="C13" s="92">
        <v>12116</v>
      </c>
      <c r="D13" s="92">
        <v>13622</v>
      </c>
      <c r="E13" s="92">
        <v>15979</v>
      </c>
      <c r="F13" s="92">
        <v>19511</v>
      </c>
      <c r="G13" s="92">
        <v>19771.999999999993</v>
      </c>
      <c r="H13" s="92">
        <v>21504.999999999996</v>
      </c>
      <c r="I13" s="92">
        <v>34886</v>
      </c>
      <c r="J13" s="92">
        <v>38490.999999999985</v>
      </c>
      <c r="K13" s="92">
        <v>43871.999999999985</v>
      </c>
      <c r="L13" s="92">
        <v>46437.999999999978</v>
      </c>
      <c r="M13" s="92">
        <v>46680.999999999985</v>
      </c>
      <c r="N13" s="92">
        <v>47464.999999999971</v>
      </c>
      <c r="O13" s="92">
        <v>48089.999999999971</v>
      </c>
      <c r="P13" s="92">
        <v>48780</v>
      </c>
      <c r="Q13" s="92">
        <v>49360</v>
      </c>
    </row>
    <row r="14" spans="1:17" ht="12" hidden="1" customHeight="1" x14ac:dyDescent="0.25">
      <c r="A14" s="91" t="s">
        <v>113</v>
      </c>
      <c r="B14" s="90">
        <f t="shared" ref="B14" si="3">SUM(B5:B11)</f>
        <v>13260914</v>
      </c>
      <c r="C14" s="90">
        <f t="shared" ref="C14:Q14" si="4">SUM(C5:C11)</f>
        <v>13339578</v>
      </c>
      <c r="D14" s="90">
        <f t="shared" si="4"/>
        <v>13418399</v>
      </c>
      <c r="E14" s="90">
        <f t="shared" si="4"/>
        <v>13492810</v>
      </c>
      <c r="F14" s="90">
        <f t="shared" si="4"/>
        <v>13565299</v>
      </c>
      <c r="G14" s="90">
        <f t="shared" si="4"/>
        <v>13645500.999999994</v>
      </c>
      <c r="H14" s="90">
        <f t="shared" si="4"/>
        <v>13630482.999999996</v>
      </c>
      <c r="I14" s="90">
        <f t="shared" si="4"/>
        <v>13574749.999999996</v>
      </c>
      <c r="J14" s="90">
        <f t="shared" si="4"/>
        <v>13572700.999999994</v>
      </c>
      <c r="K14" s="90">
        <f t="shared" si="4"/>
        <v>13522300.999999996</v>
      </c>
      <c r="L14" s="90">
        <f t="shared" si="4"/>
        <v>13516301.999999993</v>
      </c>
      <c r="M14" s="90">
        <f t="shared" si="4"/>
        <v>13517641.999999993</v>
      </c>
      <c r="N14" s="90">
        <f t="shared" si="4"/>
        <v>13617027.999999993</v>
      </c>
      <c r="O14" s="90">
        <f t="shared" si="4"/>
        <v>13602466.999999996</v>
      </c>
      <c r="P14" s="90">
        <f t="shared" si="4"/>
        <v>13626239.999999996</v>
      </c>
      <c r="Q14" s="90">
        <f t="shared" si="4"/>
        <v>13646365</v>
      </c>
    </row>
    <row r="15" spans="1:17" ht="12.95" customHeight="1" x14ac:dyDescent="0.25">
      <c r="A15" s="89" t="s">
        <v>112</v>
      </c>
      <c r="B15" s="88">
        <f t="shared" ref="B15:Q15" si="5">B16</f>
        <v>10825.2</v>
      </c>
      <c r="C15" s="88">
        <f t="shared" si="5"/>
        <v>11954.6</v>
      </c>
      <c r="D15" s="88">
        <f t="shared" si="5"/>
        <v>14459.4</v>
      </c>
      <c r="E15" s="88">
        <f t="shared" si="5"/>
        <v>16581.599999999999</v>
      </c>
      <c r="F15" s="88">
        <f t="shared" si="5"/>
        <v>21869</v>
      </c>
      <c r="G15" s="88">
        <f t="shared" si="5"/>
        <v>26181.399999999994</v>
      </c>
      <c r="H15" s="88">
        <f t="shared" si="5"/>
        <v>37278.599999999991</v>
      </c>
      <c r="I15" s="88">
        <f t="shared" si="5"/>
        <v>53929.199999999983</v>
      </c>
      <c r="J15" s="88">
        <f t="shared" si="5"/>
        <v>72434.199999999983</v>
      </c>
      <c r="K15" s="88">
        <f t="shared" si="5"/>
        <v>97543.399999999965</v>
      </c>
      <c r="L15" s="88">
        <f t="shared" si="5"/>
        <v>123500.59999999995</v>
      </c>
      <c r="M15" s="88">
        <f t="shared" si="5"/>
        <v>155730.19999999992</v>
      </c>
      <c r="N15" s="88">
        <f t="shared" si="5"/>
        <v>186349.99999999994</v>
      </c>
      <c r="O15" s="88">
        <f t="shared" si="5"/>
        <v>202298.79999999993</v>
      </c>
      <c r="P15" s="88">
        <f t="shared" si="5"/>
        <v>247833.19999999995</v>
      </c>
      <c r="Q15" s="88">
        <f t="shared" si="5"/>
        <v>295424.2</v>
      </c>
    </row>
    <row r="16" spans="1:17" ht="12" customHeight="1" x14ac:dyDescent="0.25">
      <c r="A16" s="87" t="s">
        <v>111</v>
      </c>
      <c r="B16" s="86">
        <v>10825.2</v>
      </c>
      <c r="C16" s="86">
        <v>11954.6</v>
      </c>
      <c r="D16" s="86">
        <v>14459.4</v>
      </c>
      <c r="E16" s="86">
        <v>16581.599999999999</v>
      </c>
      <c r="F16" s="86">
        <v>21869</v>
      </c>
      <c r="G16" s="86">
        <v>26181.399999999994</v>
      </c>
      <c r="H16" s="86">
        <v>37278.599999999991</v>
      </c>
      <c r="I16" s="86">
        <v>53929.199999999983</v>
      </c>
      <c r="J16" s="86">
        <v>72434.199999999983</v>
      </c>
      <c r="K16" s="86">
        <v>97543.399999999965</v>
      </c>
      <c r="L16" s="86">
        <v>123500.59999999995</v>
      </c>
      <c r="M16" s="86">
        <v>155730.19999999992</v>
      </c>
      <c r="N16" s="86">
        <v>186349.99999999994</v>
      </c>
      <c r="O16" s="86">
        <v>202298.79999999993</v>
      </c>
      <c r="P16" s="86">
        <v>247833.19999999995</v>
      </c>
      <c r="Q16" s="86">
        <v>295424.2</v>
      </c>
    </row>
    <row r="17" spans="1:17" ht="12.95" customHeight="1" x14ac:dyDescent="0.25">
      <c r="A17" s="89" t="s">
        <v>63</v>
      </c>
      <c r="B17" s="88">
        <f t="shared" ref="B17" si="6">SUM(B18:B25)</f>
        <v>13271599</v>
      </c>
      <c r="C17" s="88">
        <f t="shared" ref="C17:Q17" si="7">SUM(C18:C25)</f>
        <v>13351805</v>
      </c>
      <c r="D17" s="88">
        <f t="shared" si="7"/>
        <v>13432180</v>
      </c>
      <c r="E17" s="88">
        <f t="shared" si="7"/>
        <v>13509370</v>
      </c>
      <c r="F17" s="88">
        <f t="shared" si="7"/>
        <v>13586035</v>
      </c>
      <c r="G17" s="88">
        <f t="shared" si="7"/>
        <v>13667681.999999996</v>
      </c>
      <c r="H17" s="88">
        <f t="shared" si="7"/>
        <v>13656783.999999998</v>
      </c>
      <c r="I17" s="88">
        <f t="shared" si="7"/>
        <v>13616242.999999996</v>
      </c>
      <c r="J17" s="88">
        <f t="shared" si="7"/>
        <v>13622458.999999994</v>
      </c>
      <c r="K17" s="88">
        <f t="shared" si="7"/>
        <v>13581151.999999996</v>
      </c>
      <c r="L17" s="88">
        <f t="shared" si="7"/>
        <v>13579595.999999993</v>
      </c>
      <c r="M17" s="88">
        <f t="shared" si="7"/>
        <v>13584124.999999993</v>
      </c>
      <c r="N17" s="88">
        <f t="shared" si="7"/>
        <v>13687087.999999993</v>
      </c>
      <c r="O17" s="88">
        <f t="shared" si="7"/>
        <v>13676799.999999996</v>
      </c>
      <c r="P17" s="88">
        <f t="shared" si="7"/>
        <v>13705066.999999996</v>
      </c>
      <c r="Q17" s="88">
        <f t="shared" si="7"/>
        <v>13730352</v>
      </c>
    </row>
    <row r="18" spans="1:17" ht="12" customHeight="1" x14ac:dyDescent="0.25">
      <c r="A18" s="87" t="s">
        <v>58</v>
      </c>
      <c r="B18" s="86">
        <v>2487141</v>
      </c>
      <c r="C18" s="86">
        <v>2530358</v>
      </c>
      <c r="D18" s="86">
        <v>2942975</v>
      </c>
      <c r="E18" s="86">
        <v>2988172</v>
      </c>
      <c r="F18" s="86">
        <v>3197937</v>
      </c>
      <c r="G18" s="86">
        <v>3533203.9999999986</v>
      </c>
      <c r="H18" s="86">
        <v>3836820.9999999995</v>
      </c>
      <c r="I18" s="86">
        <v>3821169.9999999991</v>
      </c>
      <c r="J18" s="86">
        <v>3927944.9999999981</v>
      </c>
      <c r="K18" s="86">
        <v>3986543.9999999995</v>
      </c>
      <c r="L18" s="86">
        <v>4067125.9999999991</v>
      </c>
      <c r="M18" s="86">
        <v>4026404.9999999995</v>
      </c>
      <c r="N18" s="86">
        <v>4024234.9999999991</v>
      </c>
      <c r="O18" s="86">
        <v>3947160</v>
      </c>
      <c r="P18" s="86">
        <v>3940367</v>
      </c>
      <c r="Q18" s="86">
        <v>3845720</v>
      </c>
    </row>
    <row r="19" spans="1:17" s="28" customFormat="1" ht="12" customHeight="1" x14ac:dyDescent="0.25">
      <c r="A19" s="87" t="s">
        <v>84</v>
      </c>
      <c r="B19" s="86">
        <v>576256</v>
      </c>
      <c r="C19" s="86">
        <v>589081.00000000035</v>
      </c>
      <c r="D19" s="86">
        <v>601186.00000000012</v>
      </c>
      <c r="E19" s="86">
        <v>626809.00000000047</v>
      </c>
      <c r="F19" s="86">
        <v>630406.99999999988</v>
      </c>
      <c r="G19" s="86">
        <v>635870</v>
      </c>
      <c r="H19" s="86">
        <v>650257.99999999988</v>
      </c>
      <c r="I19" s="86">
        <v>708111.99999999988</v>
      </c>
      <c r="J19" s="86">
        <v>739635.99999999977</v>
      </c>
      <c r="K19" s="86">
        <v>743820.99999999919</v>
      </c>
      <c r="L19" s="86">
        <v>754614.99999999849</v>
      </c>
      <c r="M19" s="86">
        <v>727799.99999999895</v>
      </c>
      <c r="N19" s="86">
        <v>722053.99999999895</v>
      </c>
      <c r="O19" s="86">
        <v>713155.99999999895</v>
      </c>
      <c r="P19" s="86">
        <v>705785.9999999993</v>
      </c>
      <c r="Q19" s="86">
        <v>684570.99999999977</v>
      </c>
    </row>
    <row r="20" spans="1:17" ht="12" customHeight="1" x14ac:dyDescent="0.25">
      <c r="A20" s="87" t="s">
        <v>110</v>
      </c>
      <c r="B20" s="86">
        <v>277609</v>
      </c>
      <c r="C20" s="86">
        <v>320067</v>
      </c>
      <c r="D20" s="86">
        <v>360433.00000000006</v>
      </c>
      <c r="E20" s="86">
        <v>374659</v>
      </c>
      <c r="F20" s="86">
        <v>357479</v>
      </c>
      <c r="G20" s="86">
        <v>316364.99999999988</v>
      </c>
      <c r="H20" s="86">
        <v>304215.99999999988</v>
      </c>
      <c r="I20" s="86">
        <v>259260.99999999988</v>
      </c>
      <c r="J20" s="86">
        <v>194666.99999999985</v>
      </c>
      <c r="K20" s="86">
        <v>134002.99999999994</v>
      </c>
      <c r="L20" s="86">
        <v>79615.999999999956</v>
      </c>
      <c r="M20" s="86">
        <v>79253.999999999956</v>
      </c>
      <c r="N20" s="86">
        <v>64273.999999999971</v>
      </c>
      <c r="O20" s="86">
        <v>60483.999999999985</v>
      </c>
      <c r="P20" s="86">
        <v>58500.999999999993</v>
      </c>
      <c r="Q20" s="86">
        <v>58498.000000000007</v>
      </c>
    </row>
    <row r="21" spans="1:17" ht="12" customHeight="1" x14ac:dyDescent="0.25">
      <c r="A21" s="87" t="s">
        <v>109</v>
      </c>
      <c r="B21" s="86">
        <v>2335724</v>
      </c>
      <c r="C21" s="86">
        <v>2257770</v>
      </c>
      <c r="D21" s="86">
        <v>2226745.9999999995</v>
      </c>
      <c r="E21" s="86">
        <v>2271254.9999999995</v>
      </c>
      <c r="F21" s="86">
        <v>2297449</v>
      </c>
      <c r="G21" s="86">
        <v>2411702.9999999991</v>
      </c>
      <c r="H21" s="86">
        <v>2419097</v>
      </c>
      <c r="I21" s="86">
        <v>2466950.9999999991</v>
      </c>
      <c r="J21" s="86">
        <v>2420907.9999999986</v>
      </c>
      <c r="K21" s="86">
        <v>2405722.9999999986</v>
      </c>
      <c r="L21" s="86">
        <v>2406184.9999999986</v>
      </c>
      <c r="M21" s="86">
        <v>2457178.9999999986</v>
      </c>
      <c r="N21" s="86">
        <v>2532690.9999999986</v>
      </c>
      <c r="O21" s="86">
        <v>2577448.9999999995</v>
      </c>
      <c r="P21" s="86">
        <v>2585241</v>
      </c>
      <c r="Q21" s="86">
        <v>2613463.0000000005</v>
      </c>
    </row>
    <row r="22" spans="1:17" ht="12" customHeight="1" x14ac:dyDescent="0.25">
      <c r="A22" s="87" t="s">
        <v>55</v>
      </c>
      <c r="B22" s="86">
        <v>1299243</v>
      </c>
      <c r="C22" s="86">
        <v>1304625.9999999998</v>
      </c>
      <c r="D22" s="86">
        <v>1429057.9999999998</v>
      </c>
      <c r="E22" s="86">
        <v>1479957.0000000002</v>
      </c>
      <c r="F22" s="86">
        <v>1496998.0000000002</v>
      </c>
      <c r="G22" s="86">
        <v>1457008</v>
      </c>
      <c r="H22" s="86">
        <v>1445955</v>
      </c>
      <c r="I22" s="86">
        <v>1499659</v>
      </c>
      <c r="J22" s="86">
        <v>1500050.9999999995</v>
      </c>
      <c r="K22" s="86">
        <v>1482835.9999999995</v>
      </c>
      <c r="L22" s="86">
        <v>1461872.9999999993</v>
      </c>
      <c r="M22" s="86">
        <v>1654751.9999999991</v>
      </c>
      <c r="N22" s="86">
        <v>1679042.9999999995</v>
      </c>
      <c r="O22" s="86">
        <v>1709194.9999999995</v>
      </c>
      <c r="P22" s="86">
        <v>1704626.9999999995</v>
      </c>
      <c r="Q22" s="86">
        <v>1733262.0000000009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5350341</v>
      </c>
      <c r="C24" s="86">
        <v>5490288</v>
      </c>
      <c r="D24" s="86">
        <v>5191663</v>
      </c>
      <c r="E24" s="86">
        <v>5164645</v>
      </c>
      <c r="F24" s="86">
        <v>5083818.9999999991</v>
      </c>
      <c r="G24" s="86">
        <v>4944788.9999999981</v>
      </c>
      <c r="H24" s="86">
        <v>4575958.9999999991</v>
      </c>
      <c r="I24" s="86">
        <v>4570411.9999999991</v>
      </c>
      <c r="J24" s="86">
        <v>4566151.9999999981</v>
      </c>
      <c r="K24" s="86">
        <v>4564364.9999999991</v>
      </c>
      <c r="L24" s="86">
        <v>4501349.9999999972</v>
      </c>
      <c r="M24" s="86">
        <v>4460239.9999999972</v>
      </c>
      <c r="N24" s="86">
        <v>4459559.9999999972</v>
      </c>
      <c r="O24" s="86">
        <v>4450719.9999999981</v>
      </c>
      <c r="P24" s="86">
        <v>4492743.9999999991</v>
      </c>
      <c r="Q24" s="86">
        <v>4495114</v>
      </c>
    </row>
    <row r="25" spans="1:17" ht="12" customHeight="1" x14ac:dyDescent="0.25">
      <c r="A25" s="51" t="s">
        <v>60</v>
      </c>
      <c r="B25" s="92">
        <v>945285</v>
      </c>
      <c r="C25" s="92">
        <v>859615</v>
      </c>
      <c r="D25" s="92">
        <v>680119.00000000012</v>
      </c>
      <c r="E25" s="92">
        <v>603872.9999999993</v>
      </c>
      <c r="F25" s="92">
        <v>521946</v>
      </c>
      <c r="G25" s="92">
        <v>368742.99999999983</v>
      </c>
      <c r="H25" s="92">
        <v>424477.9999999986</v>
      </c>
      <c r="I25" s="92">
        <v>290677.99999999994</v>
      </c>
      <c r="J25" s="92">
        <v>273099.99999999977</v>
      </c>
      <c r="K25" s="92">
        <v>263859.99999999977</v>
      </c>
      <c r="L25" s="92">
        <v>308831</v>
      </c>
      <c r="M25" s="92">
        <v>178494.99999999994</v>
      </c>
      <c r="N25" s="92">
        <v>205231</v>
      </c>
      <c r="O25" s="92">
        <v>218635.99999999977</v>
      </c>
      <c r="P25" s="92">
        <v>217800.99999999985</v>
      </c>
      <c r="Q25" s="92">
        <v>299724.00000000012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152995.99999999983</v>
      </c>
      <c r="L26" s="90">
        <v>193460.99999999988</v>
      </c>
      <c r="M26" s="90">
        <v>233946.99999999983</v>
      </c>
      <c r="N26" s="90">
        <v>272776.99999999983</v>
      </c>
      <c r="O26" s="90">
        <v>509095.99999999965</v>
      </c>
      <c r="P26" s="90">
        <v>747144.99999999977</v>
      </c>
      <c r="Q26" s="90">
        <v>986603</v>
      </c>
    </row>
    <row r="27" spans="1:17" ht="12.95" customHeight="1" x14ac:dyDescent="0.25">
      <c r="A27" s="89" t="s">
        <v>62</v>
      </c>
      <c r="B27" s="88">
        <f t="shared" ref="B27" si="8">SUM(B28:B32)</f>
        <v>13271599</v>
      </c>
      <c r="C27" s="88">
        <f t="shared" ref="C27:Q27" si="9">SUM(C28:C32)</f>
        <v>13351805</v>
      </c>
      <c r="D27" s="88">
        <f t="shared" si="9"/>
        <v>13432180</v>
      </c>
      <c r="E27" s="88">
        <f t="shared" si="9"/>
        <v>13509370</v>
      </c>
      <c r="F27" s="88">
        <f t="shared" si="9"/>
        <v>13586035</v>
      </c>
      <c r="G27" s="88">
        <f t="shared" si="9"/>
        <v>13667681.999999996</v>
      </c>
      <c r="H27" s="88">
        <f t="shared" si="9"/>
        <v>13656783.999999998</v>
      </c>
      <c r="I27" s="88">
        <f t="shared" si="9"/>
        <v>13616242.999999998</v>
      </c>
      <c r="J27" s="88">
        <f t="shared" si="9"/>
        <v>13622458.999999993</v>
      </c>
      <c r="K27" s="88">
        <f t="shared" si="9"/>
        <v>13581151.999999993</v>
      </c>
      <c r="L27" s="88">
        <f t="shared" si="9"/>
        <v>13579595.999999991</v>
      </c>
      <c r="M27" s="88">
        <f t="shared" si="9"/>
        <v>13584124.999999993</v>
      </c>
      <c r="N27" s="88">
        <f t="shared" si="9"/>
        <v>13687087.999999993</v>
      </c>
      <c r="O27" s="88">
        <f t="shared" si="9"/>
        <v>13676799.999999994</v>
      </c>
      <c r="P27" s="88">
        <f t="shared" si="9"/>
        <v>13705066.999999996</v>
      </c>
      <c r="Q27" s="88">
        <f t="shared" si="9"/>
        <v>13730352</v>
      </c>
    </row>
    <row r="28" spans="1:17" ht="12" customHeight="1" x14ac:dyDescent="0.25">
      <c r="A28" s="87" t="s">
        <v>58</v>
      </c>
      <c r="B28" s="86">
        <v>1120700</v>
      </c>
      <c r="C28" s="86">
        <v>1147454</v>
      </c>
      <c r="D28" s="86">
        <v>1318939</v>
      </c>
      <c r="E28" s="86">
        <v>1374938.0000000002</v>
      </c>
      <c r="F28" s="86">
        <v>1496395.0000000002</v>
      </c>
      <c r="G28" s="86">
        <v>1655133</v>
      </c>
      <c r="H28" s="86">
        <v>1834233.0000000002</v>
      </c>
      <c r="I28" s="86">
        <v>1834806.9999999998</v>
      </c>
      <c r="J28" s="86">
        <v>1992391.9999999995</v>
      </c>
      <c r="K28" s="86">
        <v>2052659.9999999988</v>
      </c>
      <c r="L28" s="86">
        <v>2117606.9999999986</v>
      </c>
      <c r="M28" s="86">
        <v>2065223.9999999988</v>
      </c>
      <c r="N28" s="86">
        <v>2059396.9999999988</v>
      </c>
      <c r="O28" s="86">
        <v>2035589.9999999991</v>
      </c>
      <c r="P28" s="86">
        <v>2034129.9999999995</v>
      </c>
      <c r="Q28" s="86">
        <v>2016446</v>
      </c>
    </row>
    <row r="29" spans="1:17" s="28" customFormat="1" ht="12" customHeight="1" x14ac:dyDescent="0.25">
      <c r="A29" s="87" t="s">
        <v>84</v>
      </c>
      <c r="B29" s="86">
        <v>3454206</v>
      </c>
      <c r="C29" s="86">
        <v>3442006</v>
      </c>
      <c r="D29" s="86">
        <v>3413668</v>
      </c>
      <c r="E29" s="86">
        <v>3385761</v>
      </c>
      <c r="F29" s="86">
        <v>3101496</v>
      </c>
      <c r="G29" s="86">
        <v>2953440.9999999995</v>
      </c>
      <c r="H29" s="86">
        <v>2910121</v>
      </c>
      <c r="I29" s="86">
        <v>2963939</v>
      </c>
      <c r="J29" s="86">
        <v>2968119.9999999991</v>
      </c>
      <c r="K29" s="86">
        <v>3084255.9999999991</v>
      </c>
      <c r="L29" s="86">
        <v>2999936.9999999981</v>
      </c>
      <c r="M29" s="86">
        <v>2738688.9999999981</v>
      </c>
      <c r="N29" s="86">
        <v>2732612.9999999981</v>
      </c>
      <c r="O29" s="86">
        <v>2532104.9999999991</v>
      </c>
      <c r="P29" s="86">
        <v>2760453.9999999991</v>
      </c>
      <c r="Q29" s="86">
        <v>2622862</v>
      </c>
    </row>
    <row r="30" spans="1:17" ht="12" customHeight="1" x14ac:dyDescent="0.25">
      <c r="A30" s="87" t="s">
        <v>109</v>
      </c>
      <c r="B30" s="86">
        <v>2119737</v>
      </c>
      <c r="C30" s="86">
        <v>2054321.0000000002</v>
      </c>
      <c r="D30" s="86">
        <v>2039977.0000000002</v>
      </c>
      <c r="E30" s="86">
        <v>2106476</v>
      </c>
      <c r="F30" s="86">
        <v>2117938</v>
      </c>
      <c r="G30" s="86">
        <v>2222390.9999999991</v>
      </c>
      <c r="H30" s="86">
        <v>2237738.9999999995</v>
      </c>
      <c r="I30" s="86">
        <v>2249897.9999999995</v>
      </c>
      <c r="J30" s="86">
        <v>2252969.9999999986</v>
      </c>
      <c r="K30" s="86">
        <v>2303193.9999999986</v>
      </c>
      <c r="L30" s="86">
        <v>2316391.9999999981</v>
      </c>
      <c r="M30" s="86">
        <v>2328677.9999999981</v>
      </c>
      <c r="N30" s="86">
        <v>2378950.9999999986</v>
      </c>
      <c r="O30" s="86">
        <v>2439026.9999999991</v>
      </c>
      <c r="P30" s="86">
        <v>2448817.9999999995</v>
      </c>
      <c r="Q30" s="86">
        <v>2481016.0000000005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6576956</v>
      </c>
      <c r="C32" s="85">
        <v>6708024</v>
      </c>
      <c r="D32" s="85">
        <v>6659596</v>
      </c>
      <c r="E32" s="85">
        <v>6642195</v>
      </c>
      <c r="F32" s="85">
        <v>6870206</v>
      </c>
      <c r="G32" s="85">
        <v>6836716.9999999981</v>
      </c>
      <c r="H32" s="85">
        <v>6674690.9999999981</v>
      </c>
      <c r="I32" s="85">
        <v>6567598.9999999981</v>
      </c>
      <c r="J32" s="85">
        <v>6408976.9999999972</v>
      </c>
      <c r="K32" s="85">
        <v>6141041.9999999972</v>
      </c>
      <c r="L32" s="85">
        <v>6145659.9999999963</v>
      </c>
      <c r="M32" s="85">
        <v>6451533.9999999963</v>
      </c>
      <c r="N32" s="85">
        <v>6516126.9999999963</v>
      </c>
      <c r="O32" s="85">
        <v>6670077.9999999972</v>
      </c>
      <c r="P32" s="85">
        <v>6461664.9999999981</v>
      </c>
      <c r="Q32" s="85">
        <v>6610027.9999999991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16037.734657917541</v>
      </c>
      <c r="C3" s="100">
        <f t="shared" ref="C3:Q3" si="1">SUM(C4,C15,C17,C27)</f>
        <v>17609.157227691063</v>
      </c>
      <c r="D3" s="100">
        <f t="shared" si="1"/>
        <v>17458.447694419327</v>
      </c>
      <c r="E3" s="100">
        <f t="shared" si="1"/>
        <v>17522.298669772732</v>
      </c>
      <c r="F3" s="100">
        <f t="shared" si="1"/>
        <v>17518.222783599267</v>
      </c>
      <c r="G3" s="100">
        <f t="shared" si="1"/>
        <v>18094.492788583542</v>
      </c>
      <c r="H3" s="100">
        <f t="shared" si="1"/>
        <v>19044.152745389558</v>
      </c>
      <c r="I3" s="100">
        <f t="shared" si="1"/>
        <v>17886.481487972575</v>
      </c>
      <c r="J3" s="100">
        <f t="shared" si="1"/>
        <v>18141.568119724256</v>
      </c>
      <c r="K3" s="100">
        <f t="shared" si="1"/>
        <v>18421.811287454071</v>
      </c>
      <c r="L3" s="100">
        <f t="shared" si="1"/>
        <v>20386.841621096166</v>
      </c>
      <c r="M3" s="100">
        <f t="shared" si="1"/>
        <v>18495.127828183737</v>
      </c>
      <c r="N3" s="100">
        <f t="shared" si="1"/>
        <v>19168.700501642405</v>
      </c>
      <c r="O3" s="100">
        <f t="shared" si="1"/>
        <v>18855.191113516546</v>
      </c>
      <c r="P3" s="100">
        <f t="shared" si="1"/>
        <v>17431.453638576699</v>
      </c>
      <c r="Q3" s="100">
        <f t="shared" si="1"/>
        <v>17354.126522998871</v>
      </c>
    </row>
    <row r="4" spans="1:17" ht="12.95" customHeight="1" x14ac:dyDescent="0.25">
      <c r="A4" s="89" t="s">
        <v>65</v>
      </c>
      <c r="B4" s="96">
        <f t="shared" ref="B4" si="2">SUM(B5:B14)</f>
        <v>12241.45620429667</v>
      </c>
      <c r="C4" s="96">
        <f t="shared" ref="C4:Q4" si="3">SUM(C5:C14)</f>
        <v>13757.959038384379</v>
      </c>
      <c r="D4" s="96">
        <f t="shared" si="3"/>
        <v>13429.050603430309</v>
      </c>
      <c r="E4" s="96">
        <f t="shared" si="3"/>
        <v>13080.110395600912</v>
      </c>
      <c r="F4" s="96">
        <f t="shared" si="3"/>
        <v>12974.516502364864</v>
      </c>
      <c r="G4" s="96">
        <f t="shared" si="3"/>
        <v>13531.817646897211</v>
      </c>
      <c r="H4" s="96">
        <f t="shared" si="3"/>
        <v>14364.758092400765</v>
      </c>
      <c r="I4" s="96">
        <f t="shared" si="3"/>
        <v>13256.547083659454</v>
      </c>
      <c r="J4" s="96">
        <f t="shared" si="3"/>
        <v>13416.732694743523</v>
      </c>
      <c r="K4" s="96">
        <f t="shared" si="3"/>
        <v>13625.739346193182</v>
      </c>
      <c r="L4" s="96">
        <f t="shared" si="3"/>
        <v>15564.701027739418</v>
      </c>
      <c r="M4" s="96">
        <f t="shared" si="3"/>
        <v>13688.407558470424</v>
      </c>
      <c r="N4" s="96">
        <f t="shared" si="3"/>
        <v>14306.08811111947</v>
      </c>
      <c r="O4" s="96">
        <f t="shared" si="3"/>
        <v>13989.152616776099</v>
      </c>
      <c r="P4" s="96">
        <f t="shared" si="3"/>
        <v>12567.086875017816</v>
      </c>
      <c r="Q4" s="96">
        <f t="shared" si="3"/>
        <v>12495.764573673656</v>
      </c>
    </row>
    <row r="5" spans="1:17" ht="12" customHeight="1" x14ac:dyDescent="0.25">
      <c r="A5" s="87" t="s">
        <v>58</v>
      </c>
      <c r="B5" s="95">
        <v>3459.9634137118983</v>
      </c>
      <c r="C5" s="95">
        <v>3895.9528057196439</v>
      </c>
      <c r="D5" s="95">
        <v>4264.384634596503</v>
      </c>
      <c r="E5" s="95">
        <v>4140.6757191816978</v>
      </c>
      <c r="F5" s="95">
        <v>4316.1632217142869</v>
      </c>
      <c r="G5" s="95">
        <v>4830.1145834679473</v>
      </c>
      <c r="H5" s="95">
        <v>5536.8141935815283</v>
      </c>
      <c r="I5" s="95">
        <v>4886.9222879876543</v>
      </c>
      <c r="J5" s="95">
        <v>5229.5068978336676</v>
      </c>
      <c r="K5" s="95">
        <v>5381.6304516792379</v>
      </c>
      <c r="L5" s="95">
        <v>6359.0191358727789</v>
      </c>
      <c r="M5" s="95">
        <v>5313.3546958993293</v>
      </c>
      <c r="N5" s="95">
        <v>5653.9577062890303</v>
      </c>
      <c r="O5" s="95">
        <v>5419.3316132512091</v>
      </c>
      <c r="P5" s="95">
        <v>4845.1439442434985</v>
      </c>
      <c r="Q5" s="95">
        <v>4752.1575610429963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344.19839936403162</v>
      </c>
      <c r="C7" s="95">
        <v>435.71110821839238</v>
      </c>
      <c r="D7" s="95">
        <v>462.12571674616305</v>
      </c>
      <c r="E7" s="95">
        <v>458.14301343610009</v>
      </c>
      <c r="F7" s="95">
        <v>425.02647817145902</v>
      </c>
      <c r="G7" s="95">
        <v>384.20342749559961</v>
      </c>
      <c r="H7" s="95">
        <v>386.51685859230213</v>
      </c>
      <c r="I7" s="95">
        <v>305.47841833903732</v>
      </c>
      <c r="J7" s="95">
        <v>228.60168561346958</v>
      </c>
      <c r="K7" s="95">
        <v>157.79935683488148</v>
      </c>
      <c r="L7" s="95">
        <v>91.189658543341622</v>
      </c>
      <c r="M7" s="95">
        <v>93.228450256306076</v>
      </c>
      <c r="N7" s="95">
        <v>73.894887486250283</v>
      </c>
      <c r="O7" s="95">
        <v>67.701733951914974</v>
      </c>
      <c r="P7" s="95">
        <v>58.101792522604505</v>
      </c>
      <c r="Q7" s="95">
        <v>57.717279458632902</v>
      </c>
    </row>
    <row r="8" spans="1:17" ht="12" customHeight="1" x14ac:dyDescent="0.25">
      <c r="A8" s="87" t="s">
        <v>109</v>
      </c>
      <c r="B8" s="95">
        <v>2333.0459596731794</v>
      </c>
      <c r="C8" s="95">
        <v>2500.0430394291834</v>
      </c>
      <c r="D8" s="95">
        <v>2330.2736927795409</v>
      </c>
      <c r="E8" s="95">
        <v>2278.9854346552115</v>
      </c>
      <c r="F8" s="95">
        <v>2230.1513271109957</v>
      </c>
      <c r="G8" s="95">
        <v>2398.860383990102</v>
      </c>
      <c r="H8" s="95">
        <v>2484.2833064500683</v>
      </c>
      <c r="I8" s="95">
        <v>2330.3537323971404</v>
      </c>
      <c r="J8" s="95">
        <v>2305.9606159077066</v>
      </c>
      <c r="K8" s="95">
        <v>2366.9564598992652</v>
      </c>
      <c r="L8" s="95">
        <v>2691.7186591054342</v>
      </c>
      <c r="M8" s="95">
        <v>2372.4525324160068</v>
      </c>
      <c r="N8" s="95">
        <v>2495.4306559827596</v>
      </c>
      <c r="O8" s="95">
        <v>2512.2076367662385</v>
      </c>
      <c r="P8" s="95">
        <v>2244.9598385887598</v>
      </c>
      <c r="Q8" s="95">
        <v>2254.454102139659</v>
      </c>
    </row>
    <row r="9" spans="1:17" ht="12" customHeight="1" x14ac:dyDescent="0.25">
      <c r="A9" s="87" t="s">
        <v>55</v>
      </c>
      <c r="B9" s="95">
        <v>1910.5156287894165</v>
      </c>
      <c r="C9" s="95">
        <v>2131.6855717405974</v>
      </c>
      <c r="D9" s="95">
        <v>2097.7956050988851</v>
      </c>
      <c r="E9" s="95">
        <v>2047.0226069015587</v>
      </c>
      <c r="F9" s="95">
        <v>2036.8686123506686</v>
      </c>
      <c r="G9" s="95">
        <v>1992.050186523534</v>
      </c>
      <c r="H9" s="95">
        <v>2082.2444573451471</v>
      </c>
      <c r="I9" s="95">
        <v>2008.1181599646209</v>
      </c>
      <c r="J9" s="95">
        <v>2015.8046673955896</v>
      </c>
      <c r="K9" s="95">
        <v>2015.6895207352093</v>
      </c>
      <c r="L9" s="95">
        <v>2266.6931767457918</v>
      </c>
      <c r="M9" s="95">
        <v>2258.1718991190601</v>
      </c>
      <c r="N9" s="95">
        <v>2303.4536601561722</v>
      </c>
      <c r="O9" s="95">
        <v>2293.5500114999859</v>
      </c>
      <c r="P9" s="95">
        <v>2029.6686700954017</v>
      </c>
      <c r="Q9" s="95">
        <v>2029.556864125668</v>
      </c>
    </row>
    <row r="10" spans="1:17" ht="12" customHeight="1" x14ac:dyDescent="0.25">
      <c r="A10" s="87" t="s">
        <v>79</v>
      </c>
      <c r="B10" s="95">
        <v>2.3884618323951914</v>
      </c>
      <c r="C10" s="95">
        <v>2.4000000000000004</v>
      </c>
      <c r="D10" s="95">
        <v>5.0993899999999988</v>
      </c>
      <c r="E10" s="95">
        <v>5.7226400000000002</v>
      </c>
      <c r="F10" s="95">
        <v>5.8999799999999984</v>
      </c>
      <c r="G10" s="95">
        <v>9.2194494696455127</v>
      </c>
      <c r="H10" s="95">
        <v>10.401299999999997</v>
      </c>
      <c r="I10" s="95">
        <v>8.5000700000000009</v>
      </c>
      <c r="J10" s="95">
        <v>9.6013599999999979</v>
      </c>
      <c r="K10" s="95">
        <v>10.999960000000003</v>
      </c>
      <c r="L10" s="95">
        <v>10.509219451609807</v>
      </c>
      <c r="M10" s="95">
        <v>10.270373554982326</v>
      </c>
      <c r="N10" s="95">
        <v>12.181140728002326</v>
      </c>
      <c r="O10" s="95">
        <v>13.399254800802529</v>
      </c>
      <c r="P10" s="95">
        <v>14.521830514951839</v>
      </c>
      <c r="Q10" s="95">
        <v>16.098208157296138</v>
      </c>
    </row>
    <row r="11" spans="1:17" ht="12" customHeight="1" x14ac:dyDescent="0.25">
      <c r="A11" s="87" t="s">
        <v>61</v>
      </c>
      <c r="B11" s="95">
        <v>4130.6521747138804</v>
      </c>
      <c r="C11" s="95">
        <v>4727.4454792976057</v>
      </c>
      <c r="D11" s="95">
        <v>4211.5720313310703</v>
      </c>
      <c r="E11" s="95">
        <v>4017.4144959126338</v>
      </c>
      <c r="F11" s="95">
        <v>3826.8312409023124</v>
      </c>
      <c r="G11" s="95">
        <v>3801.4025919198543</v>
      </c>
      <c r="H11" s="95">
        <v>3724.7765501732229</v>
      </c>
      <c r="I11" s="95">
        <v>3581.1321496565597</v>
      </c>
      <c r="J11" s="95">
        <v>3477.1591208084342</v>
      </c>
      <c r="K11" s="95">
        <v>3529.2333502838487</v>
      </c>
      <c r="L11" s="95">
        <v>3956.4861918393181</v>
      </c>
      <c r="M11" s="95">
        <v>3476.399932645531</v>
      </c>
      <c r="N11" s="95">
        <v>3596.1030453717653</v>
      </c>
      <c r="O11" s="95">
        <v>3506.3942422998334</v>
      </c>
      <c r="P11" s="95">
        <v>3194.4711023124019</v>
      </c>
      <c r="Q11" s="95">
        <v>3189.6108025999806</v>
      </c>
    </row>
    <row r="12" spans="1:17" ht="12" customHeight="1" x14ac:dyDescent="0.25">
      <c r="A12" s="87" t="s">
        <v>115</v>
      </c>
      <c r="B12" s="95">
        <v>3.8918161303896602E-2</v>
      </c>
      <c r="C12" s="95">
        <v>6.5213348654086997E-2</v>
      </c>
      <c r="D12" s="95">
        <v>8.7061315423231492E-2</v>
      </c>
      <c r="E12" s="95">
        <v>0.28822263411003818</v>
      </c>
      <c r="F12" s="95">
        <v>0.57434000524896078</v>
      </c>
      <c r="G12" s="95">
        <v>1.1157860783732907</v>
      </c>
      <c r="H12" s="95">
        <v>2.2207226246299165</v>
      </c>
      <c r="I12" s="95">
        <v>2.7560554759543212</v>
      </c>
      <c r="J12" s="95">
        <v>4.4139691903851404</v>
      </c>
      <c r="K12" s="95">
        <v>5.7230111148548382</v>
      </c>
      <c r="L12" s="95">
        <v>7.1664759271288432</v>
      </c>
      <c r="M12" s="95">
        <v>7.1062464672727934</v>
      </c>
      <c r="N12" s="95">
        <v>8.1091349992161206</v>
      </c>
      <c r="O12" s="95">
        <v>8.8589759201401534</v>
      </c>
      <c r="P12" s="95">
        <v>8.8011798235963656</v>
      </c>
      <c r="Q12" s="95">
        <v>9.742934008758926</v>
      </c>
    </row>
    <row r="13" spans="1:17" ht="12" customHeight="1" x14ac:dyDescent="0.25">
      <c r="A13" s="51" t="s">
        <v>114</v>
      </c>
      <c r="B13" s="22">
        <v>9.5783292569989005</v>
      </c>
      <c r="C13" s="22">
        <v>12.292347221701966</v>
      </c>
      <c r="D13" s="22">
        <v>12.897435613280059</v>
      </c>
      <c r="E13" s="22">
        <v>17.138190762019491</v>
      </c>
      <c r="F13" s="22">
        <v>20.317021834975307</v>
      </c>
      <c r="G13" s="22">
        <v>20.562654304034005</v>
      </c>
      <c r="H13" s="22">
        <v>24.50048756262315</v>
      </c>
      <c r="I13" s="22">
        <v>35.968744591575572</v>
      </c>
      <c r="J13" s="22">
        <v>40.701553363084422</v>
      </c>
      <c r="K13" s="22">
        <v>48.025250196919089</v>
      </c>
      <c r="L13" s="22">
        <v>58.974129143179319</v>
      </c>
      <c r="M13" s="22">
        <v>50.352253869381251</v>
      </c>
      <c r="N13" s="22">
        <v>53.288518073285651</v>
      </c>
      <c r="O13" s="22">
        <v>53.024709700167321</v>
      </c>
      <c r="P13" s="22">
        <v>49.721133442935866</v>
      </c>
      <c r="Q13" s="22">
        <v>50.943787365153895</v>
      </c>
    </row>
    <row r="14" spans="1:17" ht="12" customHeight="1" x14ac:dyDescent="0.25">
      <c r="A14" s="99" t="s">
        <v>117</v>
      </c>
      <c r="B14" s="98">
        <v>51.074918793562738</v>
      </c>
      <c r="C14" s="98">
        <v>52.36347340859907</v>
      </c>
      <c r="D14" s="98">
        <v>44.815035949443804</v>
      </c>
      <c r="E14" s="98">
        <v>114.72007211758086</v>
      </c>
      <c r="F14" s="98">
        <v>112.68428027491741</v>
      </c>
      <c r="G14" s="98">
        <v>94.288583648120778</v>
      </c>
      <c r="H14" s="98">
        <v>113.00021607124511</v>
      </c>
      <c r="I14" s="98">
        <v>97.317465246911084</v>
      </c>
      <c r="J14" s="98">
        <v>104.9828246311869</v>
      </c>
      <c r="K14" s="98">
        <v>109.68198544896724</v>
      </c>
      <c r="L14" s="98">
        <v>122.94438111083589</v>
      </c>
      <c r="M14" s="98">
        <v>107.07117424255604</v>
      </c>
      <c r="N14" s="98">
        <v>109.66936203298859</v>
      </c>
      <c r="O14" s="98">
        <v>114.68443858580601</v>
      </c>
      <c r="P14" s="98">
        <v>121.69738347366533</v>
      </c>
      <c r="Q14" s="98">
        <v>135.48303477550979</v>
      </c>
    </row>
    <row r="15" spans="1:17" ht="12.95" customHeight="1" x14ac:dyDescent="0.25">
      <c r="A15" s="89" t="s">
        <v>112</v>
      </c>
      <c r="B15" s="96">
        <f t="shared" ref="B15:Q15" si="4">B16</f>
        <v>0.31896168393357249</v>
      </c>
      <c r="C15" s="96">
        <f t="shared" si="4"/>
        <v>0.34237263466754531</v>
      </c>
      <c r="D15" s="96">
        <f t="shared" si="4"/>
        <v>0.39952394719780865</v>
      </c>
      <c r="E15" s="96">
        <f t="shared" si="4"/>
        <v>0.44607239823694378</v>
      </c>
      <c r="F15" s="96">
        <f t="shared" si="4"/>
        <v>0.57128533332240305</v>
      </c>
      <c r="G15" s="96">
        <f t="shared" si="4"/>
        <v>0.66548034156595304</v>
      </c>
      <c r="H15" s="96">
        <f t="shared" si="4"/>
        <v>0.92425940618577762</v>
      </c>
      <c r="I15" s="96">
        <f t="shared" si="4"/>
        <v>1.2935970259597687</v>
      </c>
      <c r="J15" s="96">
        <f t="shared" si="4"/>
        <v>1.6768514981491431</v>
      </c>
      <c r="K15" s="96">
        <f t="shared" si="4"/>
        <v>2.1914972935490797</v>
      </c>
      <c r="L15" s="96">
        <f t="shared" si="4"/>
        <v>2.6673725765324874</v>
      </c>
      <c r="M15" s="96">
        <f t="shared" si="4"/>
        <v>3.2488680445225517</v>
      </c>
      <c r="N15" s="96">
        <f t="shared" si="4"/>
        <v>3.7459766155845968</v>
      </c>
      <c r="O15" s="96">
        <f t="shared" si="4"/>
        <v>3.868278500934808</v>
      </c>
      <c r="P15" s="96">
        <f t="shared" si="4"/>
        <v>4.8351380559618766</v>
      </c>
      <c r="Q15" s="96">
        <f t="shared" si="4"/>
        <v>5.5786827139681332</v>
      </c>
    </row>
    <row r="16" spans="1:17" ht="12" customHeight="1" x14ac:dyDescent="0.25">
      <c r="A16" s="87" t="s">
        <v>111</v>
      </c>
      <c r="B16" s="97">
        <v>0.31896168393357249</v>
      </c>
      <c r="C16" s="97">
        <v>0.34237263466754531</v>
      </c>
      <c r="D16" s="97">
        <v>0.39952394719780865</v>
      </c>
      <c r="E16" s="97">
        <v>0.44607239823694378</v>
      </c>
      <c r="F16" s="97">
        <v>0.57128533332240305</v>
      </c>
      <c r="G16" s="97">
        <v>0.66548034156595304</v>
      </c>
      <c r="H16" s="97">
        <v>0.92425940618577762</v>
      </c>
      <c r="I16" s="97">
        <v>1.2935970259597687</v>
      </c>
      <c r="J16" s="97">
        <v>1.6768514981491431</v>
      </c>
      <c r="K16" s="97">
        <v>2.1914972935490797</v>
      </c>
      <c r="L16" s="97">
        <v>2.6673725765324874</v>
      </c>
      <c r="M16" s="97">
        <v>3.2488680445225517</v>
      </c>
      <c r="N16" s="97">
        <v>3.7459766155845968</v>
      </c>
      <c r="O16" s="97">
        <v>3.868278500934808</v>
      </c>
      <c r="P16" s="97">
        <v>4.8351380559618766</v>
      </c>
      <c r="Q16" s="97">
        <v>5.5786827139681332</v>
      </c>
    </row>
    <row r="17" spans="1:17" ht="12.95" customHeight="1" x14ac:dyDescent="0.25">
      <c r="A17" s="89" t="s">
        <v>63</v>
      </c>
      <c r="B17" s="96">
        <f t="shared" ref="B17" si="5">SUM(B18:B26)</f>
        <v>2702.2375216410055</v>
      </c>
      <c r="C17" s="96">
        <f t="shared" ref="C17:Q17" si="6">SUM(C18:C26)</f>
        <v>2747.3040342001814</v>
      </c>
      <c r="D17" s="96">
        <f t="shared" si="6"/>
        <v>2810.3583306992446</v>
      </c>
      <c r="E17" s="96">
        <f t="shared" si="6"/>
        <v>2876.4403334267422</v>
      </c>
      <c r="F17" s="96">
        <f t="shared" si="6"/>
        <v>2959.4986657235536</v>
      </c>
      <c r="G17" s="96">
        <f t="shared" si="6"/>
        <v>2984.4836965812233</v>
      </c>
      <c r="H17" s="96">
        <f t="shared" si="6"/>
        <v>3055.6219351440036</v>
      </c>
      <c r="I17" s="96">
        <f t="shared" si="6"/>
        <v>3020.5462428178075</v>
      </c>
      <c r="J17" s="96">
        <f t="shared" si="6"/>
        <v>3078.1310341883577</v>
      </c>
      <c r="K17" s="96">
        <f t="shared" si="6"/>
        <v>3120.7631880128997</v>
      </c>
      <c r="L17" s="96">
        <f t="shared" si="6"/>
        <v>3133.2822809179702</v>
      </c>
      <c r="M17" s="96">
        <f t="shared" si="6"/>
        <v>3139.3669437490848</v>
      </c>
      <c r="N17" s="96">
        <f t="shared" si="6"/>
        <v>3185.7826049814994</v>
      </c>
      <c r="O17" s="96">
        <f t="shared" si="6"/>
        <v>3187.1433721660096</v>
      </c>
      <c r="P17" s="96">
        <f t="shared" si="6"/>
        <v>3172.8008941985431</v>
      </c>
      <c r="Q17" s="96">
        <f t="shared" si="6"/>
        <v>3158.6139292520365</v>
      </c>
    </row>
    <row r="18" spans="1:17" ht="12" customHeight="1" x14ac:dyDescent="0.25">
      <c r="A18" s="87" t="s">
        <v>58</v>
      </c>
      <c r="B18" s="95">
        <v>664.17897949230257</v>
      </c>
      <c r="C18" s="95">
        <v>683.6435570825937</v>
      </c>
      <c r="D18" s="95">
        <v>793.41901689223573</v>
      </c>
      <c r="E18" s="95">
        <v>810.79301488338365</v>
      </c>
      <c r="F18" s="95">
        <v>881.67808630540037</v>
      </c>
      <c r="G18" s="95">
        <v>969.5095863178077</v>
      </c>
      <c r="H18" s="95">
        <v>1064.9768426189457</v>
      </c>
      <c r="I18" s="95">
        <v>1021.6660328794669</v>
      </c>
      <c r="J18" s="95">
        <v>1099.8340856724492</v>
      </c>
      <c r="K18" s="95">
        <v>1130.6615238594893</v>
      </c>
      <c r="L18" s="95">
        <v>1154.1366659682303</v>
      </c>
      <c r="M18" s="95">
        <v>1131.3767719868272</v>
      </c>
      <c r="N18" s="95">
        <v>1163.5639528037898</v>
      </c>
      <c r="O18" s="95">
        <v>1137.323958612893</v>
      </c>
      <c r="P18" s="95">
        <v>1133.3016523972497</v>
      </c>
      <c r="Q18" s="95">
        <v>1103.4843347982851</v>
      </c>
    </row>
    <row r="19" spans="1:17" s="28" customFormat="1" ht="12" customHeight="1" x14ac:dyDescent="0.25">
      <c r="A19" s="87" t="s">
        <v>84</v>
      </c>
      <c r="B19" s="95">
        <v>132.51327633249636</v>
      </c>
      <c r="C19" s="95">
        <v>137.0508430321288</v>
      </c>
      <c r="D19" s="95">
        <v>139.567349556111</v>
      </c>
      <c r="E19" s="95">
        <v>146.45318100567201</v>
      </c>
      <c r="F19" s="95">
        <v>149.66500721819455</v>
      </c>
      <c r="G19" s="95">
        <v>150.24879600774048</v>
      </c>
      <c r="H19" s="95">
        <v>155.01836073145446</v>
      </c>
      <c r="I19" s="95">
        <v>168.43205253808674</v>
      </c>
      <c r="J19" s="95">
        <v>177.65750820131481</v>
      </c>
      <c r="K19" s="95">
        <v>180.79269695868103</v>
      </c>
      <c r="L19" s="95">
        <v>183.27205574249621</v>
      </c>
      <c r="M19" s="95">
        <v>175.32851212763083</v>
      </c>
      <c r="N19" s="95">
        <v>172.82687746869226</v>
      </c>
      <c r="O19" s="95">
        <v>168.58913574284213</v>
      </c>
      <c r="P19" s="95">
        <v>163.72842174941894</v>
      </c>
      <c r="Q19" s="95">
        <v>155.84948453122462</v>
      </c>
    </row>
    <row r="20" spans="1:17" ht="12" customHeight="1" x14ac:dyDescent="0.25">
      <c r="A20" s="87" t="s">
        <v>110</v>
      </c>
      <c r="B20" s="95">
        <v>65.661706592340096</v>
      </c>
      <c r="C20" s="95">
        <v>76.59182178160782</v>
      </c>
      <c r="D20" s="95">
        <v>86.066533253836866</v>
      </c>
      <c r="E20" s="95">
        <v>90.039696563899838</v>
      </c>
      <c r="F20" s="95">
        <v>87.294061828541032</v>
      </c>
      <c r="G20" s="95">
        <v>76.889150553910326</v>
      </c>
      <c r="H20" s="95">
        <v>74.595731407697457</v>
      </c>
      <c r="I20" s="95">
        <v>63.43004166096285</v>
      </c>
      <c r="J20" s="95">
        <v>48.094294386530379</v>
      </c>
      <c r="K20" s="95">
        <v>33.501203165118163</v>
      </c>
      <c r="L20" s="95">
        <v>17.390556251684576</v>
      </c>
      <c r="M20" s="95">
        <v>20.532854809516305</v>
      </c>
      <c r="N20" s="95">
        <v>16.078014392132495</v>
      </c>
      <c r="O20" s="95">
        <v>15.034642252194583</v>
      </c>
      <c r="P20" s="95">
        <v>14.292014876472804</v>
      </c>
      <c r="Q20" s="95">
        <v>14.175341002928931</v>
      </c>
    </row>
    <row r="21" spans="1:17" ht="12" customHeight="1" x14ac:dyDescent="0.25">
      <c r="A21" s="87" t="s">
        <v>109</v>
      </c>
      <c r="B21" s="95">
        <v>518.67449165759626</v>
      </c>
      <c r="C21" s="95">
        <v>504.26397814309109</v>
      </c>
      <c r="D21" s="95">
        <v>496.26900880983209</v>
      </c>
      <c r="E21" s="95">
        <v>509.44887461064519</v>
      </c>
      <c r="F21" s="95">
        <v>523.62030112265018</v>
      </c>
      <c r="G21" s="95">
        <v>551.60012044395432</v>
      </c>
      <c r="H21" s="95">
        <v>549.05558314460256</v>
      </c>
      <c r="I21" s="95">
        <v>554.185073075422</v>
      </c>
      <c r="J21" s="95">
        <v>551.31488451875953</v>
      </c>
      <c r="K21" s="95">
        <v>562.74452848757016</v>
      </c>
      <c r="L21" s="95">
        <v>561.01065942351113</v>
      </c>
      <c r="M21" s="95">
        <v>566.32435756929942</v>
      </c>
      <c r="N21" s="95">
        <v>580.41593285401711</v>
      </c>
      <c r="O21" s="95">
        <v>596.73635153085252</v>
      </c>
      <c r="P21" s="95">
        <v>589.2083936936707</v>
      </c>
      <c r="Q21" s="95">
        <v>589.7921744032592</v>
      </c>
    </row>
    <row r="22" spans="1:17" ht="12" customHeight="1" x14ac:dyDescent="0.25">
      <c r="A22" s="87" t="s">
        <v>55</v>
      </c>
      <c r="B22" s="95">
        <v>358.5218290888219</v>
      </c>
      <c r="C22" s="95">
        <v>364.22870825940203</v>
      </c>
      <c r="D22" s="95">
        <v>398.11305490111516</v>
      </c>
      <c r="E22" s="95">
        <v>414.9482230984413</v>
      </c>
      <c r="F22" s="95">
        <v>431.89615764933177</v>
      </c>
      <c r="G22" s="95">
        <v>413.12917500630306</v>
      </c>
      <c r="H22" s="95">
        <v>413.65044265485238</v>
      </c>
      <c r="I22" s="95">
        <v>428.05186003537983</v>
      </c>
      <c r="J22" s="95">
        <v>432.36746260441032</v>
      </c>
      <c r="K22" s="95">
        <v>432.50093926479082</v>
      </c>
      <c r="L22" s="95">
        <v>426.19679899318623</v>
      </c>
      <c r="M22" s="95">
        <v>488.55731988540208</v>
      </c>
      <c r="N22" s="95">
        <v>487.45696548902146</v>
      </c>
      <c r="O22" s="95">
        <v>497.36548873306657</v>
      </c>
      <c r="P22" s="95">
        <v>488.95873382767911</v>
      </c>
      <c r="Q22" s="95">
        <v>489.07089179155389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765.69161604803514</v>
      </c>
      <c r="C24" s="95">
        <v>799.36888070239354</v>
      </c>
      <c r="D24" s="95">
        <v>756.45063866892986</v>
      </c>
      <c r="E24" s="95">
        <v>759.53722408736462</v>
      </c>
      <c r="F24" s="95">
        <v>759.01883909768674</v>
      </c>
      <c r="G24" s="95">
        <v>736.66968239191715</v>
      </c>
      <c r="H24" s="95">
        <v>693.84135982677617</v>
      </c>
      <c r="I24" s="95">
        <v>718.16072034344131</v>
      </c>
      <c r="J24" s="95">
        <v>702.65295919156438</v>
      </c>
      <c r="K24" s="95">
        <v>710.21183971615085</v>
      </c>
      <c r="L24" s="95">
        <v>701.00798507916602</v>
      </c>
      <c r="M24" s="95">
        <v>703.40427794998163</v>
      </c>
      <c r="N24" s="95">
        <v>703.12221999163512</v>
      </c>
      <c r="O24" s="95">
        <v>697.29424639126216</v>
      </c>
      <c r="P24" s="95">
        <v>698.71689344872129</v>
      </c>
      <c r="Q24" s="95">
        <v>691.63370370582959</v>
      </c>
    </row>
    <row r="25" spans="1:17" ht="12" customHeight="1" x14ac:dyDescent="0.25">
      <c r="A25" s="51" t="s">
        <v>60</v>
      </c>
      <c r="B25" s="22">
        <v>196.99562242941312</v>
      </c>
      <c r="C25" s="22">
        <v>182.15624519896451</v>
      </c>
      <c r="D25" s="22">
        <v>140.47272861718378</v>
      </c>
      <c r="E25" s="22">
        <v>145.22011917733562</v>
      </c>
      <c r="F25" s="22">
        <v>126.32621250174893</v>
      </c>
      <c r="G25" s="22">
        <v>86.437185859590173</v>
      </c>
      <c r="H25" s="22">
        <v>104.48361475967457</v>
      </c>
      <c r="I25" s="22">
        <v>66.620462285047608</v>
      </c>
      <c r="J25" s="22">
        <v>66.209839613329166</v>
      </c>
      <c r="K25" s="22">
        <v>64.350476561099612</v>
      </c>
      <c r="L25" s="22">
        <v>82.624490767615569</v>
      </c>
      <c r="M25" s="22">
        <v>44.575628631280708</v>
      </c>
      <c r="N25" s="22">
        <v>51.427269095997104</v>
      </c>
      <c r="O25" s="22">
        <v>54.354340151585234</v>
      </c>
      <c r="P25" s="22">
        <v>54.619624178579798</v>
      </c>
      <c r="Q25" s="22">
        <v>75.079009240828725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5.999979999999999</v>
      </c>
      <c r="L26" s="18">
        <v>7.643068692079849</v>
      </c>
      <c r="M26" s="18">
        <v>9.2672207891469025</v>
      </c>
      <c r="N26" s="18">
        <v>10.891372886213956</v>
      </c>
      <c r="O26" s="18">
        <v>20.445208751313199</v>
      </c>
      <c r="P26" s="18">
        <v>29.975160026750931</v>
      </c>
      <c r="Q26" s="18">
        <v>39.528989778126508</v>
      </c>
    </row>
    <row r="27" spans="1:17" ht="12.95" customHeight="1" x14ac:dyDescent="0.25">
      <c r="A27" s="89" t="s">
        <v>62</v>
      </c>
      <c r="B27" s="96">
        <f t="shared" ref="B27" si="7">SUM(B28:B32)</f>
        <v>1093.7219702959319</v>
      </c>
      <c r="C27" s="96">
        <f t="shared" ref="C27:Q27" si="8">SUM(C28:C32)</f>
        <v>1103.5517824718343</v>
      </c>
      <c r="D27" s="96">
        <f t="shared" si="8"/>
        <v>1218.6392363425769</v>
      </c>
      <c r="E27" s="96">
        <f t="shared" si="8"/>
        <v>1565.3018683468417</v>
      </c>
      <c r="F27" s="96">
        <f t="shared" si="8"/>
        <v>1583.6363301775266</v>
      </c>
      <c r="G27" s="96">
        <f t="shared" si="8"/>
        <v>1577.5259647635435</v>
      </c>
      <c r="H27" s="96">
        <f t="shared" si="8"/>
        <v>1622.8484584386033</v>
      </c>
      <c r="I27" s="96">
        <f t="shared" si="8"/>
        <v>1608.0945644693547</v>
      </c>
      <c r="J27" s="96">
        <f t="shared" si="8"/>
        <v>1645.0275392942272</v>
      </c>
      <c r="K27" s="96">
        <f t="shared" si="8"/>
        <v>1673.1172559544391</v>
      </c>
      <c r="L27" s="96">
        <f t="shared" si="8"/>
        <v>1686.1909398622438</v>
      </c>
      <c r="M27" s="96">
        <f t="shared" si="8"/>
        <v>1664.1044579197026</v>
      </c>
      <c r="N27" s="96">
        <f t="shared" si="8"/>
        <v>1673.0838089258507</v>
      </c>
      <c r="O27" s="96">
        <f t="shared" si="8"/>
        <v>1675.0268460735037</v>
      </c>
      <c r="P27" s="96">
        <f t="shared" si="8"/>
        <v>1686.7307313043766</v>
      </c>
      <c r="Q27" s="96">
        <f t="shared" si="8"/>
        <v>1694.1693373592109</v>
      </c>
    </row>
    <row r="28" spans="1:17" ht="12" customHeight="1" x14ac:dyDescent="0.25">
      <c r="A28" s="87" t="s">
        <v>58</v>
      </c>
      <c r="B28" s="95">
        <v>148.00668169207196</v>
      </c>
      <c r="C28" s="95">
        <v>151.38199719776105</v>
      </c>
      <c r="D28" s="95">
        <v>192.14575851126068</v>
      </c>
      <c r="E28" s="95">
        <v>240.27538593491767</v>
      </c>
      <c r="F28" s="95">
        <v>264.45339198031121</v>
      </c>
      <c r="G28" s="95">
        <v>290.75609447456407</v>
      </c>
      <c r="H28" s="95">
        <v>326.61222379952454</v>
      </c>
      <c r="I28" s="95">
        <v>320.13870913288196</v>
      </c>
      <c r="J28" s="95">
        <v>353.09882649388226</v>
      </c>
      <c r="K28" s="95">
        <v>365.45445446127354</v>
      </c>
      <c r="L28" s="95">
        <v>376.25486995837167</v>
      </c>
      <c r="M28" s="95">
        <v>365.02029338926297</v>
      </c>
      <c r="N28" s="95">
        <v>371.69156927705598</v>
      </c>
      <c r="O28" s="95">
        <v>365.53408295770714</v>
      </c>
      <c r="P28" s="95">
        <v>362.41190246962231</v>
      </c>
      <c r="Q28" s="95">
        <v>359.51704727206157</v>
      </c>
    </row>
    <row r="29" spans="1:17" s="28" customFormat="1" ht="12" customHeight="1" x14ac:dyDescent="0.25">
      <c r="A29" s="87" t="s">
        <v>84</v>
      </c>
      <c r="B29" s="95">
        <v>350.91098161165786</v>
      </c>
      <c r="C29" s="95">
        <v>357.42566696787111</v>
      </c>
      <c r="D29" s="95">
        <v>371.33998044388898</v>
      </c>
      <c r="E29" s="95">
        <v>457.82232899432796</v>
      </c>
      <c r="F29" s="95">
        <v>421.6292827818055</v>
      </c>
      <c r="G29" s="95">
        <v>399.09911968226908</v>
      </c>
      <c r="H29" s="95">
        <v>394.30826926854559</v>
      </c>
      <c r="I29" s="95">
        <v>402.87064746191305</v>
      </c>
      <c r="J29" s="95">
        <v>404.63134179868518</v>
      </c>
      <c r="K29" s="95">
        <v>422.39931304131886</v>
      </c>
      <c r="L29" s="95">
        <v>410.02045687407383</v>
      </c>
      <c r="M29" s="95">
        <v>374.01846316878169</v>
      </c>
      <c r="N29" s="95">
        <v>376.51733421934478</v>
      </c>
      <c r="O29" s="95">
        <v>347.79598972890705</v>
      </c>
      <c r="P29" s="95">
        <v>374.63042082773273</v>
      </c>
      <c r="Q29" s="95">
        <v>355.04237452756456</v>
      </c>
    </row>
    <row r="30" spans="1:17" ht="12" customHeight="1" x14ac:dyDescent="0.25">
      <c r="A30" s="87" t="s">
        <v>109</v>
      </c>
      <c r="B30" s="95">
        <v>199.96133834066387</v>
      </c>
      <c r="C30" s="95">
        <v>193.58838242772444</v>
      </c>
      <c r="D30" s="95">
        <v>212.27716841062787</v>
      </c>
      <c r="E30" s="95">
        <v>262.93885073414287</v>
      </c>
      <c r="F30" s="95">
        <v>267.35484176635464</v>
      </c>
      <c r="G30" s="95">
        <v>278.86132072738144</v>
      </c>
      <c r="H30" s="95">
        <v>281.54619040532924</v>
      </c>
      <c r="I30" s="95">
        <v>285.00518452743586</v>
      </c>
      <c r="J30" s="95">
        <v>284.06022957353343</v>
      </c>
      <c r="K30" s="95">
        <v>292.89947161316553</v>
      </c>
      <c r="L30" s="95">
        <v>293.98200046108724</v>
      </c>
      <c r="M30" s="95">
        <v>298.31835162823705</v>
      </c>
      <c r="N30" s="95">
        <v>302.31884226945971</v>
      </c>
      <c r="O30" s="95">
        <v>312.13419068358513</v>
      </c>
      <c r="P30" s="95">
        <v>309.85621136545956</v>
      </c>
      <c r="Q30" s="95">
        <v>313.39855520877791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394.84296865153817</v>
      </c>
      <c r="C32" s="18">
        <v>401.15573587847763</v>
      </c>
      <c r="D32" s="18">
        <v>442.87632897679941</v>
      </c>
      <c r="E32" s="18">
        <v>604.26530268345334</v>
      </c>
      <c r="F32" s="18">
        <v>630.19881364905518</v>
      </c>
      <c r="G32" s="18">
        <v>608.80942987932895</v>
      </c>
      <c r="H32" s="18">
        <v>620.38177496520393</v>
      </c>
      <c r="I32" s="18">
        <v>600.08002334712398</v>
      </c>
      <c r="J32" s="18">
        <v>603.23714142812628</v>
      </c>
      <c r="K32" s="18">
        <v>592.36401683868121</v>
      </c>
      <c r="L32" s="18">
        <v>605.93361256871106</v>
      </c>
      <c r="M32" s="18">
        <v>626.74734973342083</v>
      </c>
      <c r="N32" s="18">
        <v>622.55606315999012</v>
      </c>
      <c r="O32" s="18">
        <v>649.56258270330443</v>
      </c>
      <c r="P32" s="18">
        <v>639.83219664156206</v>
      </c>
      <c r="Q32" s="18">
        <v>666.2113603508069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9373.3159711307708</v>
      </c>
      <c r="C3" s="100">
        <f t="shared" si="0"/>
        <v>10361.133080009084</v>
      </c>
      <c r="D3" s="100">
        <f t="shared" si="0"/>
        <v>10173.360631067522</v>
      </c>
      <c r="E3" s="100">
        <f t="shared" si="0"/>
        <v>10283.028782825904</v>
      </c>
      <c r="F3" s="100">
        <f t="shared" si="0"/>
        <v>10283.271179877402</v>
      </c>
      <c r="G3" s="100">
        <f t="shared" si="0"/>
        <v>10612.630715187071</v>
      </c>
      <c r="H3" s="100">
        <f t="shared" si="0"/>
        <v>11133.813605470732</v>
      </c>
      <c r="I3" s="100">
        <f t="shared" si="0"/>
        <v>10555.799165530012</v>
      </c>
      <c r="J3" s="100">
        <f t="shared" si="0"/>
        <v>10712.207221273977</v>
      </c>
      <c r="K3" s="100">
        <f t="shared" si="0"/>
        <v>10934.995088617101</v>
      </c>
      <c r="L3" s="100">
        <f t="shared" si="0"/>
        <v>12157.763801882336</v>
      </c>
      <c r="M3" s="100">
        <f t="shared" si="0"/>
        <v>11101.104727159707</v>
      </c>
      <c r="N3" s="100">
        <f t="shared" si="0"/>
        <v>11569.349694733408</v>
      </c>
      <c r="O3" s="100">
        <f t="shared" si="0"/>
        <v>11483.328598848704</v>
      </c>
      <c r="P3" s="100">
        <f t="shared" si="0"/>
        <v>10695.965091195507</v>
      </c>
      <c r="Q3" s="100">
        <f t="shared" si="0"/>
        <v>10754.836281918389</v>
      </c>
    </row>
    <row r="4" spans="1:17" ht="12.95" customHeight="1" x14ac:dyDescent="0.25">
      <c r="A4" s="89" t="s">
        <v>65</v>
      </c>
      <c r="B4" s="96">
        <f t="shared" ref="B4:Q4" si="1">SUM(B5:B14)</f>
        <v>7236.0965642974425</v>
      </c>
      <c r="C4" s="96">
        <f t="shared" si="1"/>
        <v>8176.0200573197089</v>
      </c>
      <c r="D4" s="96">
        <f t="shared" si="1"/>
        <v>7907.4735163316009</v>
      </c>
      <c r="E4" s="96">
        <f t="shared" si="1"/>
        <v>7760.9647258849391</v>
      </c>
      <c r="F4" s="96">
        <f t="shared" si="1"/>
        <v>7692.9905706511236</v>
      </c>
      <c r="G4" s="96">
        <f t="shared" si="1"/>
        <v>8018.9389151363348</v>
      </c>
      <c r="H4" s="96">
        <f t="shared" si="1"/>
        <v>8478.5472912983059</v>
      </c>
      <c r="I4" s="96">
        <f t="shared" si="1"/>
        <v>7908.1340582476441</v>
      </c>
      <c r="J4" s="96">
        <f t="shared" si="1"/>
        <v>8009.3399140840111</v>
      </c>
      <c r="K4" s="96">
        <f t="shared" si="1"/>
        <v>8186.3987651437474</v>
      </c>
      <c r="L4" s="96">
        <f t="shared" si="1"/>
        <v>9378.8128962872834</v>
      </c>
      <c r="M4" s="96">
        <f t="shared" si="1"/>
        <v>8313.5323661807761</v>
      </c>
      <c r="N4" s="96">
        <f t="shared" si="1"/>
        <v>8740.4452181621509</v>
      </c>
      <c r="O4" s="96">
        <f t="shared" si="1"/>
        <v>8623.2424749450329</v>
      </c>
      <c r="P4" s="96">
        <f t="shared" si="1"/>
        <v>7821.3846341323788</v>
      </c>
      <c r="Q4" s="96">
        <f t="shared" si="1"/>
        <v>7850.076221237221</v>
      </c>
    </row>
    <row r="5" spans="1:17" ht="12" customHeight="1" x14ac:dyDescent="0.25">
      <c r="A5" s="87" t="s">
        <v>58</v>
      </c>
      <c r="B5" s="95">
        <v>1665.8428329342682</v>
      </c>
      <c r="C5" s="95">
        <v>1880.4328033383106</v>
      </c>
      <c r="D5" s="95">
        <v>2073.0982276436575</v>
      </c>
      <c r="E5" s="95">
        <v>2018.7401548527776</v>
      </c>
      <c r="F5" s="95">
        <v>2114.7120495484464</v>
      </c>
      <c r="G5" s="95">
        <v>2379.965138577978</v>
      </c>
      <c r="H5" s="95">
        <v>2741.5683102705616</v>
      </c>
      <c r="I5" s="95">
        <v>2426.8474570972462</v>
      </c>
      <c r="J5" s="95">
        <v>2608.1319528107574</v>
      </c>
      <c r="K5" s="95">
        <v>2693.3988522473228</v>
      </c>
      <c r="L5" s="95">
        <v>3194.8476476031037</v>
      </c>
      <c r="M5" s="95">
        <v>2677.3409949961706</v>
      </c>
      <c r="N5" s="95">
        <v>2858.5987513708828</v>
      </c>
      <c r="O5" s="95">
        <v>2747.8281475380759</v>
      </c>
      <c r="P5" s="95">
        <v>2464.8788307581021</v>
      </c>
      <c r="Q5" s="95">
        <v>2425.1554816934749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191.2138171580643</v>
      </c>
      <c r="C7" s="95">
        <v>248.26484021757005</v>
      </c>
      <c r="D7" s="95">
        <v>268.58369079790646</v>
      </c>
      <c r="E7" s="95">
        <v>269.14647522537126</v>
      </c>
      <c r="F7" s="95">
        <v>250.46079104566184</v>
      </c>
      <c r="G7" s="95">
        <v>228.25155069619086</v>
      </c>
      <c r="H7" s="95">
        <v>230.93169600948298</v>
      </c>
      <c r="I7" s="95">
        <v>184.78770605311303</v>
      </c>
      <c r="J7" s="95">
        <v>142.15288316684436</v>
      </c>
      <c r="K7" s="95">
        <v>101.36156880537064</v>
      </c>
      <c r="L7" s="95">
        <v>58.758193527999907</v>
      </c>
      <c r="M7" s="95">
        <v>60.074237768562561</v>
      </c>
      <c r="N7" s="95">
        <v>47.650351883092213</v>
      </c>
      <c r="O7" s="95">
        <v>43.668590220696444</v>
      </c>
      <c r="P7" s="95">
        <v>37.481815880850355</v>
      </c>
      <c r="Q7" s="95">
        <v>37.233845304987959</v>
      </c>
    </row>
    <row r="8" spans="1:17" ht="12" customHeight="1" x14ac:dyDescent="0.25">
      <c r="A8" s="87" t="s">
        <v>109</v>
      </c>
      <c r="B8" s="95">
        <v>1382.4914138778183</v>
      </c>
      <c r="C8" s="95">
        <v>1487.355849169903</v>
      </c>
      <c r="D8" s="95">
        <v>1397.650496846572</v>
      </c>
      <c r="E8" s="95">
        <v>1381.1808971837754</v>
      </c>
      <c r="F8" s="95">
        <v>1366.7131944768701</v>
      </c>
      <c r="G8" s="95">
        <v>1491.3488206758227</v>
      </c>
      <c r="H8" s="95">
        <v>1561.280082740878</v>
      </c>
      <c r="I8" s="95">
        <v>1480.7609674200171</v>
      </c>
      <c r="J8" s="95">
        <v>1481.7655040817403</v>
      </c>
      <c r="K8" s="95">
        <v>1538.3480381542906</v>
      </c>
      <c r="L8" s="95">
        <v>1769.8390714001223</v>
      </c>
      <c r="M8" s="95">
        <v>1578.347029544909</v>
      </c>
      <c r="N8" s="95">
        <v>1682.0046189093919</v>
      </c>
      <c r="O8" s="95">
        <v>1716.6661075237646</v>
      </c>
      <c r="P8" s="95">
        <v>1552.1600929563353</v>
      </c>
      <c r="Q8" s="95">
        <v>1578.453798595596</v>
      </c>
    </row>
    <row r="9" spans="1:17" ht="12" customHeight="1" x14ac:dyDescent="0.25">
      <c r="A9" s="87" t="s">
        <v>55</v>
      </c>
      <c r="B9" s="95">
        <v>877.38750601781044</v>
      </c>
      <c r="C9" s="95">
        <v>988.15342703997692</v>
      </c>
      <c r="D9" s="95">
        <v>983.51591960325084</v>
      </c>
      <c r="E9" s="95">
        <v>970.19207237263947</v>
      </c>
      <c r="F9" s="95">
        <v>974.98292786974969</v>
      </c>
      <c r="G9" s="95">
        <v>963.37470188087434</v>
      </c>
      <c r="H9" s="95">
        <v>1017.439219822328</v>
      </c>
      <c r="I9" s="95">
        <v>992.31227707463165</v>
      </c>
      <c r="J9" s="95">
        <v>1006.6132782162497</v>
      </c>
      <c r="K9" s="95">
        <v>1015.8365749961499</v>
      </c>
      <c r="L9" s="95">
        <v>1153.9686781889102</v>
      </c>
      <c r="M9" s="95">
        <v>1173.2406350190765</v>
      </c>
      <c r="N9" s="95">
        <v>1208.9151159001281</v>
      </c>
      <c r="O9" s="95">
        <v>1217.2443317946259</v>
      </c>
      <c r="P9" s="95">
        <v>1087.9283677842845</v>
      </c>
      <c r="Q9" s="95">
        <v>1099.2637983961072</v>
      </c>
    </row>
    <row r="10" spans="1:17" ht="12" customHeight="1" x14ac:dyDescent="0.25">
      <c r="A10" s="87" t="s">
        <v>79</v>
      </c>
      <c r="B10" s="95">
        <v>1.6807033761336623</v>
      </c>
      <c r="C10" s="95">
        <v>1.7072769263660663</v>
      </c>
      <c r="D10" s="95">
        <v>3.9131865857771517</v>
      </c>
      <c r="E10" s="95">
        <v>4.4491335048667722</v>
      </c>
      <c r="F10" s="95">
        <v>4.6166932592377998</v>
      </c>
      <c r="G10" s="95">
        <v>7.3672383377115045</v>
      </c>
      <c r="H10" s="95">
        <v>8.3364884099958942</v>
      </c>
      <c r="I10" s="95">
        <v>6.8310604730533475</v>
      </c>
      <c r="J10" s="95">
        <v>7.7483492704757468</v>
      </c>
      <c r="K10" s="95">
        <v>8.9032921179312012</v>
      </c>
      <c r="L10" s="95">
        <v>8.5334327296403725</v>
      </c>
      <c r="M10" s="95">
        <v>8.3697293706968008</v>
      </c>
      <c r="N10" s="95">
        <v>10.00292377972397</v>
      </c>
      <c r="O10" s="95">
        <v>11.069489131579646</v>
      </c>
      <c r="P10" s="95">
        <v>12.08136372606026</v>
      </c>
      <c r="Q10" s="95">
        <v>13.447635572552199</v>
      </c>
    </row>
    <row r="11" spans="1:17" ht="12" customHeight="1" x14ac:dyDescent="0.25">
      <c r="A11" s="87" t="s">
        <v>61</v>
      </c>
      <c r="B11" s="95">
        <v>3059.6220905875516</v>
      </c>
      <c r="C11" s="95">
        <v>3508.8884247424899</v>
      </c>
      <c r="D11" s="95">
        <v>3126.4688974727837</v>
      </c>
      <c r="E11" s="95">
        <v>2989.6095804964848</v>
      </c>
      <c r="F11" s="95">
        <v>2852.9666696272543</v>
      </c>
      <c r="G11" s="95">
        <v>2837.4500513965872</v>
      </c>
      <c r="H11" s="95">
        <v>2784.3003042793921</v>
      </c>
      <c r="I11" s="95">
        <v>2687.5002804650435</v>
      </c>
      <c r="J11" s="95">
        <v>2619.3062683438297</v>
      </c>
      <c r="K11" s="95">
        <v>2671.7276008788776</v>
      </c>
      <c r="L11" s="95">
        <v>3011.2603507534272</v>
      </c>
      <c r="M11" s="95">
        <v>2656.5127185350652</v>
      </c>
      <c r="N11" s="95">
        <v>2766.0878839252427</v>
      </c>
      <c r="O11" s="95">
        <v>2712.3291751774445</v>
      </c>
      <c r="P11" s="95">
        <v>2487.2240924925645</v>
      </c>
      <c r="Q11" s="95">
        <v>2499.1213328141916</v>
      </c>
    </row>
    <row r="12" spans="1:17" ht="12" customHeight="1" x14ac:dyDescent="0.25">
      <c r="A12" s="87" t="s">
        <v>115</v>
      </c>
      <c r="B12" s="95">
        <v>4.3240701836157282E-2</v>
      </c>
      <c r="C12" s="95">
        <v>7.4898956832372465E-2</v>
      </c>
      <c r="D12" s="95">
        <v>0.10313906931269168</v>
      </c>
      <c r="E12" s="95">
        <v>0.36870825679532088</v>
      </c>
      <c r="F12" s="95">
        <v>0.76645487089871045</v>
      </c>
      <c r="G12" s="95">
        <v>1.5620469789646472</v>
      </c>
      <c r="H12" s="95">
        <v>3.2947634595599</v>
      </c>
      <c r="I12" s="95">
        <v>4.2449869773374571</v>
      </c>
      <c r="J12" s="95">
        <v>7.3375920896040929</v>
      </c>
      <c r="K12" s="95">
        <v>10.009129094872527</v>
      </c>
      <c r="L12" s="95">
        <v>12.913400198865544</v>
      </c>
      <c r="M12" s="95">
        <v>13.441864782782714</v>
      </c>
      <c r="N12" s="95">
        <v>16.004454542632178</v>
      </c>
      <c r="O12" s="95">
        <v>18.353351736200672</v>
      </c>
      <c r="P12" s="95">
        <v>19.023157999364905</v>
      </c>
      <c r="Q12" s="95">
        <v>21.960815879914811</v>
      </c>
    </row>
    <row r="13" spans="1:17" ht="12" customHeight="1" x14ac:dyDescent="0.25">
      <c r="A13" s="51" t="s">
        <v>114</v>
      </c>
      <c r="B13" s="22">
        <v>6.7400408503970919</v>
      </c>
      <c r="C13" s="22">
        <v>8.7790635196610651</v>
      </c>
      <c r="D13" s="22">
        <v>9.3249223628961815</v>
      </c>
      <c r="E13" s="22">
        <v>12.557631874649095</v>
      </c>
      <c r="F13" s="22">
        <v>15.087509678087239</v>
      </c>
      <c r="G13" s="22">
        <v>15.330782944083749</v>
      </c>
      <c r="H13" s="22">
        <v>18.396210234863176</v>
      </c>
      <c r="I13" s="22">
        <v>27.53185744028983</v>
      </c>
      <c r="J13" s="22">
        <v>31.301261473322658</v>
      </c>
      <c r="K13" s="22">
        <v>37.131723399964848</v>
      </c>
      <c r="L13" s="22">
        <v>45.747740774377156</v>
      </c>
      <c r="M13" s="22">
        <v>39.133981920956352</v>
      </c>
      <c r="N13" s="22">
        <v>41.511755818068963</v>
      </c>
      <c r="O13" s="22">
        <v>41.398843236839468</v>
      </c>
      <c r="P13" s="22">
        <v>38.909529061151396</v>
      </c>
      <c r="Q13" s="22">
        <v>39.956478204886373</v>
      </c>
    </row>
    <row r="14" spans="1:17" ht="12" customHeight="1" x14ac:dyDescent="0.25">
      <c r="A14" s="99" t="s">
        <v>117</v>
      </c>
      <c r="B14" s="98">
        <v>51.074918793562738</v>
      </c>
      <c r="C14" s="98">
        <v>52.363473408599077</v>
      </c>
      <c r="D14" s="98">
        <v>44.815035949443818</v>
      </c>
      <c r="E14" s="98">
        <v>114.72007211758086</v>
      </c>
      <c r="F14" s="98">
        <v>112.68428027491738</v>
      </c>
      <c r="G14" s="98">
        <v>94.28858364812082</v>
      </c>
      <c r="H14" s="98">
        <v>113.00021607124511</v>
      </c>
      <c r="I14" s="98">
        <v>97.317465246911084</v>
      </c>
      <c r="J14" s="98">
        <v>104.98282463118687</v>
      </c>
      <c r="K14" s="98">
        <v>109.68198544896721</v>
      </c>
      <c r="L14" s="98">
        <v>122.94438111083591</v>
      </c>
      <c r="M14" s="98">
        <v>107.07117424255605</v>
      </c>
      <c r="N14" s="98">
        <v>109.66936203298854</v>
      </c>
      <c r="O14" s="98">
        <v>114.68443858580601</v>
      </c>
      <c r="P14" s="98">
        <v>121.6973834736653</v>
      </c>
      <c r="Q14" s="98">
        <v>135.48303477550979</v>
      </c>
    </row>
    <row r="15" spans="1:17" ht="12.95" customHeight="1" x14ac:dyDescent="0.25">
      <c r="A15" s="89" t="s">
        <v>112</v>
      </c>
      <c r="B15" s="96">
        <f t="shared" ref="B15:Q15" si="2">B16</f>
        <v>0.49609478548445357</v>
      </c>
      <c r="C15" s="96">
        <f t="shared" si="2"/>
        <v>0.55120635937643758</v>
      </c>
      <c r="D15" s="96">
        <f t="shared" si="2"/>
        <v>0.67117261236000436</v>
      </c>
      <c r="E15" s="96">
        <f t="shared" si="2"/>
        <v>0.77394624028041914</v>
      </c>
      <c r="F15" s="96">
        <f t="shared" si="2"/>
        <v>1.03391772158106</v>
      </c>
      <c r="G15" s="96">
        <f t="shared" si="2"/>
        <v>1.2406945908678615</v>
      </c>
      <c r="H15" s="96">
        <f t="shared" si="2"/>
        <v>1.7989889630720342</v>
      </c>
      <c r="I15" s="96">
        <f t="shared" si="2"/>
        <v>2.6270241621249322</v>
      </c>
      <c r="J15" s="96">
        <f t="shared" si="2"/>
        <v>3.5487862038079565</v>
      </c>
      <c r="K15" s="96">
        <f t="shared" si="2"/>
        <v>4.8398450250580503</v>
      </c>
      <c r="L15" s="96">
        <f t="shared" si="2"/>
        <v>6.1547555214599878</v>
      </c>
      <c r="M15" s="96">
        <f t="shared" si="2"/>
        <v>7.8224739479813605</v>
      </c>
      <c r="N15" s="96">
        <f t="shared" si="2"/>
        <v>9.3971434352956802</v>
      </c>
      <c r="O15" s="96">
        <f t="shared" si="2"/>
        <v>9.9362332851785702</v>
      </c>
      <c r="P15" s="96">
        <f t="shared" si="2"/>
        <v>13.067536906055683</v>
      </c>
      <c r="Q15" s="96">
        <f t="shared" si="2"/>
        <v>15.774529437283531</v>
      </c>
    </row>
    <row r="16" spans="1:17" ht="12" customHeight="1" x14ac:dyDescent="0.25">
      <c r="A16" s="87" t="s">
        <v>111</v>
      </c>
      <c r="B16" s="97">
        <v>0.49609478548445357</v>
      </c>
      <c r="C16" s="97">
        <v>0.55120635937643758</v>
      </c>
      <c r="D16" s="97">
        <v>0.67117261236000436</v>
      </c>
      <c r="E16" s="97">
        <v>0.77394624028041914</v>
      </c>
      <c r="F16" s="97">
        <v>1.03391772158106</v>
      </c>
      <c r="G16" s="97">
        <v>1.2406945908678615</v>
      </c>
      <c r="H16" s="97">
        <v>1.7989889630720342</v>
      </c>
      <c r="I16" s="97">
        <v>2.6270241621249322</v>
      </c>
      <c r="J16" s="97">
        <v>3.5487862038079565</v>
      </c>
      <c r="K16" s="97">
        <v>4.8398450250580503</v>
      </c>
      <c r="L16" s="97">
        <v>6.1547555214599878</v>
      </c>
      <c r="M16" s="97">
        <v>7.8224739479813605</v>
      </c>
      <c r="N16" s="97">
        <v>9.3971434352956802</v>
      </c>
      <c r="O16" s="97">
        <v>9.9362332851785702</v>
      </c>
      <c r="P16" s="97">
        <v>13.067536906055683</v>
      </c>
      <c r="Q16" s="97">
        <v>15.774529437283531</v>
      </c>
    </row>
    <row r="17" spans="1:17" ht="12.95" customHeight="1" x14ac:dyDescent="0.25">
      <c r="A17" s="89" t="s">
        <v>63</v>
      </c>
      <c r="B17" s="96">
        <f t="shared" ref="B17:Q17" si="3">SUM(B18:B26)</f>
        <v>1553.7792692465982</v>
      </c>
      <c r="C17" s="96">
        <f t="shared" si="3"/>
        <v>1590.1143564342638</v>
      </c>
      <c r="D17" s="96">
        <f t="shared" si="3"/>
        <v>1604.4629967005226</v>
      </c>
      <c r="E17" s="96">
        <f t="shared" si="3"/>
        <v>1649.6421535023651</v>
      </c>
      <c r="F17" s="96">
        <f t="shared" si="3"/>
        <v>1693.4550272610536</v>
      </c>
      <c r="G17" s="96">
        <f t="shared" si="3"/>
        <v>1699.9210112627852</v>
      </c>
      <c r="H17" s="96">
        <f t="shared" si="3"/>
        <v>1730.622715208156</v>
      </c>
      <c r="I17" s="96">
        <f t="shared" si="3"/>
        <v>1725.169596259947</v>
      </c>
      <c r="J17" s="96">
        <f t="shared" si="3"/>
        <v>1754.6460991895697</v>
      </c>
      <c r="K17" s="96">
        <f t="shared" si="3"/>
        <v>1788.0380155135804</v>
      </c>
      <c r="L17" s="96">
        <f t="shared" si="3"/>
        <v>1803.8630787166146</v>
      </c>
      <c r="M17" s="96">
        <f t="shared" si="3"/>
        <v>1808.4984965263529</v>
      </c>
      <c r="N17" s="96">
        <f t="shared" si="3"/>
        <v>1843.2296758300947</v>
      </c>
      <c r="O17" s="96">
        <f t="shared" si="3"/>
        <v>1858.7332406412347</v>
      </c>
      <c r="P17" s="96">
        <f t="shared" si="3"/>
        <v>1865.0672605309278</v>
      </c>
      <c r="Q17" s="96">
        <f t="shared" si="3"/>
        <v>1875.9901388509318</v>
      </c>
    </row>
    <row r="18" spans="1:17" ht="12" customHeight="1" x14ac:dyDescent="0.25">
      <c r="A18" s="87" t="s">
        <v>58</v>
      </c>
      <c r="B18" s="95">
        <v>287.95381661030882</v>
      </c>
      <c r="C18" s="95">
        <v>296.99281394413237</v>
      </c>
      <c r="D18" s="95">
        <v>346.64188136957375</v>
      </c>
      <c r="E18" s="95">
        <v>355.04531822675335</v>
      </c>
      <c r="F18" s="95">
        <v>387.64077944754172</v>
      </c>
      <c r="G18" s="95">
        <v>428.41824605939337</v>
      </c>
      <c r="H18" s="95">
        <v>472.73331009723751</v>
      </c>
      <c r="I18" s="95">
        <v>454.45720683258384</v>
      </c>
      <c r="J18" s="95">
        <v>490.81995121808637</v>
      </c>
      <c r="K18" s="95">
        <v>506.08397926984537</v>
      </c>
      <c r="L18" s="95">
        <v>518.31441348209535</v>
      </c>
      <c r="M18" s="95">
        <v>509.29078264718078</v>
      </c>
      <c r="N18" s="95">
        <v>525.21704527494398</v>
      </c>
      <c r="O18" s="95">
        <v>514.50209622140835</v>
      </c>
      <c r="P18" s="95">
        <v>514.11359436132443</v>
      </c>
      <c r="Q18" s="95">
        <v>501.70305800069463</v>
      </c>
    </row>
    <row r="19" spans="1:17" s="28" customFormat="1" ht="12" customHeight="1" x14ac:dyDescent="0.25">
      <c r="A19" s="87" t="s">
        <v>84</v>
      </c>
      <c r="B19" s="95">
        <v>66.717215349784908</v>
      </c>
      <c r="C19" s="95">
        <v>70.492628143995674</v>
      </c>
      <c r="D19" s="95">
        <v>73.388500441042325</v>
      </c>
      <c r="E19" s="95">
        <v>78.714893610012268</v>
      </c>
      <c r="F19" s="95">
        <v>81.907807701706048</v>
      </c>
      <c r="G19" s="95">
        <v>83.750389546526819</v>
      </c>
      <c r="H19" s="95">
        <v>88.056452930664804</v>
      </c>
      <c r="I19" s="95">
        <v>97.625553019823556</v>
      </c>
      <c r="J19" s="95">
        <v>104.74245938145174</v>
      </c>
      <c r="K19" s="95">
        <v>107.0546064829301</v>
      </c>
      <c r="L19" s="95">
        <v>109.03022379307174</v>
      </c>
      <c r="M19" s="95">
        <v>104.75002516743578</v>
      </c>
      <c r="N19" s="95">
        <v>103.60389381549905</v>
      </c>
      <c r="O19" s="95">
        <v>101.39591158408916</v>
      </c>
      <c r="P19" s="95">
        <v>98.82940593007217</v>
      </c>
      <c r="Q19" s="95">
        <v>94.55681161173554</v>
      </c>
    </row>
    <row r="20" spans="1:17" ht="12" customHeight="1" x14ac:dyDescent="0.25">
      <c r="A20" s="87" t="s">
        <v>110</v>
      </c>
      <c r="B20" s="95">
        <v>32.140766467371265</v>
      </c>
      <c r="C20" s="95">
        <v>38.541732897047197</v>
      </c>
      <c r="D20" s="95">
        <v>44.228403058250258</v>
      </c>
      <c r="E20" s="95">
        <v>46.787145002991331</v>
      </c>
      <c r="F20" s="95">
        <v>45.490285747504586</v>
      </c>
      <c r="G20" s="95">
        <v>40.384134663370389</v>
      </c>
      <c r="H20" s="95">
        <v>39.351203413357268</v>
      </c>
      <c r="I20" s="95">
        <v>33.879349970421572</v>
      </c>
      <c r="J20" s="95">
        <v>26.400447316661371</v>
      </c>
      <c r="K20" s="95">
        <v>18.963858887211359</v>
      </c>
      <c r="L20" s="95">
        <v>9.8709827683817526</v>
      </c>
      <c r="M20" s="95">
        <v>11.656208220011392</v>
      </c>
      <c r="N20" s="95">
        <v>9.1340999449213349</v>
      </c>
      <c r="O20" s="95">
        <v>8.5506550739067002</v>
      </c>
      <c r="P20" s="95">
        <v>8.1370432895978801</v>
      </c>
      <c r="Q20" s="95">
        <v>8.0786350759866394</v>
      </c>
    </row>
    <row r="21" spans="1:17" ht="12" customHeight="1" x14ac:dyDescent="0.25">
      <c r="A21" s="87" t="s">
        <v>109</v>
      </c>
      <c r="B21" s="95">
        <v>272.02083942464088</v>
      </c>
      <c r="C21" s="95">
        <v>265.4515299657325</v>
      </c>
      <c r="D21" s="95">
        <v>262.99948056610663</v>
      </c>
      <c r="E21" s="95">
        <v>272.96366685858396</v>
      </c>
      <c r="F21" s="95">
        <v>283.3932301895743</v>
      </c>
      <c r="G21" s="95">
        <v>302.68379074401537</v>
      </c>
      <c r="H21" s="95">
        <v>304.020787464563</v>
      </c>
      <c r="I21" s="95">
        <v>310.13248672298147</v>
      </c>
      <c r="J21" s="95">
        <v>310.8307320950729</v>
      </c>
      <c r="K21" s="95">
        <v>319.98172653631565</v>
      </c>
      <c r="L21" s="95">
        <v>322.01430423429849</v>
      </c>
      <c r="M21" s="95">
        <v>328.63411182400694</v>
      </c>
      <c r="N21" s="95">
        <v>340.63558411977311</v>
      </c>
      <c r="O21" s="95">
        <v>353.7300755223182</v>
      </c>
      <c r="P21" s="95">
        <v>352.54220618331004</v>
      </c>
      <c r="Q21" s="95">
        <v>356.33943960919294</v>
      </c>
    </row>
    <row r="22" spans="1:17" ht="12" customHeight="1" x14ac:dyDescent="0.25">
      <c r="A22" s="87" t="s">
        <v>55</v>
      </c>
      <c r="B22" s="95">
        <v>150.4225258336869</v>
      </c>
      <c r="C22" s="95">
        <v>154.33815201228734</v>
      </c>
      <c r="D22" s="95">
        <v>172.29656455945573</v>
      </c>
      <c r="E22" s="95">
        <v>181.90565012652013</v>
      </c>
      <c r="F22" s="95">
        <v>191.2343864786626</v>
      </c>
      <c r="G22" s="95">
        <v>184.03808536245677</v>
      </c>
      <c r="H22" s="95">
        <v>185.85556258713311</v>
      </c>
      <c r="I22" s="95">
        <v>194.83891605510729</v>
      </c>
      <c r="J22" s="95">
        <v>198.66434377140843</v>
      </c>
      <c r="K22" s="95">
        <v>200.36906911138757</v>
      </c>
      <c r="L22" s="95">
        <v>199.15196965277431</v>
      </c>
      <c r="M22" s="95">
        <v>232.35724322495241</v>
      </c>
      <c r="N22" s="95">
        <v>234.04816796666427</v>
      </c>
      <c r="O22" s="95">
        <v>240.98960242591289</v>
      </c>
      <c r="P22" s="95">
        <v>238.8639728459392</v>
      </c>
      <c r="Q22" s="95">
        <v>240.98987316853612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617.79089824594178</v>
      </c>
      <c r="C24" s="95">
        <v>645.82095598930221</v>
      </c>
      <c r="D24" s="95">
        <v>611.27112717957834</v>
      </c>
      <c r="E24" s="95">
        <v>614.55627363083067</v>
      </c>
      <c r="F24" s="95">
        <v>614.91663652078012</v>
      </c>
      <c r="G24" s="95">
        <v>597.53041474173688</v>
      </c>
      <c r="H24" s="95">
        <v>563.03089533223454</v>
      </c>
      <c r="I24" s="95">
        <v>584.1380203790784</v>
      </c>
      <c r="J24" s="95">
        <v>572.98603410397789</v>
      </c>
      <c r="K24" s="95">
        <v>580.68109253560988</v>
      </c>
      <c r="L24" s="95">
        <v>574.62806537843528</v>
      </c>
      <c r="M24" s="95">
        <v>578.26009081739278</v>
      </c>
      <c r="N24" s="95">
        <v>579.91466520811878</v>
      </c>
      <c r="O24" s="95">
        <v>576.93522773283723</v>
      </c>
      <c r="P24" s="95">
        <v>580.10378356128354</v>
      </c>
      <c r="Q24" s="95">
        <v>576.12993875959705</v>
      </c>
    </row>
    <row r="25" spans="1:17" ht="12" customHeight="1" x14ac:dyDescent="0.25">
      <c r="A25" s="51" t="s">
        <v>60</v>
      </c>
      <c r="B25" s="22">
        <v>126.73320731486376</v>
      </c>
      <c r="C25" s="22">
        <v>118.47654348176629</v>
      </c>
      <c r="D25" s="22">
        <v>93.637039526515451</v>
      </c>
      <c r="E25" s="22">
        <v>99.669206046673338</v>
      </c>
      <c r="F25" s="22">
        <v>88.87190117528425</v>
      </c>
      <c r="G25" s="22">
        <v>63.115950145285638</v>
      </c>
      <c r="H25" s="22">
        <v>77.574503382965645</v>
      </c>
      <c r="I25" s="22">
        <v>50.098063279950885</v>
      </c>
      <c r="J25" s="22">
        <v>50.202131302910843</v>
      </c>
      <c r="K25" s="22">
        <v>48.903702690280468</v>
      </c>
      <c r="L25" s="22">
        <v>63.210050715477962</v>
      </c>
      <c r="M25" s="22">
        <v>34.282813836226097</v>
      </c>
      <c r="N25" s="22">
        <v>39.784846613960127</v>
      </c>
      <c r="O25" s="22">
        <v>42.184463329449066</v>
      </c>
      <c r="P25" s="22">
        <v>42.502094332649577</v>
      </c>
      <c r="Q25" s="22">
        <v>58.663392847062475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5.9999799999999972</v>
      </c>
      <c r="L26" s="18">
        <v>7.6430686920798498</v>
      </c>
      <c r="M26" s="18">
        <v>9.2672207891469043</v>
      </c>
      <c r="N26" s="18">
        <v>10.891372886213954</v>
      </c>
      <c r="O26" s="18">
        <v>20.445208751313199</v>
      </c>
      <c r="P26" s="18">
        <v>29.975160026750924</v>
      </c>
      <c r="Q26" s="18">
        <v>39.528989778126501</v>
      </c>
    </row>
    <row r="27" spans="1:17" ht="12.95" customHeight="1" x14ac:dyDescent="0.25">
      <c r="A27" s="89" t="s">
        <v>62</v>
      </c>
      <c r="B27" s="96">
        <f t="shared" ref="B27:Q27" si="4">SUM(B28:B32)</f>
        <v>582.94404280124661</v>
      </c>
      <c r="C27" s="96">
        <f t="shared" si="4"/>
        <v>594.44745989573539</v>
      </c>
      <c r="D27" s="96">
        <f t="shared" si="4"/>
        <v>660.75294542303868</v>
      </c>
      <c r="E27" s="96">
        <f t="shared" si="4"/>
        <v>871.64795719832</v>
      </c>
      <c r="F27" s="96">
        <f t="shared" si="4"/>
        <v>895.79166424364348</v>
      </c>
      <c r="G27" s="96">
        <f t="shared" si="4"/>
        <v>892.5300941970828</v>
      </c>
      <c r="H27" s="96">
        <f t="shared" si="4"/>
        <v>922.84461000119859</v>
      </c>
      <c r="I27" s="96">
        <f t="shared" si="4"/>
        <v>919.86848686029532</v>
      </c>
      <c r="J27" s="96">
        <f t="shared" si="4"/>
        <v>944.67242179658797</v>
      </c>
      <c r="K27" s="96">
        <f t="shared" si="4"/>
        <v>955.71846293471515</v>
      </c>
      <c r="L27" s="96">
        <f t="shared" si="4"/>
        <v>968.93307135697853</v>
      </c>
      <c r="M27" s="96">
        <f t="shared" si="4"/>
        <v>971.25139050459825</v>
      </c>
      <c r="N27" s="96">
        <f t="shared" si="4"/>
        <v>976.2776573058668</v>
      </c>
      <c r="O27" s="96">
        <f t="shared" si="4"/>
        <v>991.41664997725775</v>
      </c>
      <c r="P27" s="96">
        <f t="shared" si="4"/>
        <v>996.44565962614342</v>
      </c>
      <c r="Q27" s="96">
        <f t="shared" si="4"/>
        <v>1012.995392392954</v>
      </c>
    </row>
    <row r="28" spans="1:17" ht="12" customHeight="1" x14ac:dyDescent="0.25">
      <c r="A28" s="87" t="s">
        <v>58</v>
      </c>
      <c r="B28" s="95">
        <v>45.664464232003489</v>
      </c>
      <c r="C28" s="95">
        <v>47.273468211361617</v>
      </c>
      <c r="D28" s="95">
        <v>61.156846381686016</v>
      </c>
      <c r="E28" s="95">
        <v>77.379911989260478</v>
      </c>
      <c r="F28" s="95">
        <v>86.303082544174089</v>
      </c>
      <c r="G28" s="95">
        <v>96.100753885509434</v>
      </c>
      <c r="H28" s="95">
        <v>109.18815406358168</v>
      </c>
      <c r="I28" s="95">
        <v>107.8952017469332</v>
      </c>
      <c r="J28" s="95">
        <v>120.16669267988128</v>
      </c>
      <c r="K28" s="95">
        <v>124.82754161254844</v>
      </c>
      <c r="L28" s="95">
        <v>129.31183737339487</v>
      </c>
      <c r="M28" s="95">
        <v>125.81064325524082</v>
      </c>
      <c r="N28" s="95">
        <v>128.61000226178081</v>
      </c>
      <c r="O28" s="95">
        <v>126.95493007936393</v>
      </c>
      <c r="P28" s="95">
        <v>126.31376672725715</v>
      </c>
      <c r="Q28" s="95">
        <v>125.45789587348932</v>
      </c>
    </row>
    <row r="29" spans="1:17" s="28" customFormat="1" ht="12" customHeight="1" x14ac:dyDescent="0.25">
      <c r="A29" s="87" t="s">
        <v>84</v>
      </c>
      <c r="B29" s="95">
        <v>140.74641982913573</v>
      </c>
      <c r="C29" s="95">
        <v>145.38307664318123</v>
      </c>
      <c r="D29" s="95">
        <v>153.19088400417556</v>
      </c>
      <c r="E29" s="95">
        <v>191.69939465512937</v>
      </c>
      <c r="F29" s="95">
        <v>178.32537889016996</v>
      </c>
      <c r="G29" s="95">
        <v>171.40261889183029</v>
      </c>
      <c r="H29" s="95">
        <v>172.51998835444076</v>
      </c>
      <c r="I29" s="95">
        <v>179.93153358532689</v>
      </c>
      <c r="J29" s="95">
        <v>184.33839984210618</v>
      </c>
      <c r="K29" s="95">
        <v>193.54740197423186</v>
      </c>
      <c r="L29" s="95">
        <v>188.71102347443994</v>
      </c>
      <c r="M29" s="95">
        <v>172.77471483052429</v>
      </c>
      <c r="N29" s="95">
        <v>174.26139386944968</v>
      </c>
      <c r="O29" s="95">
        <v>161.33682212497587</v>
      </c>
      <c r="P29" s="95">
        <v>174.8839584948995</v>
      </c>
      <c r="Q29" s="95">
        <v>166.54345146612087</v>
      </c>
    </row>
    <row r="30" spans="1:17" ht="12" customHeight="1" x14ac:dyDescent="0.25">
      <c r="A30" s="87" t="s">
        <v>109</v>
      </c>
      <c r="B30" s="95">
        <v>86.371629910691155</v>
      </c>
      <c r="C30" s="95">
        <v>84.676089923998958</v>
      </c>
      <c r="D30" s="95">
        <v>94.389442264611347</v>
      </c>
      <c r="E30" s="95">
        <v>119.34134918482535</v>
      </c>
      <c r="F30" s="95">
        <v>123.53465151531459</v>
      </c>
      <c r="G30" s="95">
        <v>131.52292113911301</v>
      </c>
      <c r="H30" s="95">
        <v>135.12290623509702</v>
      </c>
      <c r="I30" s="95">
        <v>139.18572667091797</v>
      </c>
      <c r="J30" s="95">
        <v>141.16219083121172</v>
      </c>
      <c r="K30" s="95">
        <v>146.09563282727845</v>
      </c>
      <c r="L30" s="95">
        <v>147.24993952076937</v>
      </c>
      <c r="M30" s="95">
        <v>150.23686810191987</v>
      </c>
      <c r="N30" s="95">
        <v>152.98349015303666</v>
      </c>
      <c r="O30" s="95">
        <v>158.93254506586089</v>
      </c>
      <c r="P30" s="95">
        <v>158.47660098471911</v>
      </c>
      <c r="Q30" s="95">
        <v>161.03448785210355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310.16152882941623</v>
      </c>
      <c r="C32" s="18">
        <v>317.1148251171935</v>
      </c>
      <c r="D32" s="18">
        <v>352.01577277256581</v>
      </c>
      <c r="E32" s="18">
        <v>483.22730136910479</v>
      </c>
      <c r="F32" s="18">
        <v>507.62855129398491</v>
      </c>
      <c r="G32" s="18">
        <v>493.50380028063006</v>
      </c>
      <c r="H32" s="18">
        <v>506.01356134807924</v>
      </c>
      <c r="I32" s="18">
        <v>492.85602485711723</v>
      </c>
      <c r="J32" s="18">
        <v>499.00513844338872</v>
      </c>
      <c r="K32" s="18">
        <v>491.24788652065638</v>
      </c>
      <c r="L32" s="18">
        <v>503.66027098837435</v>
      </c>
      <c r="M32" s="18">
        <v>522.42916431691333</v>
      </c>
      <c r="N32" s="18">
        <v>520.4227710215996</v>
      </c>
      <c r="O32" s="18">
        <v>544.19235270705701</v>
      </c>
      <c r="P32" s="18">
        <v>536.77133341926765</v>
      </c>
      <c r="Q32" s="18">
        <v>559.95955720124027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0.58445386278437605</v>
      </c>
      <c r="C3" s="107">
        <f>IF(RES_hh_tes!C3=0,"",RES_hh_tes!C3/RES_hh_fec!C3)</f>
        <v>0.58839460321904624</v>
      </c>
      <c r="D3" s="107">
        <f>IF(RES_hh_tes!D3=0,"",RES_hh_tes!D3/RES_hh_fec!D3)</f>
        <v>0.58271851020978704</v>
      </c>
      <c r="E3" s="107">
        <f>IF(RES_hh_tes!E3=0,"",RES_hh_tes!E3/RES_hh_fec!E3)</f>
        <v>0.58685386983871546</v>
      </c>
      <c r="F3" s="107">
        <f>IF(RES_hh_tes!F3=0,"",RES_hh_tes!F3/RES_hh_fec!F3)</f>
        <v>0.58700424734321233</v>
      </c>
      <c r="G3" s="107">
        <f>IF(RES_hh_tes!G3=0,"",RES_hh_tes!G3/RES_hh_fec!G3)</f>
        <v>0.58651164413312307</v>
      </c>
      <c r="H3" s="107">
        <f>IF(RES_hh_tes!H3=0,"",RES_hh_tes!H3/RES_hh_fec!H3)</f>
        <v>0.58463160605378683</v>
      </c>
      <c r="I3" s="107">
        <f>IF(RES_hh_tes!I3=0,"",RES_hh_tes!I3/RES_hh_fec!I3)</f>
        <v>0.59015515000130458</v>
      </c>
      <c r="J3" s="107">
        <f>IF(RES_hh_tes!J3=0,"",RES_hh_tes!J3/RES_hh_fec!J3)</f>
        <v>0.59047857112347557</v>
      </c>
      <c r="K3" s="107">
        <f>IF(RES_hh_tes!K3=0,"",RES_hh_tes!K3/RES_hh_fec!K3)</f>
        <v>0.59358957259888079</v>
      </c>
      <c r="L3" s="107">
        <f>IF(RES_hh_tes!L3=0,"",RES_hh_tes!L3/RES_hh_fec!L3)</f>
        <v>0.59635347288427276</v>
      </c>
      <c r="M3" s="107">
        <f>IF(RES_hh_tes!M3=0,"",RES_hh_tes!M3/RES_hh_fec!M3)</f>
        <v>0.60021778872181286</v>
      </c>
      <c r="N3" s="107">
        <f>IF(RES_hh_tes!N3=0,"",RES_hh_tes!N3/RES_hh_fec!N3)</f>
        <v>0.60355419991783621</v>
      </c>
      <c r="O3" s="107">
        <f>IF(RES_hh_tes!O3=0,"",RES_hh_tes!O3/RES_hh_fec!O3)</f>
        <v>0.60902743068017784</v>
      </c>
      <c r="P3" s="107">
        <f>IF(RES_hh_tes!P3=0,"",RES_hh_tes!P3/RES_hh_fec!P3)</f>
        <v>0.61360144213818113</v>
      </c>
      <c r="Q3" s="107">
        <f>IF(RES_hh_tes!Q3=0,"",RES_hh_tes!Q3/RES_hh_fec!Q3)</f>
        <v>0.61972789397757055</v>
      </c>
    </row>
    <row r="4" spans="1:17" ht="12.95" customHeight="1" x14ac:dyDescent="0.25">
      <c r="A4" s="89" t="s">
        <v>65</v>
      </c>
      <c r="B4" s="103">
        <f>IF(RES_hh_tes!B4=0,"",RES_hh_tes!B4/RES_hh_fec!B4)</f>
        <v>0.59111403443632959</v>
      </c>
      <c r="C4" s="103">
        <f>IF(RES_hh_tes!C4=0,"",RES_hh_tes!C4/RES_hh_fec!C4)</f>
        <v>0.59427565051682496</v>
      </c>
      <c r="D4" s="103">
        <f>IF(RES_hh_tes!D4=0,"",RES_hh_tes!D4/RES_hh_fec!D4)</f>
        <v>0.58883339931057532</v>
      </c>
      <c r="E4" s="103">
        <f>IF(RES_hh_tes!E4=0,"",RES_hh_tes!E4/RES_hh_fec!E4)</f>
        <v>0.59334091923987875</v>
      </c>
      <c r="F4" s="103">
        <f>IF(RES_hh_tes!F4=0,"",RES_hh_tes!F4/RES_hh_fec!F4)</f>
        <v>0.59293080934838094</v>
      </c>
      <c r="G4" s="103">
        <f>IF(RES_hh_tes!G4=0,"",RES_hh_tes!G4/RES_hh_fec!G4)</f>
        <v>0.59259880116512242</v>
      </c>
      <c r="H4" s="103">
        <f>IF(RES_hh_tes!H4=0,"",RES_hh_tes!H4/RES_hh_fec!H4)</f>
        <v>0.59023251465568516</v>
      </c>
      <c r="I4" s="103">
        <f>IF(RES_hh_tes!I4=0,"",RES_hh_tes!I4/RES_hh_fec!I4)</f>
        <v>0.59654554148534833</v>
      </c>
      <c r="J4" s="103">
        <f>IF(RES_hh_tes!J4=0,"",RES_hh_tes!J4/RES_hh_fec!J4)</f>
        <v>0.59696649671062996</v>
      </c>
      <c r="K4" s="103">
        <f>IF(RES_hh_tes!K4=0,"",RES_hh_tes!K4/RES_hh_fec!K4)</f>
        <v>0.60080400462312522</v>
      </c>
      <c r="L4" s="103">
        <f>IF(RES_hh_tes!L4=0,"",RES_hh_tes!L4/RES_hh_fec!L4)</f>
        <v>0.60256942164018168</v>
      </c>
      <c r="M4" s="103">
        <f>IF(RES_hh_tes!M4=0,"",RES_hh_tes!M4/RES_hh_fec!M4)</f>
        <v>0.60734108994558245</v>
      </c>
      <c r="N4" s="103">
        <f>IF(RES_hh_tes!N4=0,"",RES_hh_tes!N4/RES_hh_fec!N4)</f>
        <v>0.61095983404216569</v>
      </c>
      <c r="O4" s="103">
        <f>IF(RES_hh_tes!O4=0,"",RES_hh_tes!O4/RES_hh_fec!O4)</f>
        <v>0.61642350406584678</v>
      </c>
      <c r="P4" s="103">
        <f>IF(RES_hh_tes!P4=0,"",RES_hh_tes!P4/RES_hh_fec!P4)</f>
        <v>0.62237053916453411</v>
      </c>
      <c r="Q4" s="103">
        <f>IF(RES_hh_tes!Q4=0,"",RES_hh_tes!Q4/RES_hh_fec!Q4)</f>
        <v>0.6282189597086304</v>
      </c>
    </row>
    <row r="5" spans="1:17" ht="12" customHeight="1" x14ac:dyDescent="0.25">
      <c r="A5" s="87" t="s">
        <v>58</v>
      </c>
      <c r="B5" s="102">
        <f>IF(RES_hh_tes!B5=0,"",RES_hh_tes!B5/RES_hh_fec!B5)</f>
        <v>0.48146255718557679</v>
      </c>
      <c r="C5" s="102">
        <f>IF(RES_hh_tes!C5=0,"",RES_hh_tes!C5/RES_hh_fec!C5)</f>
        <v>0.48266313713493891</v>
      </c>
      <c r="D5" s="102">
        <f>IF(RES_hh_tes!D5=0,"",RES_hh_tes!D5/RES_hh_fec!D5)</f>
        <v>0.48614241098817168</v>
      </c>
      <c r="E5" s="102">
        <f>IF(RES_hh_tes!E5=0,"",RES_hh_tes!E5/RES_hh_fec!E5)</f>
        <v>0.48753882017395256</v>
      </c>
      <c r="F5" s="102">
        <f>IF(RES_hh_tes!F5=0,"",RES_hh_tes!F5/RES_hh_fec!F5)</f>
        <v>0.48995182547997534</v>
      </c>
      <c r="G5" s="102">
        <f>IF(RES_hh_tes!G5=0,"",RES_hh_tes!G5/RES_hh_fec!G5)</f>
        <v>0.49273471621644221</v>
      </c>
      <c r="H5" s="102">
        <f>IF(RES_hh_tes!H5=0,"",RES_hh_tes!H5/RES_hh_fec!H5)</f>
        <v>0.49515266621167908</v>
      </c>
      <c r="I5" s="102">
        <f>IF(RES_hh_tes!I5=0,"",RES_hh_tes!I5/RES_hh_fec!I5)</f>
        <v>0.49660037833271498</v>
      </c>
      <c r="J5" s="102">
        <f>IF(RES_hh_tes!J5=0,"",RES_hh_tes!J5/RES_hh_fec!J5)</f>
        <v>0.49873382017933288</v>
      </c>
      <c r="K5" s="102">
        <f>IF(RES_hh_tes!K5=0,"",RES_hh_tes!K5/RES_hh_fec!K5)</f>
        <v>0.50048008246402309</v>
      </c>
      <c r="L5" s="102">
        <f>IF(RES_hh_tes!L5=0,"",RES_hh_tes!L5/RES_hh_fec!L5)</f>
        <v>0.50241201973747629</v>
      </c>
      <c r="M5" s="102">
        <f>IF(RES_hh_tes!M5=0,"",RES_hh_tes!M5/RES_hh_fec!M5)</f>
        <v>0.50388900200140097</v>
      </c>
      <c r="N5" s="102">
        <f>IF(RES_hh_tes!N5=0,"",RES_hh_tes!N5/RES_hh_fec!N5)</f>
        <v>0.5055925247178974</v>
      </c>
      <c r="O5" s="102">
        <f>IF(RES_hh_tes!O5=0,"",RES_hh_tes!O5/RES_hh_fec!O5)</f>
        <v>0.50704189070459493</v>
      </c>
      <c r="P5" s="102">
        <f>IF(RES_hh_tes!P5=0,"",RES_hh_tes!P5/RES_hh_fec!P5)</f>
        <v>0.50873180634532389</v>
      </c>
      <c r="Q5" s="102">
        <f>IF(RES_hh_tes!Q5=0,"",RES_hh_tes!Q5/RES_hh_fec!Q5)</f>
        <v>0.51032724621218273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0.55553371982951161</v>
      </c>
      <c r="C7" s="102">
        <f>IF(RES_hh_tes!C7=0,"",RES_hh_tes!C7/RES_hh_fec!C7)</f>
        <v>0.56979231315152001</v>
      </c>
      <c r="D7" s="102">
        <f>IF(RES_hh_tes!D7=0,"",RES_hh_tes!D7/RES_hh_fec!D7)</f>
        <v>0.58119182955021398</v>
      </c>
      <c r="E7" s="102">
        <f>IF(RES_hh_tes!E7=0,"",RES_hh_tes!E7/RES_hh_fec!E7)</f>
        <v>0.58747261735316347</v>
      </c>
      <c r="F7" s="102">
        <f>IF(RES_hh_tes!F7=0,"",RES_hh_tes!F7/RES_hh_fec!F7)</f>
        <v>0.58928279509358938</v>
      </c>
      <c r="G7" s="102">
        <f>IF(RES_hh_tes!G7=0,"",RES_hh_tes!G7/RES_hh_fec!G7)</f>
        <v>0.59409035516427056</v>
      </c>
      <c r="H7" s="102">
        <f>IF(RES_hh_tes!H7=0,"",RES_hh_tes!H7/RES_hh_fec!H7)</f>
        <v>0.59746862491467589</v>
      </c>
      <c r="I7" s="102">
        <f>IF(RES_hh_tes!I7=0,"",RES_hh_tes!I7/RES_hh_fec!I7)</f>
        <v>0.60491247485779875</v>
      </c>
      <c r="J7" s="102">
        <f>IF(RES_hh_tes!J7=0,"",RES_hh_tes!J7/RES_hh_fec!J7)</f>
        <v>0.62183654851610803</v>
      </c>
      <c r="K7" s="102">
        <f>IF(RES_hh_tes!K7=0,"",RES_hh_tes!K7/RES_hh_fec!K7)</f>
        <v>0.64234462572261075</v>
      </c>
      <c r="L7" s="102">
        <f>IF(RES_hh_tes!L7=0,"",RES_hh_tes!L7/RES_hh_fec!L7)</f>
        <v>0.64435150286337206</v>
      </c>
      <c r="M7" s="102">
        <f>IF(RES_hh_tes!M7=0,"",RES_hh_tes!M7/RES_hh_fec!M7)</f>
        <v>0.64437666402696714</v>
      </c>
      <c r="N7" s="102">
        <f>IF(RES_hh_tes!N7=0,"",RES_hh_tes!N7/RES_hh_fec!N7)</f>
        <v>0.6448396296964195</v>
      </c>
      <c r="O7" s="102">
        <f>IF(RES_hh_tes!O7=0,"",RES_hh_tes!O7/RES_hh_fec!O7)</f>
        <v>0.64501435445821775</v>
      </c>
      <c r="P7" s="102">
        <f>IF(RES_hh_tes!P7=0,"",RES_hh_tes!P7/RES_hh_fec!P7)</f>
        <v>0.64510601572693393</v>
      </c>
      <c r="Q7" s="102">
        <f>IF(RES_hh_tes!Q7=0,"",RES_hh_tes!Q7/RES_hh_fec!Q7)</f>
        <v>0.64510742110903163</v>
      </c>
    </row>
    <row r="8" spans="1:17" ht="12" customHeight="1" x14ac:dyDescent="0.25">
      <c r="A8" s="87" t="s">
        <v>109</v>
      </c>
      <c r="B8" s="102">
        <f>IF(RES_hh_tes!B8=0,"",RES_hh_tes!B8/RES_hh_fec!B8)</f>
        <v>0.59256930115147932</v>
      </c>
      <c r="C8" s="102">
        <f>IF(RES_hh_tes!C8=0,"",RES_hh_tes!C8/RES_hh_fec!C8)</f>
        <v>0.59493209745281028</v>
      </c>
      <c r="D8" s="102">
        <f>IF(RES_hh_tes!D8=0,"",RES_hh_tes!D8/RES_hh_fec!D8)</f>
        <v>0.59977954571484704</v>
      </c>
      <c r="E8" s="102">
        <f>IF(RES_hh_tes!E8=0,"",RES_hh_tes!E8/RES_hh_fec!E8)</f>
        <v>0.60605077864077472</v>
      </c>
      <c r="F8" s="102">
        <f>IF(RES_hh_tes!F8=0,"",RES_hh_tes!F8/RES_hh_fec!F8)</f>
        <v>0.61283428521747485</v>
      </c>
      <c r="G8" s="102">
        <f>IF(RES_hh_tes!G8=0,"",RES_hh_tes!G8/RES_hh_fec!G8)</f>
        <v>0.62169054548944358</v>
      </c>
      <c r="H8" s="102">
        <f>IF(RES_hh_tes!H8=0,"",RES_hh_tes!H8/RES_hh_fec!H8)</f>
        <v>0.6284629771037985</v>
      </c>
      <c r="I8" s="102">
        <f>IF(RES_hh_tes!I8=0,"",RES_hh_tes!I8/RES_hh_fec!I8)</f>
        <v>0.63542326078402622</v>
      </c>
      <c r="J8" s="102">
        <f>IF(RES_hh_tes!J8=0,"",RES_hh_tes!J8/RES_hh_fec!J8)</f>
        <v>0.64258057742172914</v>
      </c>
      <c r="K8" s="102">
        <f>IF(RES_hh_tes!K8=0,"",RES_hh_tes!K8/RES_hh_fec!K8)</f>
        <v>0.64992663118938865</v>
      </c>
      <c r="L8" s="102">
        <f>IF(RES_hh_tes!L8=0,"",RES_hh_tes!L8/RES_hh_fec!L8)</f>
        <v>0.65751265103921031</v>
      </c>
      <c r="M8" s="102">
        <f>IF(RES_hh_tes!M8=0,"",RES_hh_tes!M8/RES_hh_fec!M8)</f>
        <v>0.66528076240901068</v>
      </c>
      <c r="N8" s="102">
        <f>IF(RES_hh_tes!N8=0,"",RES_hh_tes!N8/RES_hh_fec!N8)</f>
        <v>0.67403380449655437</v>
      </c>
      <c r="O8" s="102">
        <f>IF(RES_hh_tes!O8=0,"",RES_hh_tes!O8/RES_hh_fec!O8)</f>
        <v>0.6833297066692664</v>
      </c>
      <c r="P8" s="102">
        <f>IF(RES_hh_tes!P8=0,"",RES_hh_tes!P8/RES_hh_fec!P8)</f>
        <v>0.69139771067444289</v>
      </c>
      <c r="Q8" s="102">
        <f>IF(RES_hh_tes!Q8=0,"",RES_hh_tes!Q8/RES_hh_fec!Q8)</f>
        <v>0.70014900596003082</v>
      </c>
    </row>
    <row r="9" spans="1:17" ht="12" customHeight="1" x14ac:dyDescent="0.25">
      <c r="A9" s="87" t="s">
        <v>55</v>
      </c>
      <c r="B9" s="102">
        <f>IF(RES_hh_tes!B9=0,"",RES_hh_tes!B9/RES_hh_fec!B9)</f>
        <v>0.45924120839239629</v>
      </c>
      <c r="C9" s="102">
        <f>IF(RES_hh_tes!C9=0,"",RES_hh_tes!C9/RES_hh_fec!C9)</f>
        <v>0.46355496333031626</v>
      </c>
      <c r="D9" s="102">
        <f>IF(RES_hh_tes!D9=0,"",RES_hh_tes!D9/RES_hh_fec!D9)</f>
        <v>0.46883305371253758</v>
      </c>
      <c r="E9" s="102">
        <f>IF(RES_hh_tes!E9=0,"",RES_hh_tes!E9/RES_hh_fec!E9)</f>
        <v>0.47395278835789428</v>
      </c>
      <c r="F9" s="102">
        <f>IF(RES_hh_tes!F9=0,"",RES_hh_tes!F9/RES_hh_fec!F9)</f>
        <v>0.47866755958527973</v>
      </c>
      <c r="G9" s="102">
        <f>IF(RES_hh_tes!G9=0,"",RES_hh_tes!G9/RES_hh_fec!G9)</f>
        <v>0.48360965421364555</v>
      </c>
      <c r="H9" s="102">
        <f>IF(RES_hh_tes!H9=0,"",RES_hh_tes!H9/RES_hh_fec!H9)</f>
        <v>0.48862621112199223</v>
      </c>
      <c r="I9" s="102">
        <f>IF(RES_hh_tes!I9=0,"",RES_hh_tes!I9/RES_hh_fec!I9)</f>
        <v>0.49415034277271525</v>
      </c>
      <c r="J9" s="102">
        <f>IF(RES_hh_tes!J9=0,"",RES_hh_tes!J9/RES_hh_fec!J9)</f>
        <v>0.49936052559933269</v>
      </c>
      <c r="K9" s="102">
        <f>IF(RES_hh_tes!K9=0,"",RES_hh_tes!K9/RES_hh_fec!K9)</f>
        <v>0.50396480437405378</v>
      </c>
      <c r="L9" s="102">
        <f>IF(RES_hh_tes!L9=0,"",RES_hh_tes!L9/RES_hh_fec!L9)</f>
        <v>0.5090978743958724</v>
      </c>
      <c r="M9" s="102">
        <f>IF(RES_hh_tes!M9=0,"",RES_hh_tes!M9/RES_hh_fec!M9)</f>
        <v>0.51955328798342226</v>
      </c>
      <c r="N9" s="102">
        <f>IF(RES_hh_tes!N9=0,"",RES_hh_tes!N9/RES_hh_fec!N9)</f>
        <v>0.52482719179953663</v>
      </c>
      <c r="O9" s="102">
        <f>IF(RES_hh_tes!O9=0,"",RES_hh_tes!O9/RES_hh_fec!O9)</f>
        <v>0.53072500084641527</v>
      </c>
      <c r="P9" s="102">
        <f>IF(RES_hh_tes!P9=0,"",RES_hh_tes!P9/RES_hh_fec!P9)</f>
        <v>0.536012790567018</v>
      </c>
      <c r="Q9" s="102">
        <f>IF(RES_hh_tes!Q9=0,"",RES_hh_tes!Q9/RES_hh_fec!Q9)</f>
        <v>0.54162749407352495</v>
      </c>
    </row>
    <row r="10" spans="1:17" ht="12" customHeight="1" x14ac:dyDescent="0.25">
      <c r="A10" s="87" t="s">
        <v>79</v>
      </c>
      <c r="B10" s="102">
        <f>IF(RES_hh_tes!B10=0,"",RES_hh_tes!B10/RES_hh_fec!B10)</f>
        <v>0.70367604511738147</v>
      </c>
      <c r="C10" s="102">
        <f>IF(RES_hh_tes!C10=0,"",RES_hh_tes!C10/RES_hh_fec!C10)</f>
        <v>0.71136538598586085</v>
      </c>
      <c r="D10" s="102">
        <f>IF(RES_hh_tes!D10=0,"",RES_hh_tes!D10/RES_hh_fec!D10)</f>
        <v>0.76738327246536397</v>
      </c>
      <c r="E10" s="102">
        <f>IF(RES_hh_tes!E10=0,"",RES_hh_tes!E10/RES_hh_fec!E10)</f>
        <v>0.7774617143253415</v>
      </c>
      <c r="F10" s="102">
        <f>IF(RES_hh_tes!F10=0,"",RES_hh_tes!F10/RES_hh_fec!F10)</f>
        <v>0.78249303544042537</v>
      </c>
      <c r="G10" s="102">
        <f>IF(RES_hh_tes!G10=0,"",RES_hh_tes!G10/RES_hh_fec!G10)</f>
        <v>0.79909742571589515</v>
      </c>
      <c r="H10" s="102">
        <f>IF(RES_hh_tes!H10=0,"",RES_hh_tes!H10/RES_hh_fec!H10)</f>
        <v>0.80148523838326902</v>
      </c>
      <c r="I10" s="102">
        <f>IF(RES_hh_tes!I10=0,"",RES_hh_tes!I10/RES_hh_fec!I10)</f>
        <v>0.80364755502641116</v>
      </c>
      <c r="J10" s="102">
        <f>IF(RES_hh_tes!J10=0,"",RES_hh_tes!J10/RES_hh_fec!J10)</f>
        <v>0.80700538991098647</v>
      </c>
      <c r="K10" s="102">
        <f>IF(RES_hh_tes!K10=0,"",RES_hh_tes!K10/RES_hh_fec!K10)</f>
        <v>0.80939313578696637</v>
      </c>
      <c r="L10" s="102">
        <f>IF(RES_hh_tes!L10=0,"",RES_hh_tes!L10/RES_hh_fec!L10)</f>
        <v>0.81199491255587186</v>
      </c>
      <c r="M10" s="102">
        <f>IF(RES_hh_tes!M10=0,"",RES_hh_tes!M10/RES_hh_fec!M10)</f>
        <v>0.81493913788914796</v>
      </c>
      <c r="N10" s="102">
        <f>IF(RES_hh_tes!N10=0,"",RES_hh_tes!N10/RES_hh_fec!N10)</f>
        <v>0.82118120158721963</v>
      </c>
      <c r="O10" s="102">
        <f>IF(RES_hh_tes!O10=0,"",RES_hh_tes!O10/RES_hh_fec!O10)</f>
        <v>0.82612722096430724</v>
      </c>
      <c r="P10" s="102">
        <f>IF(RES_hh_tes!P10=0,"",RES_hh_tes!P10/RES_hh_fec!P10)</f>
        <v>0.83194496132021056</v>
      </c>
      <c r="Q10" s="102">
        <f>IF(RES_hh_tes!Q10=0,"",RES_hh_tes!Q10/RES_hh_fec!Q10)</f>
        <v>0.83534983776796123</v>
      </c>
    </row>
    <row r="11" spans="1:17" ht="12" customHeight="1" x14ac:dyDescent="0.25">
      <c r="A11" s="87" t="s">
        <v>61</v>
      </c>
      <c r="B11" s="102">
        <f>IF(RES_hh_tes!B11=0,"",RES_hh_tes!B11/RES_hh_fec!B11)</f>
        <v>0.74071162643934885</v>
      </c>
      <c r="C11" s="102">
        <f>IF(RES_hh_tes!C11=0,"",RES_hh_tes!C11/RES_hh_fec!C11)</f>
        <v>0.74223773496883005</v>
      </c>
      <c r="D11" s="102">
        <f>IF(RES_hh_tes!D11=0,"",RES_hh_tes!D11/RES_hh_fec!D11)</f>
        <v>0.74235199450801292</v>
      </c>
      <c r="E11" s="102">
        <f>IF(RES_hh_tes!E11=0,"",RES_hh_tes!E11/RES_hh_fec!E11)</f>
        <v>0.7441625910241898</v>
      </c>
      <c r="F11" s="102">
        <f>IF(RES_hh_tes!F11=0,"",RES_hh_tes!F11/RES_hh_fec!F11)</f>
        <v>0.74551671867154645</v>
      </c>
      <c r="G11" s="102">
        <f>IF(RES_hh_tes!G11=0,"",RES_hh_tes!G11/RES_hh_fec!G11)</f>
        <v>0.74642187529092152</v>
      </c>
      <c r="H11" s="102">
        <f>IF(RES_hh_tes!H11=0,"",RES_hh_tes!H11/RES_hh_fec!H11)</f>
        <v>0.74750800934619999</v>
      </c>
      <c r="I11" s="102">
        <f>IF(RES_hh_tes!I11=0,"",RES_hh_tes!I11/RES_hh_fec!I11)</f>
        <v>0.75046107436241416</v>
      </c>
      <c r="J11" s="102">
        <f>IF(RES_hh_tes!J11=0,"",RES_hh_tes!J11/RES_hh_fec!J11)</f>
        <v>0.75328915857461398</v>
      </c>
      <c r="K11" s="102">
        <f>IF(RES_hh_tes!K11=0,"",RES_hh_tes!K11/RES_hh_fec!K11)</f>
        <v>0.75702775523868271</v>
      </c>
      <c r="L11" s="102">
        <f>IF(RES_hh_tes!L11=0,"",RES_hh_tes!L11/RES_hh_fec!L11)</f>
        <v>0.76109461899917108</v>
      </c>
      <c r="M11" s="102">
        <f>IF(RES_hh_tes!M11=0,"",RES_hh_tes!M11/RES_hh_fec!M11)</f>
        <v>0.76415624496732348</v>
      </c>
      <c r="N11" s="102">
        <f>IF(RES_hh_tes!N11=0,"",RES_hh_tes!N11/RES_hh_fec!N11)</f>
        <v>0.76919038443162424</v>
      </c>
      <c r="O11" s="102">
        <f>IF(RES_hh_tes!O11=0,"",RES_hh_tes!O11/RES_hh_fec!O11)</f>
        <v>0.77353799594378636</v>
      </c>
      <c r="P11" s="102">
        <f>IF(RES_hh_tes!P11=0,"",RES_hh_tes!P11/RES_hh_fec!P11)</f>
        <v>0.77860278363204538</v>
      </c>
      <c r="Q11" s="102">
        <f>IF(RES_hh_tes!Q11=0,"",RES_hh_tes!Q11/RES_hh_fec!Q11)</f>
        <v>0.78351920891948856</v>
      </c>
    </row>
    <row r="12" spans="1:17" ht="12" customHeight="1" x14ac:dyDescent="0.25">
      <c r="A12" s="87" t="s">
        <v>115</v>
      </c>
      <c r="B12" s="102">
        <f>IF(RES_hh_tes!B12=0,"",RES_hh_tes!B12/RES_hh_fec!B12)</f>
        <v>1.1110674396590234</v>
      </c>
      <c r="C12" s="102">
        <f>IF(RES_hh_tes!C12=0,"",RES_hh_tes!C12/RES_hh_fec!C12)</f>
        <v>1.1485218652037195</v>
      </c>
      <c r="D12" s="102">
        <f>IF(RES_hh_tes!D12=0,"",RES_hh_tes!D12/RES_hh_fec!D12)</f>
        <v>1.1846716169093165</v>
      </c>
      <c r="E12" s="102">
        <f>IF(RES_hh_tes!E12=0,"",RES_hh_tes!E12/RES_hh_fec!E12)</f>
        <v>1.2792480990738386</v>
      </c>
      <c r="F12" s="102">
        <f>IF(RES_hh_tes!F12=0,"",RES_hh_tes!F12/RES_hh_fec!F12)</f>
        <v>1.3344967508688048</v>
      </c>
      <c r="G12" s="102">
        <f>IF(RES_hh_tes!G12=0,"",RES_hh_tes!G12/RES_hh_fec!G12)</f>
        <v>1.3999520241747074</v>
      </c>
      <c r="H12" s="102">
        <f>IF(RES_hh_tes!H12=0,"",RES_hh_tes!H12/RES_hh_fec!H12)</f>
        <v>1.4836447483435589</v>
      </c>
      <c r="I12" s="102">
        <f>IF(RES_hh_tes!I12=0,"",RES_hh_tes!I12/RES_hh_fec!I12)</f>
        <v>1.5402400330376418</v>
      </c>
      <c r="J12" s="102">
        <f>IF(RES_hh_tes!J12=0,"",RES_hh_tes!J12/RES_hh_fec!J12)</f>
        <v>1.6623568885771611</v>
      </c>
      <c r="K12" s="102">
        <f>IF(RES_hh_tes!K12=0,"",RES_hh_tes!K12/RES_hh_fec!K12)</f>
        <v>1.748927075974481</v>
      </c>
      <c r="L12" s="102">
        <f>IF(RES_hh_tes!L12=0,"",RES_hh_tes!L12/RES_hh_fec!L12)</f>
        <v>1.8019177529058041</v>
      </c>
      <c r="M12" s="102">
        <f>IF(RES_hh_tes!M12=0,"",RES_hh_tes!M12/RES_hh_fec!M12)</f>
        <v>1.8915562308017413</v>
      </c>
      <c r="N12" s="102">
        <f>IF(RES_hh_tes!N12=0,"",RES_hh_tes!N12/RES_hh_fec!N12)</f>
        <v>1.9736327665255626</v>
      </c>
      <c r="O12" s="102">
        <f>IF(RES_hh_tes!O12=0,"",RES_hh_tes!O12/RES_hh_fec!O12)</f>
        <v>2.071723854049071</v>
      </c>
      <c r="P12" s="102">
        <f>IF(RES_hh_tes!P12=0,"",RES_hh_tes!P12/RES_hh_fec!P12)</f>
        <v>2.1614327147779604</v>
      </c>
      <c r="Q12" s="102">
        <f>IF(RES_hh_tes!Q12=0,"",RES_hh_tes!Q12/RES_hh_fec!Q12)</f>
        <v>2.2540249025778039</v>
      </c>
    </row>
    <row r="13" spans="1:17" ht="12" customHeight="1" x14ac:dyDescent="0.25">
      <c r="A13" s="51" t="s">
        <v>114</v>
      </c>
      <c r="B13" s="104">
        <f>IF(RES_hh_tes!B13=0,"",RES_hh_tes!B13/RES_hh_fec!B13)</f>
        <v>0.70367604511738135</v>
      </c>
      <c r="C13" s="104">
        <f>IF(RES_hh_tes!C13=0,"",RES_hh_tes!C13/RES_hh_fec!C13)</f>
        <v>0.71418935385763849</v>
      </c>
      <c r="D13" s="104">
        <f>IF(RES_hh_tes!D13=0,"",RES_hh_tes!D13/RES_hh_fec!D13)</f>
        <v>0.72300592478202563</v>
      </c>
      <c r="E13" s="104">
        <f>IF(RES_hh_tes!E13=0,"",RES_hh_tes!E13/RES_hh_fec!E13)</f>
        <v>0.73272797864279093</v>
      </c>
      <c r="F13" s="104">
        <f>IF(RES_hh_tes!F13=0,"",RES_hh_tes!F13/RES_hh_fec!F13)</f>
        <v>0.7426043935294897</v>
      </c>
      <c r="G13" s="104">
        <f>IF(RES_hh_tes!G13=0,"",RES_hh_tes!G13/RES_hh_fec!G13)</f>
        <v>0.74556439637640259</v>
      </c>
      <c r="H13" s="104">
        <f>IF(RES_hh_tes!H13=0,"",RES_hh_tes!H13/RES_hh_fec!H13)</f>
        <v>0.75085078155455209</v>
      </c>
      <c r="I13" s="104">
        <f>IF(RES_hh_tes!I13=0,"",RES_hh_tes!I13/RES_hh_fec!I13)</f>
        <v>0.76543837581526852</v>
      </c>
      <c r="J13" s="104">
        <f>IF(RES_hh_tes!J13=0,"",RES_hh_tes!J13/RES_hh_fec!J13)</f>
        <v>0.76904341203135362</v>
      </c>
      <c r="K13" s="104">
        <f>IF(RES_hh_tes!K13=0,"",RES_hh_tes!K13/RES_hh_fec!K13)</f>
        <v>0.77317084757940358</v>
      </c>
      <c r="L13" s="104">
        <f>IF(RES_hh_tes!L13=0,"",RES_hh_tes!L13/RES_hh_fec!L13)</f>
        <v>0.77572558406601133</v>
      </c>
      <c r="M13" s="104">
        <f>IF(RES_hh_tes!M13=0,"",RES_hh_tes!M13/RES_hh_fec!M13)</f>
        <v>0.77720417486124427</v>
      </c>
      <c r="N13" s="104">
        <f>IF(RES_hh_tes!N13=0,"",RES_hh_tes!N13/RES_hh_fec!N13)</f>
        <v>0.77900000448463291</v>
      </c>
      <c r="O13" s="104">
        <f>IF(RES_hh_tes!O13=0,"",RES_hh_tes!O13/RES_hh_fec!O13)</f>
        <v>0.78074624964347206</v>
      </c>
      <c r="P13" s="104">
        <f>IF(RES_hh_tes!P13=0,"",RES_hh_tes!P13/RES_hh_fec!P13)</f>
        <v>0.78255515043331081</v>
      </c>
      <c r="Q13" s="104">
        <f>IF(RES_hh_tes!Q13=0,"",RES_hh_tes!Q13/RES_hh_fec!Q13)</f>
        <v>0.78432484649182244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1.0000000000000002</v>
      </c>
      <c r="E14" s="106">
        <f>IF(RES_hh_tes!E14=0,"",RES_hh_tes!E14/RES_hh_fec!E14)</f>
        <v>1</v>
      </c>
      <c r="F14" s="106">
        <f>IF(RES_hh_tes!F14=0,"",RES_hh_tes!F14/RES_hh_fec!F14)</f>
        <v>0.99999999999999978</v>
      </c>
      <c r="G14" s="106">
        <f>IF(RES_hh_tes!G14=0,"",RES_hh_tes!G14/RES_hh_fec!G14)</f>
        <v>1.0000000000000004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0.99999999999999978</v>
      </c>
      <c r="K14" s="106">
        <f>IF(RES_hh_tes!K14=0,"",RES_hh_tes!K14/RES_hh_fec!K14)</f>
        <v>0.99999999999999978</v>
      </c>
      <c r="L14" s="106">
        <f>IF(RES_hh_tes!L14=0,"",RES_hh_tes!L14/RES_hh_fec!L14)</f>
        <v>1.0000000000000002</v>
      </c>
      <c r="M14" s="106">
        <f>IF(RES_hh_tes!M14=0,"",RES_hh_tes!M14/RES_hh_fec!M14)</f>
        <v>1.0000000000000002</v>
      </c>
      <c r="N14" s="106">
        <f>IF(RES_hh_tes!N14=0,"",RES_hh_tes!N14/RES_hh_fec!N14)</f>
        <v>0.99999999999999956</v>
      </c>
      <c r="O14" s="106">
        <f>IF(RES_hh_tes!O14=0,"",RES_hh_tes!O14/RES_hh_fec!O14)</f>
        <v>1</v>
      </c>
      <c r="P14" s="106">
        <f>IF(RES_hh_tes!P14=0,"",RES_hh_tes!P14/RES_hh_fec!P14)</f>
        <v>0.99999999999999978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1.5553428843439738</v>
      </c>
      <c r="C15" s="103">
        <f>IF(RES_hh_tes!C15=0,"",RES_hh_tes!C15/RES_hh_fec!C15)</f>
        <v>1.6099603284931825</v>
      </c>
      <c r="D15" s="103">
        <f>IF(RES_hh_tes!D15=0,"",RES_hh_tes!D15/RES_hh_fec!D15)</f>
        <v>1.6799308703958602</v>
      </c>
      <c r="E15" s="103">
        <f>IF(RES_hh_tes!E15=0,"",RES_hh_tes!E15/RES_hh_fec!E15)</f>
        <v>1.7350238287313084</v>
      </c>
      <c r="F15" s="103">
        <f>IF(RES_hh_tes!F15=0,"",RES_hh_tes!F15/RES_hh_fec!F15)</f>
        <v>1.809809671759194</v>
      </c>
      <c r="G15" s="103">
        <f>IF(RES_hh_tes!G15=0,"",RES_hh_tes!G15/RES_hh_fec!G15)</f>
        <v>1.8643594909931707</v>
      </c>
      <c r="H15" s="103">
        <f>IF(RES_hh_tes!H15=0,"",RES_hh_tes!H15/RES_hh_fec!H15)</f>
        <v>1.9464113116209223</v>
      </c>
      <c r="I15" s="103">
        <f>IF(RES_hh_tes!I15=0,"",RES_hh_tes!I15/RES_hh_fec!I15)</f>
        <v>2.030790199270784</v>
      </c>
      <c r="J15" s="103">
        <f>IF(RES_hh_tes!J15=0,"",RES_hh_tes!J15/RES_hh_fec!J15)</f>
        <v>2.1163389887088973</v>
      </c>
      <c r="K15" s="103">
        <f>IF(RES_hh_tes!K15=0,"",RES_hh_tes!K15/RES_hh_fec!K15)</f>
        <v>2.2084649793110316</v>
      </c>
      <c r="L15" s="103">
        <f>IF(RES_hh_tes!L15=0,"",RES_hh_tes!L15/RES_hh_fec!L15)</f>
        <v>2.3074225084300015</v>
      </c>
      <c r="M15" s="103">
        <f>IF(RES_hh_tes!M15=0,"",RES_hh_tes!M15/RES_hh_fec!M15)</f>
        <v>2.407753667056348</v>
      </c>
      <c r="N15" s="103">
        <f>IF(RES_hh_tes!N15=0,"",RES_hh_tes!N15/RES_hh_fec!N15)</f>
        <v>2.5085963954500454</v>
      </c>
      <c r="O15" s="103">
        <f>IF(RES_hh_tes!O15=0,"",RES_hh_tes!O15/RES_hh_fec!O15)</f>
        <v>2.5686447557427368</v>
      </c>
      <c r="P15" s="103">
        <f>IF(RES_hh_tes!P15=0,"",RES_hh_tes!P15/RES_hh_fec!P15)</f>
        <v>2.7026191920090059</v>
      </c>
      <c r="Q15" s="103">
        <f>IF(RES_hh_tes!Q15=0,"",RES_hh_tes!Q15/RES_hh_fec!Q15)</f>
        <v>2.8276441314338636</v>
      </c>
    </row>
    <row r="16" spans="1:17" ht="12" customHeight="1" x14ac:dyDescent="0.25">
      <c r="A16" s="87" t="s">
        <v>111</v>
      </c>
      <c r="B16" s="105">
        <f>IF(RES_hh_tes!B16=0,"",RES_hh_tes!B16/RES_hh_fec!B16)</f>
        <v>1.5553428843439738</v>
      </c>
      <c r="C16" s="105">
        <f>IF(RES_hh_tes!C16=0,"",RES_hh_tes!C16/RES_hh_fec!C16)</f>
        <v>1.6099603284931825</v>
      </c>
      <c r="D16" s="105">
        <f>IF(RES_hh_tes!D16=0,"",RES_hh_tes!D16/RES_hh_fec!D16)</f>
        <v>1.6799308703958602</v>
      </c>
      <c r="E16" s="105">
        <f>IF(RES_hh_tes!E16=0,"",RES_hh_tes!E16/RES_hh_fec!E16)</f>
        <v>1.7350238287313084</v>
      </c>
      <c r="F16" s="105">
        <f>IF(RES_hh_tes!F16=0,"",RES_hh_tes!F16/RES_hh_fec!F16)</f>
        <v>1.809809671759194</v>
      </c>
      <c r="G16" s="105">
        <f>IF(RES_hh_tes!G16=0,"",RES_hh_tes!G16/RES_hh_fec!G16)</f>
        <v>1.8643594909931707</v>
      </c>
      <c r="H16" s="105">
        <f>IF(RES_hh_tes!H16=0,"",RES_hh_tes!H16/RES_hh_fec!H16)</f>
        <v>1.9464113116209223</v>
      </c>
      <c r="I16" s="105">
        <f>IF(RES_hh_tes!I16=0,"",RES_hh_tes!I16/RES_hh_fec!I16)</f>
        <v>2.030790199270784</v>
      </c>
      <c r="J16" s="105">
        <f>IF(RES_hh_tes!J16=0,"",RES_hh_tes!J16/RES_hh_fec!J16)</f>
        <v>2.1163389887088973</v>
      </c>
      <c r="K16" s="105">
        <f>IF(RES_hh_tes!K16=0,"",RES_hh_tes!K16/RES_hh_fec!K16)</f>
        <v>2.2084649793110316</v>
      </c>
      <c r="L16" s="105">
        <f>IF(RES_hh_tes!L16=0,"",RES_hh_tes!L16/RES_hh_fec!L16)</f>
        <v>2.3074225084300015</v>
      </c>
      <c r="M16" s="105">
        <f>IF(RES_hh_tes!M16=0,"",RES_hh_tes!M16/RES_hh_fec!M16)</f>
        <v>2.407753667056348</v>
      </c>
      <c r="N16" s="105">
        <f>IF(RES_hh_tes!N16=0,"",RES_hh_tes!N16/RES_hh_fec!N16)</f>
        <v>2.5085963954500454</v>
      </c>
      <c r="O16" s="105">
        <f>IF(RES_hh_tes!O16=0,"",RES_hh_tes!O16/RES_hh_fec!O16)</f>
        <v>2.5686447557427368</v>
      </c>
      <c r="P16" s="105">
        <f>IF(RES_hh_tes!P16=0,"",RES_hh_tes!P16/RES_hh_fec!P16)</f>
        <v>2.7026191920090059</v>
      </c>
      <c r="Q16" s="105">
        <f>IF(RES_hh_tes!Q16=0,"",RES_hh_tes!Q16/RES_hh_fec!Q16)</f>
        <v>2.8276441314338636</v>
      </c>
    </row>
    <row r="17" spans="1:17" ht="12.95" customHeight="1" x14ac:dyDescent="0.25">
      <c r="A17" s="89" t="s">
        <v>63</v>
      </c>
      <c r="B17" s="103">
        <f>IF(RES_hh_tes!B17=0,"",RES_hh_tes!B17/RES_hh_fec!B17)</f>
        <v>0.57499729642678654</v>
      </c>
      <c r="C17" s="103">
        <f>IF(RES_hh_tes!C17=0,"",RES_hh_tes!C17/RES_hh_fec!C17)</f>
        <v>0.57879082061523324</v>
      </c>
      <c r="D17" s="103">
        <f>IF(RES_hh_tes!D17=0,"",RES_hh_tes!D17/RES_hh_fec!D17)</f>
        <v>0.57091047044570875</v>
      </c>
      <c r="E17" s="103">
        <f>IF(RES_hh_tes!E17=0,"",RES_hh_tes!E17/RES_hh_fec!E17)</f>
        <v>0.57350125929333085</v>
      </c>
      <c r="F17" s="103">
        <f>IF(RES_hh_tes!F17=0,"",RES_hh_tes!F17/RES_hh_fec!F17)</f>
        <v>0.57221009993158045</v>
      </c>
      <c r="G17" s="103">
        <f>IF(RES_hh_tes!G17=0,"",RES_hh_tes!G17/RES_hh_fec!G17)</f>
        <v>0.56958629501312863</v>
      </c>
      <c r="H17" s="103">
        <f>IF(RES_hh_tes!H17=0,"",RES_hh_tes!H17/RES_hh_fec!H17)</f>
        <v>0.56637331186280948</v>
      </c>
      <c r="I17" s="103">
        <f>IF(RES_hh_tes!I17=0,"",RES_hh_tes!I17/RES_hh_fec!I17)</f>
        <v>0.57114490478734425</v>
      </c>
      <c r="J17" s="103">
        <f>IF(RES_hh_tes!J17=0,"",RES_hh_tes!J17/RES_hh_fec!J17)</f>
        <v>0.5700361939439772</v>
      </c>
      <c r="K17" s="103">
        <f>IF(RES_hh_tes!K17=0,"",RES_hh_tes!K17/RES_hh_fec!K17)</f>
        <v>0.57294895760805464</v>
      </c>
      <c r="L17" s="103">
        <f>IF(RES_hh_tes!L17=0,"",RES_hh_tes!L17/RES_hh_fec!L17)</f>
        <v>0.57571036280463361</v>
      </c>
      <c r="M17" s="103">
        <f>IF(RES_hh_tes!M17=0,"",RES_hh_tes!M17/RES_hh_fec!M17)</f>
        <v>0.57607107704542926</v>
      </c>
      <c r="N17" s="103">
        <f>IF(RES_hh_tes!N17=0,"",RES_hh_tes!N17/RES_hh_fec!N17)</f>
        <v>0.57857986698398678</v>
      </c>
      <c r="O17" s="103">
        <f>IF(RES_hh_tes!O17=0,"",RES_hh_tes!O17/RES_hh_fec!O17)</f>
        <v>0.58319724706266474</v>
      </c>
      <c r="P17" s="103">
        <f>IF(RES_hh_tes!P17=0,"",RES_hh_tes!P17/RES_hh_fec!P17)</f>
        <v>0.58782990887994191</v>
      </c>
      <c r="Q17" s="103">
        <f>IF(RES_hh_tes!Q17=0,"",RES_hh_tes!Q17/RES_hh_fec!Q17)</f>
        <v>0.59392828021092414</v>
      </c>
    </row>
    <row r="18" spans="1:17" ht="12" customHeight="1" x14ac:dyDescent="0.25">
      <c r="A18" s="87" t="s">
        <v>58</v>
      </c>
      <c r="B18" s="102">
        <f>IF(RES_hh_tes!B18=0,"",RES_hh_tes!B18/RES_hh_fec!B18)</f>
        <v>0.43354852457152482</v>
      </c>
      <c r="C18" s="102">
        <f>IF(RES_hh_tes!C18=0,"",RES_hh_tes!C18/RES_hh_fec!C18)</f>
        <v>0.43442640666655397</v>
      </c>
      <c r="D18" s="102">
        <f>IF(RES_hh_tes!D18=0,"",RES_hh_tes!D18/RES_hh_fec!D18)</f>
        <v>0.43689636117791159</v>
      </c>
      <c r="E18" s="102">
        <f>IF(RES_hh_tes!E18=0,"",RES_hh_tes!E18/RES_hh_fec!E18)</f>
        <v>0.43789883695263399</v>
      </c>
      <c r="F18" s="102">
        <f>IF(RES_hh_tes!F18=0,"",RES_hh_tes!F18/RES_hh_fec!F18)</f>
        <v>0.43966248619370657</v>
      </c>
      <c r="G18" s="102">
        <f>IF(RES_hh_tes!G18=0,"",RES_hh_tes!G18/RES_hh_fec!G18)</f>
        <v>0.44189170700882247</v>
      </c>
      <c r="H18" s="102">
        <f>IF(RES_hh_tes!H18=0,"",RES_hh_tes!H18/RES_hh_fec!H18)</f>
        <v>0.44389069431285649</v>
      </c>
      <c r="I18" s="102">
        <f>IF(RES_hh_tes!I18=0,"",RES_hh_tes!I18/RES_hh_fec!I18)</f>
        <v>0.44481972798071806</v>
      </c>
      <c r="J18" s="102">
        <f>IF(RES_hh_tes!J18=0,"",RES_hh_tes!J18/RES_hh_fec!J18)</f>
        <v>0.4462672666832237</v>
      </c>
      <c r="K18" s="102">
        <f>IF(RES_hh_tes!K18=0,"",RES_hh_tes!K18/RES_hh_fec!K18)</f>
        <v>0.4475998949202219</v>
      </c>
      <c r="L18" s="102">
        <f>IF(RES_hh_tes!L18=0,"",RES_hh_tes!L18/RES_hh_fec!L18)</f>
        <v>0.44909275371411073</v>
      </c>
      <c r="M18" s="102">
        <f>IF(RES_hh_tes!M18=0,"",RES_hh_tes!M18/RES_hh_fec!M18)</f>
        <v>0.4501513512185758</v>
      </c>
      <c r="N18" s="102">
        <f>IF(RES_hh_tes!N18=0,"",RES_hh_tes!N18/RES_hh_fec!N18)</f>
        <v>0.45138648718822127</v>
      </c>
      <c r="O18" s="102">
        <f>IF(RES_hh_tes!O18=0,"",RES_hh_tes!O18/RES_hh_fec!O18)</f>
        <v>0.45237954614875714</v>
      </c>
      <c r="P18" s="102">
        <f>IF(RES_hh_tes!P18=0,"",RES_hh_tes!P18/RES_hh_fec!P18)</f>
        <v>0.45364232309538288</v>
      </c>
      <c r="Q18" s="102">
        <f>IF(RES_hh_tes!Q18=0,"",RES_hh_tes!Q18/RES_hh_fec!Q18)</f>
        <v>0.45465353895794547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0.5034757059540288</v>
      </c>
      <c r="C19" s="102">
        <f>IF(RES_hh_tes!C19=0,"",RES_hh_tes!C19/RES_hh_fec!C19)</f>
        <v>0.51435384551023966</v>
      </c>
      <c r="D19" s="102">
        <f>IF(RES_hh_tes!D19=0,"",RES_hh_tes!D19/RES_hh_fec!D19)</f>
        <v>0.52582857433670449</v>
      </c>
      <c r="E19" s="102">
        <f>IF(RES_hh_tes!E19=0,"",RES_hh_tes!E19/RES_hh_fec!E19)</f>
        <v>0.5374747961736912</v>
      </c>
      <c r="F19" s="102">
        <f>IF(RES_hh_tes!F19=0,"",RES_hh_tes!F19/RES_hh_fec!F19)</f>
        <v>0.54727427088079306</v>
      </c>
      <c r="G19" s="102">
        <f>IF(RES_hh_tes!G19=0,"",RES_hh_tes!G19/RES_hh_fec!G19)</f>
        <v>0.55741138546103353</v>
      </c>
      <c r="H19" s="102">
        <f>IF(RES_hh_tes!H19=0,"",RES_hh_tes!H19/RES_hh_fec!H19)</f>
        <v>0.56803886013998761</v>
      </c>
      <c r="I19" s="102">
        <f>IF(RES_hh_tes!I19=0,"",RES_hh_tes!I19/RES_hh_fec!I19)</f>
        <v>0.57961386534637138</v>
      </c>
      <c r="J19" s="102">
        <f>IF(RES_hh_tes!J19=0,"",RES_hh_tes!J19/RES_hh_fec!J19)</f>
        <v>0.58957519128750535</v>
      </c>
      <c r="K19" s="102">
        <f>IF(RES_hh_tes!K19=0,"",RES_hh_tes!K19/RES_hh_fec!K19)</f>
        <v>0.59214010457179422</v>
      </c>
      <c r="L19" s="102">
        <f>IF(RES_hh_tes!L19=0,"",RES_hh_tes!L19/RES_hh_fec!L19)</f>
        <v>0.59490915487008622</v>
      </c>
      <c r="M19" s="102">
        <f>IF(RES_hh_tes!M19=0,"",RES_hh_tes!M19/RES_hh_fec!M19)</f>
        <v>0.59745003192169188</v>
      </c>
      <c r="N19" s="102">
        <f>IF(RES_hh_tes!N19=0,"",RES_hh_tes!N19/RES_hh_fec!N19)</f>
        <v>0.59946632915512221</v>
      </c>
      <c r="O19" s="102">
        <f>IF(RES_hh_tes!O19=0,"",RES_hh_tes!O19/RES_hh_fec!O19)</f>
        <v>0.60143799383818941</v>
      </c>
      <c r="P19" s="102">
        <f>IF(RES_hh_tes!P19=0,"",RES_hh_tes!P19/RES_hh_fec!P19)</f>
        <v>0.60361789892122319</v>
      </c>
      <c r="Q19" s="102">
        <f>IF(RES_hh_tes!Q19=0,"",RES_hh_tes!Q19/RES_hh_fec!Q19)</f>
        <v>0.60671879599826961</v>
      </c>
    </row>
    <row r="20" spans="1:17" ht="12" customHeight="1" x14ac:dyDescent="0.25">
      <c r="A20" s="87" t="s">
        <v>110</v>
      </c>
      <c r="B20" s="102">
        <f>IF(RES_hh_tes!B20=0,"",RES_hh_tes!B20/RES_hh_fec!B20)</f>
        <v>0.4894902696775279</v>
      </c>
      <c r="C20" s="102">
        <f>IF(RES_hh_tes!C20=0,"",RES_hh_tes!C20/RES_hh_fec!C20)</f>
        <v>0.50320950723621927</v>
      </c>
      <c r="D20" s="102">
        <f>IF(RES_hh_tes!D20=0,"",RES_hh_tes!D20/RES_hh_fec!D20)</f>
        <v>0.51388619229970611</v>
      </c>
      <c r="E20" s="102">
        <f>IF(RES_hh_tes!E20=0,"",RES_hh_tes!E20/RES_hh_fec!E20)</f>
        <v>0.51962797286624784</v>
      </c>
      <c r="F20" s="102">
        <f>IF(RES_hh_tes!F20=0,"",RES_hh_tes!F20/RES_hh_fec!F20)</f>
        <v>0.52111546644323303</v>
      </c>
      <c r="G20" s="102">
        <f>IF(RES_hh_tes!G20=0,"",RES_hh_tes!G20/RES_hh_fec!G20)</f>
        <v>0.52522539750332287</v>
      </c>
      <c r="H20" s="102">
        <f>IF(RES_hh_tes!H20=0,"",RES_hh_tes!H20/RES_hh_fec!H20)</f>
        <v>0.52752620921814108</v>
      </c>
      <c r="I20" s="102">
        <f>IF(RES_hh_tes!I20=0,"",RES_hh_tes!I20/RES_hh_fec!I20)</f>
        <v>0.53412151534612906</v>
      </c>
      <c r="J20" s="102">
        <f>IF(RES_hh_tes!J20=0,"",RES_hh_tes!J20/RES_hh_fec!J20)</f>
        <v>0.5489309626726796</v>
      </c>
      <c r="K20" s="102">
        <f>IF(RES_hh_tes!K20=0,"",RES_hh_tes!K20/RES_hh_fec!K20)</f>
        <v>0.56606500947872662</v>
      </c>
      <c r="L20" s="102">
        <f>IF(RES_hh_tes!L20=0,"",RES_hh_tes!L20/RES_hh_fec!L20)</f>
        <v>0.56760592505059049</v>
      </c>
      <c r="M20" s="102">
        <f>IF(RES_hh_tes!M20=0,"",RES_hh_tes!M20/RES_hh_fec!M20)</f>
        <v>0.56768570801022378</v>
      </c>
      <c r="N20" s="102">
        <f>IF(RES_hh_tes!N20=0,"",RES_hh_tes!N20/RES_hh_fec!N20)</f>
        <v>0.56811119346870054</v>
      </c>
      <c r="O20" s="102">
        <f>IF(RES_hh_tes!O20=0,"",RES_hh_tes!O20/RES_hh_fec!O20)</f>
        <v>0.56873019859575136</v>
      </c>
      <c r="P20" s="102">
        <f>IF(RES_hh_tes!P20=0,"",RES_hh_tes!P20/RES_hh_fec!P20)</f>
        <v>0.56934192693802044</v>
      </c>
      <c r="Q20" s="102">
        <f>IF(RES_hh_tes!Q20=0,"",RES_hh_tes!Q20/RES_hh_fec!Q20)</f>
        <v>0.56990763568350267</v>
      </c>
    </row>
    <row r="21" spans="1:17" ht="12" customHeight="1" x14ac:dyDescent="0.25">
      <c r="A21" s="87" t="s">
        <v>109</v>
      </c>
      <c r="B21" s="102">
        <f>IF(RES_hh_tes!B21=0,"",RES_hh_tes!B21/RES_hh_fec!B21)</f>
        <v>0.52445386036877994</v>
      </c>
      <c r="C21" s="102">
        <f>IF(RES_hh_tes!C21=0,"",RES_hh_tes!C21/RES_hh_fec!C21)</f>
        <v>0.52641382583629115</v>
      </c>
      <c r="D21" s="102">
        <f>IF(RES_hh_tes!D21=0,"",RES_hh_tes!D21/RES_hh_fec!D21)</f>
        <v>0.52995346454706138</v>
      </c>
      <c r="E21" s="102">
        <f>IF(RES_hh_tes!E21=0,"",RES_hh_tes!E21/RES_hh_fec!E21)</f>
        <v>0.53580188407953788</v>
      </c>
      <c r="F21" s="102">
        <f>IF(RES_hh_tes!F21=0,"",RES_hh_tes!F21/RES_hh_fec!F21)</f>
        <v>0.54121895117888807</v>
      </c>
      <c r="G21" s="102">
        <f>IF(RES_hh_tes!G21=0,"",RES_hh_tes!G21/RES_hh_fec!G21)</f>
        <v>0.54873771691782969</v>
      </c>
      <c r="H21" s="102">
        <f>IF(RES_hh_tes!H21=0,"",RES_hh_tes!H21/RES_hh_fec!H21)</f>
        <v>0.55371586556564401</v>
      </c>
      <c r="I21" s="102">
        <f>IF(RES_hh_tes!I21=0,"",RES_hh_tes!I21/RES_hh_fec!I21)</f>
        <v>0.55961898252133879</v>
      </c>
      <c r="J21" s="102">
        <f>IF(RES_hh_tes!J21=0,"",RES_hh_tes!J21/RES_hh_fec!J21)</f>
        <v>0.56379891206165378</v>
      </c>
      <c r="K21" s="102">
        <f>IF(RES_hh_tes!K21=0,"",RES_hh_tes!K21/RES_hh_fec!K21)</f>
        <v>0.56860921846063472</v>
      </c>
      <c r="L21" s="102">
        <f>IF(RES_hh_tes!L21=0,"",RES_hh_tes!L21/RES_hh_fec!L21)</f>
        <v>0.57398963607072484</v>
      </c>
      <c r="M21" s="102">
        <f>IF(RES_hh_tes!M21=0,"",RES_hh_tes!M21/RES_hh_fec!M21)</f>
        <v>0.58029309075549163</v>
      </c>
      <c r="N21" s="102">
        <f>IF(RES_hh_tes!N21=0,"",RES_hh_tes!N21/RES_hh_fec!N21)</f>
        <v>0.58688186322660407</v>
      </c>
      <c r="O21" s="102">
        <f>IF(RES_hh_tes!O21=0,"",RES_hh_tes!O21/RES_hh_fec!O21)</f>
        <v>0.59277447169904751</v>
      </c>
      <c r="P21" s="102">
        <f>IF(RES_hh_tes!P21=0,"",RES_hh_tes!P21/RES_hh_fec!P21)</f>
        <v>0.5983319483506826</v>
      </c>
      <c r="Q21" s="102">
        <f>IF(RES_hh_tes!Q21=0,"",RES_hh_tes!Q21/RES_hh_fec!Q21)</f>
        <v>0.60417797162149633</v>
      </c>
    </row>
    <row r="22" spans="1:17" ht="12" customHeight="1" x14ac:dyDescent="0.25">
      <c r="A22" s="87" t="s">
        <v>55</v>
      </c>
      <c r="B22" s="102">
        <f>IF(RES_hh_tes!B22=0,"",RES_hh_tes!B22/RES_hh_fec!B22)</f>
        <v>0.41956308829502403</v>
      </c>
      <c r="C22" s="102">
        <f>IF(RES_hh_tes!C22=0,"",RES_hh_tes!C22/RES_hh_fec!C22)</f>
        <v>0.42373966827010356</v>
      </c>
      <c r="D22" s="102">
        <f>IF(RES_hh_tes!D22=0,"",RES_hh_tes!D22/RES_hh_fec!D22)</f>
        <v>0.43278300582795859</v>
      </c>
      <c r="E22" s="102">
        <f>IF(RES_hh_tes!E22=0,"",RES_hh_tes!E22/RES_hh_fec!E22)</f>
        <v>0.43838156184456123</v>
      </c>
      <c r="F22" s="102">
        <f>IF(RES_hh_tes!F22=0,"",RES_hh_tes!F22/RES_hh_fec!F22)</f>
        <v>0.44277862419403829</v>
      </c>
      <c r="G22" s="102">
        <f>IF(RES_hh_tes!G22=0,"",RES_hh_tes!G22/RES_hh_fec!G22)</f>
        <v>0.44547346567728829</v>
      </c>
      <c r="H22" s="102">
        <f>IF(RES_hh_tes!H22=0,"",RES_hh_tes!H22/RES_hh_fec!H22)</f>
        <v>0.44930584721315031</v>
      </c>
      <c r="I22" s="102">
        <f>IF(RES_hh_tes!I22=0,"",RES_hh_tes!I22/RES_hh_fec!I22)</f>
        <v>0.45517595937792033</v>
      </c>
      <c r="J22" s="102">
        <f>IF(RES_hh_tes!J22=0,"",RES_hh_tes!J22/RES_hh_fec!J22)</f>
        <v>0.45948032854908444</v>
      </c>
      <c r="K22" s="102">
        <f>IF(RES_hh_tes!K22=0,"",RES_hh_tes!K22/RES_hh_fec!K22)</f>
        <v>0.46328007854039654</v>
      </c>
      <c r="L22" s="102">
        <f>IF(RES_hh_tes!L22=0,"",RES_hh_tes!L22/RES_hh_fec!L22)</f>
        <v>0.46727701879327871</v>
      </c>
      <c r="M22" s="102">
        <f>IF(RES_hh_tes!M22=0,"",RES_hh_tes!M22/RES_hh_fec!M22)</f>
        <v>0.47559873482082932</v>
      </c>
      <c r="N22" s="102">
        <f>IF(RES_hh_tes!N22=0,"",RES_hh_tes!N22/RES_hh_fec!N22)</f>
        <v>0.48014119099080865</v>
      </c>
      <c r="O22" s="102">
        <f>IF(RES_hh_tes!O22=0,"",RES_hh_tes!O22/RES_hh_fec!O22)</f>
        <v>0.48453221601640062</v>
      </c>
      <c r="P22" s="102">
        <f>IF(RES_hh_tes!P22=0,"",RES_hh_tes!P22/RES_hh_fec!P22)</f>
        <v>0.4885156073929966</v>
      </c>
      <c r="Q22" s="102">
        <f>IF(RES_hh_tes!Q22=0,"",RES_hh_tes!Q22/RES_hh_fec!Q22)</f>
        <v>0.49275039102357376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0.80684035883081295</v>
      </c>
      <c r="C24" s="102">
        <f>IF(RES_hh_tes!C24=0,"",RES_hh_tes!C24/RES_hh_fec!C24)</f>
        <v>0.80791355728262648</v>
      </c>
      <c r="D24" s="102">
        <f>IF(RES_hh_tes!D24=0,"",RES_hh_tes!D24/RES_hh_fec!D24)</f>
        <v>0.80807801055622985</v>
      </c>
      <c r="E24" s="102">
        <f>IF(RES_hh_tes!E24=0,"",RES_hh_tes!E24/RES_hh_fec!E24)</f>
        <v>0.80911936129168871</v>
      </c>
      <c r="F24" s="102">
        <f>IF(RES_hh_tes!F24=0,"",RES_hh_tes!F24/RES_hh_fec!F24)</f>
        <v>0.8101467379278573</v>
      </c>
      <c r="G24" s="102">
        <f>IF(RES_hh_tes!G24=0,"",RES_hh_tes!G24/RES_hh_fec!G24)</f>
        <v>0.81112393929609761</v>
      </c>
      <c r="H24" s="102">
        <f>IF(RES_hh_tes!H24=0,"",RES_hh_tes!H24/RES_hh_fec!H24)</f>
        <v>0.81146920309391812</v>
      </c>
      <c r="I24" s="102">
        <f>IF(RES_hh_tes!I24=0,"",RES_hh_tes!I24/RES_hh_fec!I24)</f>
        <v>0.81338063170557406</v>
      </c>
      <c r="J24" s="102">
        <f>IF(RES_hh_tes!J24=0,"",RES_hh_tes!J24/RES_hh_fec!J24)</f>
        <v>0.81546092791415203</v>
      </c>
      <c r="K24" s="102">
        <f>IF(RES_hh_tes!K24=0,"",RES_hh_tes!K24/RES_hh_fec!K24)</f>
        <v>0.81761674484008839</v>
      </c>
      <c r="L24" s="102">
        <f>IF(RES_hh_tes!L24=0,"",RES_hh_tes!L24/RES_hh_fec!L24)</f>
        <v>0.81971686144707978</v>
      </c>
      <c r="M24" s="102">
        <f>IF(RES_hh_tes!M24=0,"",RES_hh_tes!M24/RES_hh_fec!M24)</f>
        <v>0.82208782196020747</v>
      </c>
      <c r="N24" s="102">
        <f>IF(RES_hh_tes!N24=0,"",RES_hh_tes!N24/RES_hh_fec!N24)</f>
        <v>0.82477078482175958</v>
      </c>
      <c r="O24" s="102">
        <f>IF(RES_hh_tes!O24=0,"",RES_hh_tes!O24/RES_hh_fec!O24)</f>
        <v>0.82739134980487172</v>
      </c>
      <c r="P24" s="102">
        <f>IF(RES_hh_tes!P24=0,"",RES_hh_tes!P24/RES_hh_fec!P24)</f>
        <v>0.83024153129890976</v>
      </c>
      <c r="Q24" s="102">
        <f>IF(RES_hh_tes!Q24=0,"",RES_hh_tes!Q24/RES_hh_fec!Q24)</f>
        <v>0.83299864606459462</v>
      </c>
    </row>
    <row r="25" spans="1:17" ht="12" customHeight="1" x14ac:dyDescent="0.25">
      <c r="A25" s="51" t="s">
        <v>60</v>
      </c>
      <c r="B25" s="104">
        <f>IF(RES_hh_tes!B25=0,"",RES_hh_tes!B25/RES_hh_fec!B25)</f>
        <v>0.64333006871903675</v>
      </c>
      <c r="C25" s="104">
        <f>IF(RES_hh_tes!C25=0,"",RES_hh_tes!C25/RES_hh_fec!C25)</f>
        <v>0.65041164716783362</v>
      </c>
      <c r="D25" s="104">
        <f>IF(RES_hh_tes!D25=0,"",RES_hh_tes!D25/RES_hh_fec!D25)</f>
        <v>0.66658518310479375</v>
      </c>
      <c r="E25" s="104">
        <f>IF(RES_hh_tes!E25=0,"",RES_hh_tes!E25/RES_hh_fec!E25)</f>
        <v>0.68633193948121085</v>
      </c>
      <c r="F25" s="104">
        <f>IF(RES_hh_tes!F25=0,"",RES_hh_tes!F25/RES_hh_fec!F25)</f>
        <v>0.70351116696428984</v>
      </c>
      <c r="G25" s="104">
        <f>IF(RES_hh_tes!G25=0,"",RES_hh_tes!G25/RES_hh_fec!G25)</f>
        <v>0.73019441248136085</v>
      </c>
      <c r="H25" s="104">
        <f>IF(RES_hh_tes!H25=0,"",RES_hh_tes!H25/RES_hh_fec!H25)</f>
        <v>0.74245615986197211</v>
      </c>
      <c r="I25" s="104">
        <f>IF(RES_hh_tes!I25=0,"",RES_hh_tes!I25/RES_hh_fec!I25)</f>
        <v>0.751992129168923</v>
      </c>
      <c r="J25" s="104">
        <f>IF(RES_hh_tes!J25=0,"",RES_hh_tes!J25/RES_hh_fec!J25)</f>
        <v>0.75822765311161244</v>
      </c>
      <c r="K25" s="104">
        <f>IF(RES_hh_tes!K25=0,"",RES_hh_tes!K25/RES_hh_fec!K25)</f>
        <v>0.75995867169448683</v>
      </c>
      <c r="L25" s="104">
        <f>IF(RES_hh_tes!L25=0,"",RES_hh_tes!L25/RES_hh_fec!L25)</f>
        <v>0.76502802169466388</v>
      </c>
      <c r="M25" s="104">
        <f>IF(RES_hh_tes!M25=0,"",RES_hh_tes!M25/RES_hh_fec!M25)</f>
        <v>0.76909322176487083</v>
      </c>
      <c r="N25" s="104">
        <f>IF(RES_hh_tes!N25=0,"",RES_hh_tes!N25/RES_hh_fec!N25)</f>
        <v>0.7736138300421016</v>
      </c>
      <c r="O25" s="104">
        <f>IF(RES_hh_tes!O25=0,"",RES_hh_tes!O25/RES_hh_fec!O25)</f>
        <v>0.77610110272341826</v>
      </c>
      <c r="P25" s="104">
        <f>IF(RES_hh_tes!P25=0,"",RES_hh_tes!P25/RES_hh_fec!P25)</f>
        <v>0.77814695673643319</v>
      </c>
      <c r="Q25" s="104">
        <f>IF(RES_hh_tes!Q25=0,"",RES_hh_tes!Q25/RES_hh_fec!Q25)</f>
        <v>0.78135544728473494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>
        <f>IF(RES_hh_tes!K26=0,"",RES_hh_tes!K26/RES_hh_fec!K26)</f>
        <v>0.99999999999999967</v>
      </c>
      <c r="L26" s="101">
        <f>IF(RES_hh_tes!L26=0,"",RES_hh_tes!L26/RES_hh_fec!L26)</f>
        <v>1.0000000000000002</v>
      </c>
      <c r="M26" s="101">
        <f>IF(RES_hh_tes!M26=0,"",RES_hh_tes!M26/RES_hh_fec!M26)</f>
        <v>1.0000000000000002</v>
      </c>
      <c r="N26" s="101">
        <f>IF(RES_hh_tes!N26=0,"",RES_hh_tes!N26/RES_hh_fec!N26)</f>
        <v>0.99999999999999989</v>
      </c>
      <c r="O26" s="101">
        <f>IF(RES_hh_tes!O26=0,"",RES_hh_tes!O26/RES_hh_fec!O26)</f>
        <v>1</v>
      </c>
      <c r="P26" s="101">
        <f>IF(RES_hh_tes!P26=0,"",RES_hh_tes!P26/RES_hh_fec!P26)</f>
        <v>0.99999999999999978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0.53299106960749587</v>
      </c>
      <c r="C27" s="103">
        <f>IF(RES_hh_tes!C27=0,"",RES_hh_tes!C27/RES_hh_fec!C27)</f>
        <v>0.53866748197736458</v>
      </c>
      <c r="D27" s="103">
        <f>IF(RES_hh_tes!D27=0,"",RES_hh_tes!D27/RES_hh_fec!D27)</f>
        <v>0.54220554017784117</v>
      </c>
      <c r="E27" s="103">
        <f>IF(RES_hh_tes!E27=0,"",RES_hh_tes!E27/RES_hh_fec!E27)</f>
        <v>0.55685614054680155</v>
      </c>
      <c r="F27" s="103">
        <f>IF(RES_hh_tes!F27=0,"",RES_hh_tes!F27/RES_hh_fec!F27)</f>
        <v>0.56565490900503945</v>
      </c>
      <c r="G27" s="103">
        <f>IF(RES_hh_tes!G27=0,"",RES_hh_tes!G27/RES_hh_fec!G27)</f>
        <v>0.56577838598736774</v>
      </c>
      <c r="H27" s="103">
        <f>IF(RES_hh_tes!H27=0,"",RES_hh_tes!H27/RES_hh_fec!H27)</f>
        <v>0.5686572921843227</v>
      </c>
      <c r="I27" s="103">
        <f>IF(RES_hh_tes!I27=0,"",RES_hh_tes!I27/RES_hh_fec!I27)</f>
        <v>0.57202387669523469</v>
      </c>
      <c r="J27" s="103">
        <f>IF(RES_hh_tes!J27=0,"",RES_hh_tes!J27/RES_hh_fec!J27)</f>
        <v>0.57425933562296749</v>
      </c>
      <c r="K27" s="103">
        <f>IF(RES_hh_tes!K27=0,"",RES_hh_tes!K27/RES_hh_fec!K27)</f>
        <v>0.57122025341225724</v>
      </c>
      <c r="L27" s="103">
        <f>IF(RES_hh_tes!L27=0,"",RES_hh_tes!L27/RES_hh_fec!L27)</f>
        <v>0.57462832260036767</v>
      </c>
      <c r="M27" s="103">
        <f>IF(RES_hh_tes!M27=0,"",RES_hh_tes!M27/RES_hh_fec!M27)</f>
        <v>0.58364809124948791</v>
      </c>
      <c r="N27" s="103">
        <f>IF(RES_hh_tes!N27=0,"",RES_hh_tes!N27/RES_hh_fec!N27)</f>
        <v>0.58351987634896441</v>
      </c>
      <c r="O27" s="103">
        <f>IF(RES_hh_tes!O27=0,"",RES_hh_tes!O27/RES_hh_fec!O27)</f>
        <v>0.59188105092242338</v>
      </c>
      <c r="P27" s="103">
        <f>IF(RES_hh_tes!P27=0,"",RES_hh_tes!P27/RES_hh_fec!P27)</f>
        <v>0.59075562040396079</v>
      </c>
      <c r="Q27" s="103">
        <f>IF(RES_hh_tes!Q27=0,"",RES_hh_tes!Q27/RES_hh_fec!Q27)</f>
        <v>0.59793042528556339</v>
      </c>
    </row>
    <row r="28" spans="1:17" ht="12" customHeight="1" x14ac:dyDescent="0.25">
      <c r="A28" s="87" t="s">
        <v>58</v>
      </c>
      <c r="B28" s="102">
        <f>IF(RES_hh_tes!B28=0,"",RES_hh_tes!B28/RES_hh_fec!B28)</f>
        <v>0.30852974818399381</v>
      </c>
      <c r="C28" s="102">
        <f>IF(RES_hh_tes!C28=0,"",RES_hh_tes!C28/RES_hh_fec!C28)</f>
        <v>0.31227932704312872</v>
      </c>
      <c r="D28" s="102">
        <f>IF(RES_hh_tes!D28=0,"",RES_hh_tes!D28/RES_hh_fec!D28)</f>
        <v>0.31828361372911557</v>
      </c>
      <c r="E28" s="102">
        <f>IF(RES_hh_tes!E28=0,"",RES_hh_tes!E28/RES_hh_fec!E28)</f>
        <v>0.32204677015988659</v>
      </c>
      <c r="F28" s="102">
        <f>IF(RES_hh_tes!F28=0,"",RES_hh_tes!F28/RES_hh_fec!F28)</f>
        <v>0.32634515253485358</v>
      </c>
      <c r="G28" s="102">
        <f>IF(RES_hh_tes!G28=0,"",RES_hh_tes!G28/RES_hh_fec!G28)</f>
        <v>0.33052017038259029</v>
      </c>
      <c r="H28" s="102">
        <f>IF(RES_hh_tes!H28=0,"",RES_hh_tes!H28/RES_hh_fec!H28)</f>
        <v>0.33430516712871611</v>
      </c>
      <c r="I28" s="102">
        <f>IF(RES_hh_tes!I28=0,"",RES_hh_tes!I28/RES_hh_fec!I28)</f>
        <v>0.33702641595318128</v>
      </c>
      <c r="J28" s="102">
        <f>IF(RES_hh_tes!J28=0,"",RES_hh_tes!J28/RES_hh_fec!J28)</f>
        <v>0.34032028334130776</v>
      </c>
      <c r="K28" s="102">
        <f>IF(RES_hh_tes!K28=0,"",RES_hh_tes!K28/RES_hh_fec!K28)</f>
        <v>0.34156798498067331</v>
      </c>
      <c r="L28" s="102">
        <f>IF(RES_hh_tes!L28=0,"",RES_hh_tes!L28/RES_hh_fec!L28)</f>
        <v>0.3436814980964944</v>
      </c>
      <c r="M28" s="102">
        <f>IF(RES_hh_tes!M28=0,"",RES_hh_tes!M28/RES_hh_fec!M28)</f>
        <v>0.34466753091197183</v>
      </c>
      <c r="N28" s="102">
        <f>IF(RES_hh_tes!N28=0,"",RES_hh_tes!N28/RES_hh_fec!N28)</f>
        <v>0.34601269679570246</v>
      </c>
      <c r="O28" s="102">
        <f>IF(RES_hh_tes!O28=0,"",RES_hh_tes!O28/RES_hh_fec!O28)</f>
        <v>0.34731352286526129</v>
      </c>
      <c r="P28" s="102">
        <f>IF(RES_hh_tes!P28=0,"",RES_hh_tes!P28/RES_hh_fec!P28)</f>
        <v>0.34853647428934781</v>
      </c>
      <c r="Q28" s="102">
        <f>IF(RES_hh_tes!Q28=0,"",RES_hh_tes!Q28/RES_hh_fec!Q28)</f>
        <v>0.34896230046791099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0.4010886726391919</v>
      </c>
      <c r="C29" s="102">
        <f>IF(RES_hh_tes!C29=0,"",RES_hh_tes!C29/RES_hh_fec!C29)</f>
        <v>0.40675052207778262</v>
      </c>
      <c r="D29" s="102">
        <f>IF(RES_hh_tes!D29=0,"",RES_hh_tes!D29/RES_hh_fec!D29)</f>
        <v>0.41253539094027969</v>
      </c>
      <c r="E29" s="102">
        <f>IF(RES_hh_tes!E29=0,"",RES_hh_tes!E29/RES_hh_fec!E29)</f>
        <v>0.41872006347140039</v>
      </c>
      <c r="F29" s="102">
        <f>IF(RES_hh_tes!F29=0,"",RES_hh_tes!F29/RES_hh_fec!F29)</f>
        <v>0.4229435339823252</v>
      </c>
      <c r="G29" s="102">
        <f>IF(RES_hh_tes!G29=0,"",RES_hh_tes!G29/RES_hh_fec!G29)</f>
        <v>0.42947380848218208</v>
      </c>
      <c r="H29" s="102">
        <f>IF(RES_hh_tes!H29=0,"",RES_hh_tes!H29/RES_hh_fec!H29)</f>
        <v>0.43752566659195569</v>
      </c>
      <c r="I29" s="102">
        <f>IF(RES_hh_tes!I29=0,"",RES_hh_tes!I29/RES_hh_fec!I29)</f>
        <v>0.44662358679863223</v>
      </c>
      <c r="J29" s="102">
        <f>IF(RES_hh_tes!J29=0,"",RES_hh_tes!J29/RES_hh_fec!J29)</f>
        <v>0.4555712343553936</v>
      </c>
      <c r="K29" s="102">
        <f>IF(RES_hh_tes!K29=0,"",RES_hh_tes!K29/RES_hh_fec!K29)</f>
        <v>0.45820955668859992</v>
      </c>
      <c r="L29" s="102">
        <f>IF(RES_hh_tes!L29=0,"",RES_hh_tes!L29/RES_hh_fec!L29)</f>
        <v>0.46024782498205252</v>
      </c>
      <c r="M29" s="102">
        <f>IF(RES_hh_tes!M29=0,"",RES_hh_tes!M29/RES_hh_fec!M29)</f>
        <v>0.46194167359207877</v>
      </c>
      <c r="N29" s="102">
        <f>IF(RES_hh_tes!N29=0,"",RES_hh_tes!N29/RES_hh_fec!N29)</f>
        <v>0.46282435901857194</v>
      </c>
      <c r="O29" s="102">
        <f>IF(RES_hh_tes!O29=0,"",RES_hh_tes!O29/RES_hh_fec!O29)</f>
        <v>0.46388350323053296</v>
      </c>
      <c r="P29" s="102">
        <f>IF(RES_hh_tes!P29=0,"",RES_hh_tes!P29/RES_hh_fec!P29)</f>
        <v>0.46681729184858922</v>
      </c>
      <c r="Q29" s="102">
        <f>IF(RES_hh_tes!Q29=0,"",RES_hh_tes!Q29/RES_hh_fec!Q29)</f>
        <v>0.46908049127299556</v>
      </c>
    </row>
    <row r="30" spans="1:17" ht="12" customHeight="1" x14ac:dyDescent="0.25">
      <c r="A30" s="87" t="s">
        <v>109</v>
      </c>
      <c r="B30" s="102">
        <f>IF(RES_hh_tes!B30=0,"",RES_hh_tes!B30/RES_hh_fec!B30)</f>
        <v>0.43194164745759123</v>
      </c>
      <c r="C30" s="102">
        <f>IF(RES_hh_tes!C30=0,"",RES_hh_tes!C30/RES_hh_fec!C30)</f>
        <v>0.43740274525829298</v>
      </c>
      <c r="D30" s="102">
        <f>IF(RES_hh_tes!D30=0,"",RES_hh_tes!D30/RES_hh_fec!D30)</f>
        <v>0.44465188117652338</v>
      </c>
      <c r="E30" s="102">
        <f>IF(RES_hh_tes!E30=0,"",RES_hh_tes!E30/RES_hh_fec!E30)</f>
        <v>0.4538749175012225</v>
      </c>
      <c r="F30" s="102">
        <f>IF(RES_hh_tes!F30=0,"",RES_hh_tes!F30/RES_hh_fec!F30)</f>
        <v>0.46206251848348179</v>
      </c>
      <c r="G30" s="102">
        <f>IF(RES_hh_tes!G30=0,"",RES_hh_tes!G30/RES_hh_fec!G30)</f>
        <v>0.47164275345196249</v>
      </c>
      <c r="H30" s="102">
        <f>IF(RES_hh_tes!H30=0,"",RES_hh_tes!H30/RES_hh_fec!H30)</f>
        <v>0.47993157371643608</v>
      </c>
      <c r="I30" s="102">
        <f>IF(RES_hh_tes!I30=0,"",RES_hh_tes!I30/RES_hh_fec!I30)</f>
        <v>0.4883620868220358</v>
      </c>
      <c r="J30" s="102">
        <f>IF(RES_hh_tes!J30=0,"",RES_hh_tes!J30/RES_hh_fec!J30)</f>
        <v>0.49694457771558503</v>
      </c>
      <c r="K30" s="102">
        <f>IF(RES_hh_tes!K30=0,"",RES_hh_tes!K30/RES_hh_fec!K30)</f>
        <v>0.49879104261488055</v>
      </c>
      <c r="L30" s="102">
        <f>IF(RES_hh_tes!L30=0,"",RES_hh_tes!L30/RES_hh_fec!L30)</f>
        <v>0.50088079981025924</v>
      </c>
      <c r="M30" s="102">
        <f>IF(RES_hh_tes!M30=0,"",RES_hh_tes!M30/RES_hh_fec!M30)</f>
        <v>0.5036125577991406</v>
      </c>
      <c r="N30" s="102">
        <f>IF(RES_hh_tes!N30=0,"",RES_hh_tes!N30/RES_hh_fec!N30)</f>
        <v>0.5060335935551149</v>
      </c>
      <c r="O30" s="102">
        <f>IF(RES_hh_tes!O30=0,"",RES_hh_tes!O30/RES_hh_fec!O30)</f>
        <v>0.50918018534846465</v>
      </c>
      <c r="P30" s="102">
        <f>IF(RES_hh_tes!P30=0,"",RES_hh_tes!P30/RES_hh_fec!P30)</f>
        <v>0.5114520709020226</v>
      </c>
      <c r="Q30" s="102">
        <f>IF(RES_hh_tes!Q30=0,"",RES_hh_tes!Q30/RES_hh_fec!Q30)</f>
        <v>0.5138328980005239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0.78553134652156842</v>
      </c>
      <c r="C32" s="101">
        <f>IF(RES_hh_tes!C32=0,"",RES_hh_tes!C32/RES_hh_fec!C32)</f>
        <v>0.79050303100553776</v>
      </c>
      <c r="D32" s="101">
        <f>IF(RES_hh_tes!D32=0,"",RES_hh_tes!D32/RES_hh_fec!D32)</f>
        <v>0.79483989037266101</v>
      </c>
      <c r="E32" s="101">
        <f>IF(RES_hh_tes!E32=0,"",RES_hh_tes!E32/RES_hh_fec!E32)</f>
        <v>0.79969394109369418</v>
      </c>
      <c r="F32" s="101">
        <f>IF(RES_hh_tes!F32=0,"",RES_hh_tes!F32/RES_hh_fec!F32)</f>
        <v>0.80550540607122256</v>
      </c>
      <c r="G32" s="101">
        <f>IF(RES_hh_tes!G32=0,"",RES_hh_tes!G32/RES_hh_fec!G32)</f>
        <v>0.81060472466473887</v>
      </c>
      <c r="H32" s="101">
        <f>IF(RES_hh_tes!H32=0,"",RES_hh_tes!H32/RES_hh_fec!H32)</f>
        <v>0.81564865662996078</v>
      </c>
      <c r="I32" s="101">
        <f>IF(RES_hh_tes!I32=0,"",RES_hh_tes!I32/RES_hh_fec!I32)</f>
        <v>0.82131716718058179</v>
      </c>
      <c r="J32" s="101">
        <f>IF(RES_hh_tes!J32=0,"",RES_hh_tes!J32/RES_hh_fec!J32)</f>
        <v>0.82721222579568821</v>
      </c>
      <c r="K32" s="101">
        <f>IF(RES_hh_tes!K32=0,"",RES_hh_tes!K32/RES_hh_fec!K32)</f>
        <v>0.82930068767907317</v>
      </c>
      <c r="L32" s="101">
        <f>IF(RES_hh_tes!L32=0,"",RES_hh_tes!L32/RES_hh_fec!L32)</f>
        <v>0.83121361901880098</v>
      </c>
      <c r="M32" s="101">
        <f>IF(RES_hh_tes!M32=0,"",RES_hh_tes!M32/RES_hh_fec!M32)</f>
        <v>0.83355624006886042</v>
      </c>
      <c r="N32" s="101">
        <f>IF(RES_hh_tes!N32=0,"",RES_hh_tes!N32/RES_hh_fec!N32)</f>
        <v>0.8359452293822679</v>
      </c>
      <c r="O32" s="101">
        <f>IF(RES_hh_tes!O32=0,"",RES_hh_tes!O32/RES_hh_fec!O32)</f>
        <v>0.83778278983108156</v>
      </c>
      <c r="P32" s="101">
        <f>IF(RES_hh_tes!P32=0,"",RES_hh_tes!P32/RES_hh_fec!P32)</f>
        <v>0.83892516856254773</v>
      </c>
      <c r="Q32" s="101">
        <f>IF(RES_hh_tes!Q32=0,"",RES_hh_tes!Q32/RES_hh_fec!Q32)</f>
        <v>0.84051337237236901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26787.756003046434</v>
      </c>
      <c r="C3" s="100">
        <f t="shared" ref="C3:Q3" si="1">SUM(C4,C15,C17,C27)</f>
        <v>29300.424809786567</v>
      </c>
      <c r="D3" s="100">
        <f t="shared" si="1"/>
        <v>31095.507719160043</v>
      </c>
      <c r="E3" s="100">
        <f t="shared" si="1"/>
        <v>31141.961340079069</v>
      </c>
      <c r="F3" s="100">
        <f t="shared" si="1"/>
        <v>31928.624221221358</v>
      </c>
      <c r="G3" s="100">
        <f t="shared" si="1"/>
        <v>34637.905004592154</v>
      </c>
      <c r="H3" s="100">
        <f t="shared" si="1"/>
        <v>38162.567358465916</v>
      </c>
      <c r="I3" s="100">
        <f t="shared" si="1"/>
        <v>34797.97790707869</v>
      </c>
      <c r="J3" s="100">
        <f t="shared" si="1"/>
        <v>36272.060565317086</v>
      </c>
      <c r="K3" s="100">
        <f t="shared" si="1"/>
        <v>37083.973521278174</v>
      </c>
      <c r="L3" s="100">
        <f t="shared" si="1"/>
        <v>41588.420613393326</v>
      </c>
      <c r="M3" s="100">
        <f t="shared" si="1"/>
        <v>36471.959261170996</v>
      </c>
      <c r="N3" s="100">
        <f t="shared" si="1"/>
        <v>38229.299320082304</v>
      </c>
      <c r="O3" s="100">
        <f t="shared" si="1"/>
        <v>37168.995910415011</v>
      </c>
      <c r="P3" s="100">
        <f t="shared" si="1"/>
        <v>34226.077236612888</v>
      </c>
      <c r="Q3" s="100">
        <f t="shared" si="1"/>
        <v>33678.729650884998</v>
      </c>
    </row>
    <row r="4" spans="1:17" ht="12.95" customHeight="1" x14ac:dyDescent="0.25">
      <c r="A4" s="89" t="s">
        <v>65</v>
      </c>
      <c r="B4" s="96">
        <f t="shared" ref="B4" si="2">SUM(B5:B14)</f>
        <v>20373.606713375772</v>
      </c>
      <c r="C4" s="96">
        <f t="shared" ref="C4:Q4" si="3">SUM(C5:C14)</f>
        <v>22782.688628155836</v>
      </c>
      <c r="D4" s="96">
        <f t="shared" si="3"/>
        <v>23889.65714205883</v>
      </c>
      <c r="E4" s="96">
        <f t="shared" si="3"/>
        <v>23265.876762350341</v>
      </c>
      <c r="F4" s="96">
        <f t="shared" si="3"/>
        <v>23730.408918655208</v>
      </c>
      <c r="G4" s="96">
        <f t="shared" si="3"/>
        <v>25995.873031455631</v>
      </c>
      <c r="H4" s="96">
        <f t="shared" si="3"/>
        <v>29006.634830968185</v>
      </c>
      <c r="I4" s="96">
        <f t="shared" si="3"/>
        <v>25800.016991765166</v>
      </c>
      <c r="J4" s="96">
        <f t="shared" si="3"/>
        <v>26861.322957430748</v>
      </c>
      <c r="K4" s="96">
        <f t="shared" si="3"/>
        <v>27432.196348394016</v>
      </c>
      <c r="L4" s="96">
        <f t="shared" si="3"/>
        <v>31876.902760038723</v>
      </c>
      <c r="M4" s="96">
        <f t="shared" si="3"/>
        <v>26978.88874715097</v>
      </c>
      <c r="N4" s="96">
        <f t="shared" si="3"/>
        <v>28554.889493386167</v>
      </c>
      <c r="O4" s="96">
        <f t="shared" si="3"/>
        <v>27650.201546751316</v>
      </c>
      <c r="P4" s="96">
        <f t="shared" si="3"/>
        <v>24704.750484991288</v>
      </c>
      <c r="Q4" s="96">
        <f t="shared" si="3"/>
        <v>24351.954495397313</v>
      </c>
    </row>
    <row r="5" spans="1:17" ht="12" customHeight="1" x14ac:dyDescent="0.25">
      <c r="A5" s="87" t="s">
        <v>58</v>
      </c>
      <c r="B5" s="95">
        <v>13827.326185988963</v>
      </c>
      <c r="C5" s="95">
        <v>15560.220868495036</v>
      </c>
      <c r="D5" s="95">
        <v>16983.816948871292</v>
      </c>
      <c r="E5" s="95">
        <v>16492.75484242681</v>
      </c>
      <c r="F5" s="95">
        <v>17174.60725890864</v>
      </c>
      <c r="G5" s="95">
        <v>19170.307963024767</v>
      </c>
      <c r="H5" s="95">
        <v>21973.307016238192</v>
      </c>
      <c r="I5" s="95">
        <v>19379.45787539224</v>
      </c>
      <c r="J5" s="95">
        <v>20736.487783216249</v>
      </c>
      <c r="K5" s="95">
        <v>21383.72547086974</v>
      </c>
      <c r="L5" s="95">
        <v>25272.294381667751</v>
      </c>
      <c r="M5" s="95">
        <v>21117.762882666564</v>
      </c>
      <c r="N5" s="95">
        <v>22464.727764727751</v>
      </c>
      <c r="O5" s="95">
        <v>21539.905989112161</v>
      </c>
      <c r="P5" s="95">
        <v>19251.845149788613</v>
      </c>
      <c r="Q5" s="95">
        <v>18877.661298805633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1067.8475851168798</v>
      </c>
      <c r="C7" s="95">
        <v>1351.7583335055751</v>
      </c>
      <c r="D7" s="95">
        <v>1433.7075115967712</v>
      </c>
      <c r="E7" s="95">
        <v>1421.3514979728095</v>
      </c>
      <c r="F7" s="95">
        <v>1318.6101363769239</v>
      </c>
      <c r="G7" s="95">
        <v>1191.9599364867854</v>
      </c>
      <c r="H7" s="95">
        <v>1199.1371686136995</v>
      </c>
      <c r="I7" s="95">
        <v>947.72198804929428</v>
      </c>
      <c r="J7" s="95">
        <v>709.21816715891759</v>
      </c>
      <c r="K7" s="95">
        <v>489.55969127244487</v>
      </c>
      <c r="L7" s="95">
        <v>282.90851103044378</v>
      </c>
      <c r="M7" s="95">
        <v>289.23369677002887</v>
      </c>
      <c r="N7" s="95">
        <v>229.25288816122765</v>
      </c>
      <c r="O7" s="95">
        <v>210.03913220501931</v>
      </c>
      <c r="P7" s="95">
        <v>180.25609343582764</v>
      </c>
      <c r="Q7" s="95">
        <v>179.0631728773165</v>
      </c>
    </row>
    <row r="8" spans="1:17" ht="12" customHeight="1" x14ac:dyDescent="0.25">
      <c r="A8" s="87" t="s">
        <v>109</v>
      </c>
      <c r="B8" s="95">
        <v>5478.4329422699284</v>
      </c>
      <c r="C8" s="95">
        <v>5870.7094261552229</v>
      </c>
      <c r="D8" s="95">
        <v>5472.132681590766</v>
      </c>
      <c r="E8" s="95">
        <v>5351.7704219507204</v>
      </c>
      <c r="F8" s="95">
        <v>5237.1915233696463</v>
      </c>
      <c r="G8" s="95">
        <v>5633.6051319440758</v>
      </c>
      <c r="H8" s="95">
        <v>5834.1906461162926</v>
      </c>
      <c r="I8" s="95">
        <v>5472.8371283236302</v>
      </c>
      <c r="J8" s="95">
        <v>5415.6170070555836</v>
      </c>
      <c r="K8" s="95">
        <v>5558.9111862518321</v>
      </c>
      <c r="L8" s="95">
        <v>6321.6998673405287</v>
      </c>
      <c r="M8" s="95">
        <v>5571.8921677143771</v>
      </c>
      <c r="N8" s="95">
        <v>5860.9088404971872</v>
      </c>
      <c r="O8" s="95">
        <v>5900.2564254341351</v>
      </c>
      <c r="P8" s="95">
        <v>5272.6492417668496</v>
      </c>
      <c r="Q8" s="95">
        <v>5295.2300237143645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4426.0499518374227</v>
      </c>
      <c r="C17" s="96">
        <f t="shared" si="6"/>
        <v>4514.2597616515413</v>
      </c>
      <c r="D17" s="96">
        <f t="shared" si="6"/>
        <v>4961.0710504500412</v>
      </c>
      <c r="E17" s="96">
        <f t="shared" si="6"/>
        <v>5092.0718997792201</v>
      </c>
      <c r="F17" s="96">
        <f t="shared" si="6"/>
        <v>5404.1841635417359</v>
      </c>
      <c r="G17" s="96">
        <f t="shared" si="6"/>
        <v>5778.7857758608588</v>
      </c>
      <c r="H17" s="96">
        <f t="shared" si="6"/>
        <v>6156.8389101282282</v>
      </c>
      <c r="I17" s="96">
        <f t="shared" si="6"/>
        <v>5994.7597415167074</v>
      </c>
      <c r="J17" s="96">
        <f t="shared" si="6"/>
        <v>6274.4923431855013</v>
      </c>
      <c r="K17" s="96">
        <f t="shared" si="6"/>
        <v>6395.8434142574506</v>
      </c>
      <c r="L17" s="96">
        <f t="shared" si="6"/>
        <v>6442.5296598112172</v>
      </c>
      <c r="M17" s="96">
        <f t="shared" si="6"/>
        <v>6353.5760488088208</v>
      </c>
      <c r="N17" s="96">
        <f t="shared" si="6"/>
        <v>6492.8238817327765</v>
      </c>
      <c r="O17" s="96">
        <f t="shared" si="6"/>
        <v>6414.0059846821905</v>
      </c>
      <c r="P17" s="96">
        <f t="shared" si="6"/>
        <v>6363.8357467220985</v>
      </c>
      <c r="Q17" s="96">
        <f t="shared" si="6"/>
        <v>6224.5330252450121</v>
      </c>
    </row>
    <row r="18" spans="1:17" ht="12" customHeight="1" x14ac:dyDescent="0.25">
      <c r="A18" s="87" t="s">
        <v>58</v>
      </c>
      <c r="B18" s="95">
        <v>2654.3111291066539</v>
      </c>
      <c r="C18" s="95">
        <v>2730.4347033956974</v>
      </c>
      <c r="D18" s="95">
        <v>3159.9596427882225</v>
      </c>
      <c r="E18" s="95">
        <v>3229.4754115800324</v>
      </c>
      <c r="F18" s="95">
        <v>3508.3184029975446</v>
      </c>
      <c r="G18" s="95">
        <v>3847.8998834584172</v>
      </c>
      <c r="H18" s="95">
        <v>4226.4490571450669</v>
      </c>
      <c r="I18" s="95">
        <v>4051.4934922486227</v>
      </c>
      <c r="J18" s="95">
        <v>4361.1561332024012</v>
      </c>
      <c r="K18" s="95">
        <v>4492.6450903261712</v>
      </c>
      <c r="L18" s="95">
        <v>4586.820853311111</v>
      </c>
      <c r="M18" s="95">
        <v>4496.6217708397471</v>
      </c>
      <c r="N18" s="95">
        <v>4623.1593503984795</v>
      </c>
      <c r="O18" s="95">
        <v>4520.4561920117776</v>
      </c>
      <c r="P18" s="95">
        <v>4503.0959185172396</v>
      </c>
      <c r="Q18" s="95">
        <v>4383.5254309808406</v>
      </c>
    </row>
    <row r="19" spans="1:17" s="28" customFormat="1" ht="12" customHeight="1" x14ac:dyDescent="0.25">
      <c r="A19" s="87" t="s">
        <v>84</v>
      </c>
      <c r="B19" s="95">
        <v>350.08295535515327</v>
      </c>
      <c r="C19" s="95">
        <v>362.07062032196467</v>
      </c>
      <c r="D19" s="95">
        <v>368.71890542568275</v>
      </c>
      <c r="E19" s="95">
        <v>386.91038246599965</v>
      </c>
      <c r="F19" s="95">
        <v>395.39561235153752</v>
      </c>
      <c r="G19" s="95">
        <v>396.93790690800625</v>
      </c>
      <c r="H19" s="95">
        <v>409.53848068029635</v>
      </c>
      <c r="I19" s="95">
        <v>444.97572138443735</v>
      </c>
      <c r="J19" s="95">
        <v>469.34818331781423</v>
      </c>
      <c r="K19" s="95">
        <v>477.6309469483885</v>
      </c>
      <c r="L19" s="95">
        <v>484.18109252207324</v>
      </c>
      <c r="M19" s="95">
        <v>463.19527659743397</v>
      </c>
      <c r="N19" s="95">
        <v>456.58628103971614</v>
      </c>
      <c r="O19" s="95">
        <v>445.39071491625117</v>
      </c>
      <c r="P19" s="95">
        <v>432.54933654987491</v>
      </c>
      <c r="Q19" s="95">
        <v>411.73420237809415</v>
      </c>
    </row>
    <row r="20" spans="1:17" ht="12" customHeight="1" x14ac:dyDescent="0.25">
      <c r="A20" s="87" t="s">
        <v>110</v>
      </c>
      <c r="B20" s="95">
        <v>203.71011297215983</v>
      </c>
      <c r="C20" s="95">
        <v>237.61990782150957</v>
      </c>
      <c r="D20" s="95">
        <v>267.01443081752871</v>
      </c>
      <c r="E20" s="95">
        <v>279.34084736613829</v>
      </c>
      <c r="F20" s="95">
        <v>270.82273854522811</v>
      </c>
      <c r="G20" s="95">
        <v>238.54234619448181</v>
      </c>
      <c r="H20" s="95">
        <v>231.42719951899107</v>
      </c>
      <c r="I20" s="95">
        <v>196.78655373375437</v>
      </c>
      <c r="J20" s="95">
        <v>149.20864307750634</v>
      </c>
      <c r="K20" s="95">
        <v>103.9347625220821</v>
      </c>
      <c r="L20" s="95">
        <v>53.952788657683769</v>
      </c>
      <c r="M20" s="95">
        <v>63.701514778713815</v>
      </c>
      <c r="N20" s="95">
        <v>49.880734116822431</v>
      </c>
      <c r="O20" s="95">
        <v>46.643756774482817</v>
      </c>
      <c r="P20" s="95">
        <v>44.339815642648908</v>
      </c>
      <c r="Q20" s="95">
        <v>43.977844423897572</v>
      </c>
    </row>
    <row r="21" spans="1:17" ht="12" customHeight="1" x14ac:dyDescent="0.25">
      <c r="A21" s="87" t="s">
        <v>109</v>
      </c>
      <c r="B21" s="95">
        <v>1217.9457544034556</v>
      </c>
      <c r="C21" s="95">
        <v>1184.1345301123692</v>
      </c>
      <c r="D21" s="95">
        <v>1165.3780714186073</v>
      </c>
      <c r="E21" s="95">
        <v>1196.3452583670496</v>
      </c>
      <c r="F21" s="95">
        <v>1229.647409647426</v>
      </c>
      <c r="G21" s="95">
        <v>1295.4056392999541</v>
      </c>
      <c r="H21" s="95">
        <v>1289.4241727838739</v>
      </c>
      <c r="I21" s="95">
        <v>1301.5039741498927</v>
      </c>
      <c r="J21" s="95">
        <v>1294.7793835877803</v>
      </c>
      <c r="K21" s="95">
        <v>1321.6326144608092</v>
      </c>
      <c r="L21" s="95">
        <v>1317.5749253203492</v>
      </c>
      <c r="M21" s="95">
        <v>1330.0574865929259</v>
      </c>
      <c r="N21" s="95">
        <v>1363.197516177758</v>
      </c>
      <c r="O21" s="95">
        <v>1401.5153209796788</v>
      </c>
      <c r="P21" s="95">
        <v>1383.8506760123344</v>
      </c>
      <c r="Q21" s="95">
        <v>1385.2955474621801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1988.0993378332387</v>
      </c>
      <c r="C27" s="96">
        <f t="shared" ref="C27:Q27" si="8">SUM(C28:C32)</f>
        <v>2003.4764199791891</v>
      </c>
      <c r="D27" s="96">
        <f t="shared" si="8"/>
        <v>2244.7795266511694</v>
      </c>
      <c r="E27" s="96">
        <f t="shared" si="8"/>
        <v>2784.0126779495067</v>
      </c>
      <c r="F27" s="96">
        <f t="shared" si="8"/>
        <v>2794.0311390244142</v>
      </c>
      <c r="G27" s="96">
        <f t="shared" si="8"/>
        <v>2863.2461972756628</v>
      </c>
      <c r="H27" s="96">
        <f t="shared" si="8"/>
        <v>2999.0936173695036</v>
      </c>
      <c r="I27" s="96">
        <f t="shared" si="8"/>
        <v>3003.2011737968141</v>
      </c>
      <c r="J27" s="96">
        <f t="shared" si="8"/>
        <v>3136.2452647008427</v>
      </c>
      <c r="K27" s="96">
        <f t="shared" si="8"/>
        <v>3255.9337586267052</v>
      </c>
      <c r="L27" s="96">
        <f t="shared" si="8"/>
        <v>3268.988193543385</v>
      </c>
      <c r="M27" s="96">
        <f t="shared" si="8"/>
        <v>3139.4944652112008</v>
      </c>
      <c r="N27" s="96">
        <f t="shared" si="8"/>
        <v>3181.5859449633667</v>
      </c>
      <c r="O27" s="96">
        <f t="shared" si="8"/>
        <v>3104.788378981505</v>
      </c>
      <c r="P27" s="96">
        <f t="shared" si="8"/>
        <v>3157.4910048994984</v>
      </c>
      <c r="Q27" s="96">
        <f t="shared" si="8"/>
        <v>3102.2421302426733</v>
      </c>
    </row>
    <row r="28" spans="1:17" ht="12" customHeight="1" x14ac:dyDescent="0.25">
      <c r="A28" s="87" t="s">
        <v>58</v>
      </c>
      <c r="B28" s="95">
        <v>591.49083986023038</v>
      </c>
      <c r="C28" s="95">
        <v>604.61135680414213</v>
      </c>
      <c r="D28" s="95">
        <v>765.26126737769277</v>
      </c>
      <c r="E28" s="95">
        <v>957.04259489251535</v>
      </c>
      <c r="F28" s="95">
        <v>1052.2964290827088</v>
      </c>
      <c r="G28" s="95">
        <v>1153.9858479302895</v>
      </c>
      <c r="H28" s="95">
        <v>1296.1877386318642</v>
      </c>
      <c r="I28" s="95">
        <v>1269.5341284990795</v>
      </c>
      <c r="J28" s="95">
        <v>1400.1376506246791</v>
      </c>
      <c r="K28" s="95">
        <v>1452.120838930492</v>
      </c>
      <c r="L28" s="95">
        <v>1495.3287028942082</v>
      </c>
      <c r="M28" s="95">
        <v>1450.761796328962</v>
      </c>
      <c r="N28" s="95">
        <v>1476.8327515017777</v>
      </c>
      <c r="O28" s="95">
        <v>1452.8673173409591</v>
      </c>
      <c r="P28" s="95">
        <v>1440.0186882115099</v>
      </c>
      <c r="Q28" s="95">
        <v>1428.1599383794644</v>
      </c>
    </row>
    <row r="29" spans="1:17" s="28" customFormat="1" ht="12" customHeight="1" x14ac:dyDescent="0.25">
      <c r="A29" s="87" t="s">
        <v>84</v>
      </c>
      <c r="B29" s="95">
        <v>927.06147571917609</v>
      </c>
      <c r="C29" s="95">
        <v>944.27243273294357</v>
      </c>
      <c r="D29" s="95">
        <v>981.03225120728177</v>
      </c>
      <c r="E29" s="95">
        <v>1209.5074425581086</v>
      </c>
      <c r="F29" s="95">
        <v>1113.8900906061949</v>
      </c>
      <c r="G29" s="95">
        <v>1054.3683105942921</v>
      </c>
      <c r="H29" s="95">
        <v>1041.7115027791081</v>
      </c>
      <c r="I29" s="95">
        <v>1064.332199706723</v>
      </c>
      <c r="J29" s="95">
        <v>1068.9837266627662</v>
      </c>
      <c r="K29" s="95">
        <v>1115.9244110639199</v>
      </c>
      <c r="L29" s="95">
        <v>1083.2210724182753</v>
      </c>
      <c r="M29" s="95">
        <v>988.10845650648025</v>
      </c>
      <c r="N29" s="95">
        <v>994.71015096792792</v>
      </c>
      <c r="O29" s="95">
        <v>918.8320696218999</v>
      </c>
      <c r="P29" s="95">
        <v>989.72516957649918</v>
      </c>
      <c r="Q29" s="95">
        <v>937.9760820270368</v>
      </c>
    </row>
    <row r="30" spans="1:17" ht="12" customHeight="1" x14ac:dyDescent="0.25">
      <c r="A30" s="87" t="s">
        <v>109</v>
      </c>
      <c r="B30" s="95">
        <v>469.54702225383221</v>
      </c>
      <c r="C30" s="95">
        <v>454.59263044210343</v>
      </c>
      <c r="D30" s="95">
        <v>498.48600806619476</v>
      </c>
      <c r="E30" s="95">
        <v>617.46264049888282</v>
      </c>
      <c r="F30" s="95">
        <v>627.84461933551006</v>
      </c>
      <c r="G30" s="95">
        <v>654.89203875108092</v>
      </c>
      <c r="H30" s="95">
        <v>661.19437595853094</v>
      </c>
      <c r="I30" s="95">
        <v>669.33484559101191</v>
      </c>
      <c r="J30" s="95">
        <v>667.12388741339726</v>
      </c>
      <c r="K30" s="95">
        <v>687.88850863229288</v>
      </c>
      <c r="L30" s="95">
        <v>690.43841823090122</v>
      </c>
      <c r="M30" s="95">
        <v>700.62421237575836</v>
      </c>
      <c r="N30" s="95">
        <v>710.04304249366123</v>
      </c>
      <c r="O30" s="95">
        <v>733.08899201864597</v>
      </c>
      <c r="P30" s="95">
        <v>727.7471471114892</v>
      </c>
      <c r="Q30" s="95">
        <v>736.1061098361721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14051.455798202718</v>
      </c>
      <c r="C3" s="100">
        <f>IF(RES_hh_fec!C3=0,0,1000000/0.086*RES_hh_fec!C3/RES_hh_num!C3)</f>
        <v>15335.57763781408</v>
      </c>
      <c r="D3" s="100">
        <f>IF(RES_hh_fec!D3=0,0,1000000/0.086*RES_hh_fec!D3/RES_hh_num!D3)</f>
        <v>15113.347628535499</v>
      </c>
      <c r="E3" s="100">
        <f>IF(RES_hh_fec!E3=0,0,1000000/0.086*RES_hh_fec!E3/RES_hh_num!E3)</f>
        <v>15081.951190236534</v>
      </c>
      <c r="F3" s="100">
        <f>IF(RES_hh_fec!F3=0,0,1000000/0.086*RES_hh_fec!F3/RES_hh_num!F3)</f>
        <v>14993.356407927175</v>
      </c>
      <c r="G3" s="100">
        <f>IF(RES_hh_fec!G3=0,0,1000000/0.086*RES_hh_fec!G3/RES_hh_num!G3)</f>
        <v>15394.057232017693</v>
      </c>
      <c r="H3" s="100">
        <f>IF(RES_hh_fec!H3=0,0,1000000/0.086*RES_hh_fec!H3/RES_hh_num!H3)</f>
        <v>16214.918283418501</v>
      </c>
      <c r="I3" s="100">
        <f>IF(RES_hh_fec!I3=0,0,1000000/0.086*RES_hh_fec!I3/RES_hh_num!I3)</f>
        <v>15274.576319136057</v>
      </c>
      <c r="J3" s="100">
        <f>IF(RES_hh_fec!J3=0,0,1000000/0.086*RES_hh_fec!J3/RES_hh_num!J3)</f>
        <v>15485.344203159037</v>
      </c>
      <c r="K3" s="100">
        <f>IF(RES_hh_fec!K3=0,0,1000000/0.086*RES_hh_fec!K3/RES_hh_num!K3)</f>
        <v>15772.38131151555</v>
      </c>
      <c r="L3" s="100">
        <f>IF(RES_hh_fec!L3=0,0,1000000/0.086*RES_hh_fec!L3/RES_hh_num!L3)</f>
        <v>17456.800476223518</v>
      </c>
      <c r="M3" s="100">
        <f>IF(RES_hh_fec!M3=0,0,1000000/0.086*RES_hh_fec!M3/RES_hh_num!M3)</f>
        <v>15831.687790646312</v>
      </c>
      <c r="N3" s="100">
        <f>IF(RES_hh_fec!N3=0,0,1000000/0.086*RES_hh_fec!N3/RES_hh_num!N3)</f>
        <v>16284.827444535144</v>
      </c>
      <c r="O3" s="100">
        <f>IF(RES_hh_fec!O3=0,0,1000000/0.086*RES_hh_fec!O3/RES_hh_num!O3)</f>
        <v>16030.534064744978</v>
      </c>
      <c r="P3" s="100">
        <f>IF(RES_hh_fec!P3=0,0,1000000/0.086*RES_hh_fec!P3/RES_hh_num!P3)</f>
        <v>14789.516999719803</v>
      </c>
      <c r="Q3" s="100">
        <f>IF(RES_hh_fec!Q3=0,0,1000000/0.086*RES_hh_fec!Q3/RES_hh_num!Q3)</f>
        <v>14696.795018225308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10725.3477145783</v>
      </c>
      <c r="C4" s="96">
        <f>IF(RES_hh_fec!C4=0,0,1000000/0.086*RES_hh_fec!C4/RES_hh_num!C4)</f>
        <v>11981.621053347502</v>
      </c>
      <c r="D4" s="96">
        <f>IF(RES_hh_fec!D4=0,0,1000000/0.086*RES_hh_fec!D4/RES_hh_num!D4)</f>
        <v>11625.197935307449</v>
      </c>
      <c r="E4" s="96">
        <f>IF(RES_hh_fec!E4=0,0,1000000/0.086*RES_hh_fec!E4/RES_hh_num!E4)</f>
        <v>11258.430772537284</v>
      </c>
      <c r="F4" s="96">
        <f>IF(RES_hh_fec!F4=0,0,1000000/0.086*RES_hh_fec!F4/RES_hh_num!F4)</f>
        <v>11104.525415820803</v>
      </c>
      <c r="G4" s="96">
        <f>IF(RES_hh_fec!G4=0,0,1000000/0.086*RES_hh_fec!G4/RES_hh_num!G4)</f>
        <v>11512.319120710172</v>
      </c>
      <c r="H4" s="96">
        <f>IF(RES_hh_fec!H4=0,0,1000000/0.086*RES_hh_fec!H4/RES_hh_num!H4)</f>
        <v>12230.703132001605</v>
      </c>
      <c r="I4" s="96">
        <f>IF(RES_hh_fec!I4=0,0,1000000/0.086*RES_hh_fec!I4/RES_hh_num!I4)</f>
        <v>11320.736294264254</v>
      </c>
      <c r="J4" s="96">
        <f>IF(RES_hh_fec!J4=0,0,1000000/0.086*RES_hh_fec!J4/RES_hh_num!J4)</f>
        <v>11452.302385811556</v>
      </c>
      <c r="K4" s="96">
        <f>IF(RES_hh_fec!K4=0,0,1000000/0.086*RES_hh_fec!K4/RES_hh_num!K4)</f>
        <v>11666.081758520742</v>
      </c>
      <c r="L4" s="96">
        <f>IF(RES_hh_fec!L4=0,0,1000000/0.086*RES_hh_fec!L4/RES_hh_num!L4)</f>
        <v>13327.708399527401</v>
      </c>
      <c r="M4" s="96">
        <f>IF(RES_hh_fec!M4=0,0,1000000/0.086*RES_hh_fec!M4/RES_hh_num!M4)</f>
        <v>11717.172048229546</v>
      </c>
      <c r="N4" s="96">
        <f>IF(RES_hh_fec!N4=0,0,1000000/0.086*RES_hh_fec!N4/RES_hh_num!N4)</f>
        <v>12153.780391943359</v>
      </c>
      <c r="O4" s="96">
        <f>IF(RES_hh_fec!O4=0,0,1000000/0.086*RES_hh_fec!O4/RES_hh_num!O4)</f>
        <v>11893.466696255704</v>
      </c>
      <c r="P4" s="96">
        <f>IF(RES_hh_fec!P4=0,0,1000000/0.086*RES_hh_fec!P4/RES_hh_num!P4)</f>
        <v>10662.400785882332</v>
      </c>
      <c r="Q4" s="96">
        <f>IF(RES_hh_fec!Q4=0,0,1000000/0.086*RES_hh_fec!Q4/RES_hh_num!Q4)</f>
        <v>10582.364389927712</v>
      </c>
    </row>
    <row r="5" spans="1:17" ht="12" customHeight="1" x14ac:dyDescent="0.25">
      <c r="A5" s="87" t="s">
        <v>58</v>
      </c>
      <c r="B5" s="95">
        <f>IF(RES_hh_fec!B5=0,0,1000000/0.086*RES_hh_fec!B5/RES_hh_num!B5)</f>
        <v>13073.246827746509</v>
      </c>
      <c r="C5" s="95">
        <f>IF(RES_hh_fec!C5=0,0,1000000/0.086*RES_hh_fec!C5/RES_hh_num!C5)</f>
        <v>14631.643227573051</v>
      </c>
      <c r="D5" s="95">
        <f>IF(RES_hh_fec!D5=0,0,1000000/0.086*RES_hh_fec!D5/RES_hh_num!D5)</f>
        <v>13997.963462283618</v>
      </c>
      <c r="E5" s="95">
        <f>IF(RES_hh_fec!E5=0,0,1000000/0.086*RES_hh_fec!E5/RES_hh_num!E5)</f>
        <v>13457.427528179147</v>
      </c>
      <c r="F5" s="95">
        <f>IF(RES_hh_fec!F5=0,0,1000000/0.086*RES_hh_fec!F5/RES_hh_num!F5)</f>
        <v>13192.259077912489</v>
      </c>
      <c r="G5" s="95">
        <f>IF(RES_hh_fec!G5=0,0,1000000/0.086*RES_hh_fec!G5/RES_hh_num!G5)</f>
        <v>13623.848101262394</v>
      </c>
      <c r="H5" s="95">
        <f>IF(RES_hh_fec!H5=0,0,1000000/0.086*RES_hh_fec!H5/RES_hh_num!H5)</f>
        <v>14700.023446969866</v>
      </c>
      <c r="I5" s="95">
        <f>IF(RES_hh_fec!I5=0,0,1000000/0.086*RES_hh_fec!I5/RES_hh_num!I5)</f>
        <v>12951.257359933796</v>
      </c>
      <c r="J5" s="95">
        <f>IF(RES_hh_fec!J5=0,0,1000000/0.086*RES_hh_fec!J5/RES_hh_num!J5)</f>
        <v>13379.849840784142</v>
      </c>
      <c r="K5" s="95">
        <f>IF(RES_hh_fec!K5=0,0,1000000/0.086*RES_hh_fec!K5/RES_hh_num!K5)</f>
        <v>13625.387306276676</v>
      </c>
      <c r="L5" s="95">
        <f>IF(RES_hh_fec!L5=0,0,1000000/0.086*RES_hh_fec!L5/RES_hh_num!L5)</f>
        <v>15853.621418137651</v>
      </c>
      <c r="M5" s="95">
        <f>IF(RES_hh_fec!M5=0,0,1000000/0.086*RES_hh_fec!M5/RES_hh_num!M5)</f>
        <v>13391.310390184213</v>
      </c>
      <c r="N5" s="95">
        <f>IF(RES_hh_fec!N5=0,0,1000000/0.086*RES_hh_fec!N5/RES_hh_num!N5)</f>
        <v>14261.213319227976</v>
      </c>
      <c r="O5" s="95">
        <f>IF(RES_hh_fec!O5=0,0,1000000/0.086*RES_hh_fec!O5/RES_hh_num!O5)</f>
        <v>13916.11876211737</v>
      </c>
      <c r="P5" s="95">
        <f>IF(RES_hh_fec!P5=0,0,1000000/0.086*RES_hh_fec!P5/RES_hh_num!P5)</f>
        <v>12510.966315342745</v>
      </c>
      <c r="Q5" s="95">
        <f>IF(RES_hh_fec!Q5=0,0,1000000/0.086*RES_hh_fec!Q5/RES_hh_num!Q5)</f>
        <v>12452.079324124688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11330.14847909435</v>
      </c>
      <c r="C7" s="95">
        <f>IF(RES_hh_fec!C7=0,0,1000000/0.086*RES_hh_fec!C7/RES_hh_num!C7)</f>
        <v>12680.761973538203</v>
      </c>
      <c r="D7" s="95">
        <f>IF(RES_hh_fec!D7=0,0,1000000/0.086*RES_hh_fec!D7/RES_hh_num!D7)</f>
        <v>12131.563746524624</v>
      </c>
      <c r="E7" s="95">
        <f>IF(RES_hh_fec!E7=0,0,1000000/0.086*RES_hh_fec!E7/RES_hh_num!E7)</f>
        <v>11663.089323038161</v>
      </c>
      <c r="F7" s="95">
        <f>IF(RES_hh_fec!F7=0,0,1000000/0.086*RES_hh_fec!F7/RES_hh_num!F7)</f>
        <v>11433.270449012218</v>
      </c>
      <c r="G7" s="95">
        <f>IF(RES_hh_fec!G7=0,0,1000000/0.086*RES_hh_fec!G7/RES_hh_num!G7)</f>
        <v>11807.364641099875</v>
      </c>
      <c r="H7" s="95">
        <f>IF(RES_hh_fec!H7=0,0,1000000/0.086*RES_hh_fec!H7/RES_hh_num!H7)</f>
        <v>12400.313641819432</v>
      </c>
      <c r="I7" s="95">
        <f>IF(RES_hh_fec!I7=0,0,1000000/0.086*RES_hh_fec!I7/RES_hh_num!I7)</f>
        <v>11540.09100577081</v>
      </c>
      <c r="J7" s="95">
        <f>IF(RES_hh_fec!J7=0,0,1000000/0.086*RES_hh_fec!J7/RES_hh_num!J7)</f>
        <v>11595.782210571449</v>
      </c>
      <c r="K7" s="95">
        <f>IF(RES_hh_fec!K7=0,0,1000000/0.086*RES_hh_fec!K7/RES_hh_num!K7)</f>
        <v>11808.732243978198</v>
      </c>
      <c r="L7" s="95">
        <f>IF(RES_hh_fec!L7=0,0,1000000/0.086*RES_hh_fec!L7/RES_hh_num!L7)</f>
        <v>12354.300074370167</v>
      </c>
      <c r="M7" s="95">
        <f>IF(RES_hh_fec!M7=0,0,1000000/0.086*RES_hh_fec!M7/RES_hh_num!M7)</f>
        <v>12771.279507626472</v>
      </c>
      <c r="N7" s="95">
        <f>IF(RES_hh_fec!N7=0,0,1000000/0.086*RES_hh_fec!N7/RES_hh_num!N7)</f>
        <v>12175.752837566908</v>
      </c>
      <c r="O7" s="95">
        <f>IF(RES_hh_fec!O7=0,0,1000000/0.086*RES_hh_fec!O7/RES_hh_num!O7)</f>
        <v>11865.157420828828</v>
      </c>
      <c r="P7" s="95">
        <f>IF(RES_hh_fec!P7=0,0,1000000/0.086*RES_hh_fec!P7/RES_hh_num!P7)</f>
        <v>10502.296610159277</v>
      </c>
      <c r="Q7" s="95">
        <f>IF(RES_hh_fec!Q7=0,0,1000000/0.086*RES_hh_fec!Q7/RES_hh_num!Q7)</f>
        <v>10437.660873353107</v>
      </c>
    </row>
    <row r="8" spans="1:17" ht="12" customHeight="1" x14ac:dyDescent="0.25">
      <c r="A8" s="87" t="s">
        <v>109</v>
      </c>
      <c r="B8" s="95">
        <f>IF(RES_hh_fec!B8=0,0,1000000/0.086*RES_hh_fec!B8/RES_hh_num!B8)</f>
        <v>10684.766850171347</v>
      </c>
      <c r="C8" s="95">
        <f>IF(RES_hh_fec!C8=0,0,1000000/0.086*RES_hh_fec!C8/RES_hh_num!C8)</f>
        <v>11888.206860392902</v>
      </c>
      <c r="D8" s="95">
        <f>IF(RES_hh_fec!D8=0,0,1000000/0.086*RES_hh_fec!D8/RES_hh_num!D8)</f>
        <v>11231.91376744389</v>
      </c>
      <c r="E8" s="95">
        <f>IF(RES_hh_fec!E8=0,0,1000000/0.086*RES_hh_fec!E8/RES_hh_num!E8)</f>
        <v>10988.571661298427</v>
      </c>
      <c r="F8" s="95">
        <f>IF(RES_hh_fec!F8=0,0,1000000/0.086*RES_hh_fec!F8/RES_hh_num!F8)</f>
        <v>10718.711115399885</v>
      </c>
      <c r="G8" s="95">
        <f>IF(RES_hh_fec!G8=0,0,1000000/0.086*RES_hh_fec!G8/RES_hh_num!G8)</f>
        <v>11207.25034964593</v>
      </c>
      <c r="H8" s="95">
        <f>IF(RES_hh_fec!H8=0,0,1000000/0.086*RES_hh_fec!H8/RES_hh_num!H8)</f>
        <v>11601.900511066469</v>
      </c>
      <c r="I8" s="95">
        <f>IF(RES_hh_fec!I8=0,0,1000000/0.086*RES_hh_fec!I8/RES_hh_num!I8)</f>
        <v>10879.605218595801</v>
      </c>
      <c r="J8" s="95">
        <f>IF(RES_hh_fec!J8=0,0,1000000/0.086*RES_hh_fec!J8/RES_hh_num!J8)</f>
        <v>10762.045129599535</v>
      </c>
      <c r="K8" s="95">
        <f>IF(RES_hh_fec!K8=0,0,1000000/0.086*RES_hh_fec!K8/RES_hh_num!K8)</f>
        <v>11043.972260294066</v>
      </c>
      <c r="L8" s="95">
        <f>IF(RES_hh_fec!L8=0,0,1000000/0.086*RES_hh_fec!L8/RES_hh_num!L8)</f>
        <v>12550.007749019767</v>
      </c>
      <c r="M8" s="95">
        <f>IF(RES_hh_fec!M8=0,0,1000000/0.086*RES_hh_fec!M8/RES_hh_num!M8)</f>
        <v>11060.225334262352</v>
      </c>
      <c r="N8" s="95">
        <f>IF(RES_hh_fec!N8=0,0,1000000/0.086*RES_hh_fec!N8/RES_hh_num!N8)</f>
        <v>11435.496845487525</v>
      </c>
      <c r="O8" s="95">
        <f>IF(RES_hh_fec!O8=0,0,1000000/0.086*RES_hh_fec!O8/RES_hh_num!O8)</f>
        <v>11160.338277284362</v>
      </c>
      <c r="P8" s="95">
        <f>IF(RES_hh_fec!P8=0,0,1000000/0.086*RES_hh_fec!P8/RES_hh_num!P8)</f>
        <v>9971.5776020162812</v>
      </c>
      <c r="Q8" s="95">
        <f>IF(RES_hh_fec!Q8=0,0,1000000/0.086*RES_hh_fec!Q8/RES_hh_num!Q8)</f>
        <v>9859.9880403264651</v>
      </c>
    </row>
    <row r="9" spans="1:17" ht="12" customHeight="1" x14ac:dyDescent="0.25">
      <c r="A9" s="87" t="s">
        <v>55</v>
      </c>
      <c r="B9" s="95">
        <f>IF(RES_hh_fec!B9=0,0,1000000/0.086*RES_hh_fec!B9/RES_hh_num!B9)</f>
        <v>13705.82022769264</v>
      </c>
      <c r="C9" s="95">
        <f>IF(RES_hh_fec!C9=0,0,1000000/0.086*RES_hh_fec!C9/RES_hh_num!C9)</f>
        <v>15290.420991317173</v>
      </c>
      <c r="D9" s="95">
        <f>IF(RES_hh_fec!D9=0,0,1000000/0.086*RES_hh_fec!D9/RES_hh_num!D9)</f>
        <v>14854.018531654643</v>
      </c>
      <c r="E9" s="95">
        <f>IF(RES_hh_fec!E9=0,0,1000000/0.086*RES_hh_fec!E9/RES_hh_num!E9)</f>
        <v>14364.019781777361</v>
      </c>
      <c r="F9" s="95">
        <f>IF(RES_hh_fec!F9=0,0,1000000/0.086*RES_hh_fec!F9/RES_hh_num!F9)</f>
        <v>14289.535182934253</v>
      </c>
      <c r="G9" s="95">
        <f>IF(RES_hh_fec!G9=0,0,1000000/0.086*RES_hh_fec!G9/RES_hh_num!G9)</f>
        <v>13956.051026097244</v>
      </c>
      <c r="H9" s="95">
        <f>IF(RES_hh_fec!H9=0,0,1000000/0.086*RES_hh_fec!H9/RES_hh_num!H9)</f>
        <v>14584.671761222033</v>
      </c>
      <c r="I9" s="95">
        <f>IF(RES_hh_fec!I9=0,0,1000000/0.086*RES_hh_fec!I9/RES_hh_num!I9)</f>
        <v>13959.726500868852</v>
      </c>
      <c r="J9" s="95">
        <f>IF(RES_hh_fec!J9=0,0,1000000/0.086*RES_hh_fec!J9/RES_hh_num!J9)</f>
        <v>14027.265769737367</v>
      </c>
      <c r="K9" s="95">
        <f>IF(RES_hh_fec!K9=0,0,1000000/0.086*RES_hh_fec!K9/RES_hh_num!K9)</f>
        <v>14284.682703460452</v>
      </c>
      <c r="L9" s="95">
        <f>IF(RES_hh_fec!L9=0,0,1000000/0.086*RES_hh_fec!L9/RES_hh_num!L9)</f>
        <v>16271.849291122495</v>
      </c>
      <c r="M9" s="95">
        <f>IF(RES_hh_fec!M9=0,0,1000000/0.086*RES_hh_fec!M9/RES_hh_num!M9)</f>
        <v>14269.332877821946</v>
      </c>
      <c r="N9" s="95">
        <f>IF(RES_hh_fec!N9=0,0,1000000/0.086*RES_hh_fec!N9/RES_hh_num!N9)</f>
        <v>14551.932346956157</v>
      </c>
      <c r="O9" s="95">
        <f>IF(RES_hh_fec!O9=0,0,1000000/0.086*RES_hh_fec!O9/RES_hh_num!O9)</f>
        <v>14179.95221110983</v>
      </c>
      <c r="P9" s="95">
        <f>IF(RES_hh_fec!P9=0,0,1000000/0.086*RES_hh_fec!P9/RES_hh_num!P9)</f>
        <v>12546.995675410326</v>
      </c>
      <c r="Q9" s="95">
        <f>IF(RES_hh_fec!Q9=0,0,1000000/0.086*RES_hh_fec!Q9/RES_hh_num!Q9)</f>
        <v>12336.233500624874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9398.5827426718279</v>
      </c>
      <c r="C10" s="95">
        <f>IF(RES_hh_fec!C10=0,0,1000000/0.086*RES_hh_fec!C10/RES_hh_num!C10)</f>
        <v>9339.6843186700298</v>
      </c>
      <c r="D10" s="95">
        <f>IF(RES_hh_fec!D10=0,0,1000000/0.086*RES_hh_fec!D10/RES_hh_num!D10)</f>
        <v>9577.6502274494451</v>
      </c>
      <c r="E10" s="95">
        <f>IF(RES_hh_fec!E10=0,0,1000000/0.086*RES_hh_fec!E10/RES_hh_num!E10)</f>
        <v>9207.4616827722912</v>
      </c>
      <c r="F10" s="95">
        <f>IF(RES_hh_fec!F10=0,0,1000000/0.086*RES_hh_fec!F10/RES_hh_num!F10)</f>
        <v>9025.709591455221</v>
      </c>
      <c r="G10" s="95">
        <f>IF(RES_hh_fec!G10=0,0,1000000/0.086*RES_hh_fec!G10/RES_hh_num!G10)</f>
        <v>9321.1808373038493</v>
      </c>
      <c r="H10" s="95">
        <f>IF(RES_hh_fec!H10=0,0,1000000/0.086*RES_hh_fec!H10/RES_hh_num!H10)</f>
        <v>10378.011741651733</v>
      </c>
      <c r="I10" s="95">
        <f>IF(RES_hh_fec!I10=0,0,1000000/0.086*RES_hh_fec!I10/RES_hh_num!I10)</f>
        <v>8448.4163822389946</v>
      </c>
      <c r="J10" s="95">
        <f>IF(RES_hh_fec!J10=0,0,1000000/0.086*RES_hh_fec!J10/RES_hh_num!J10)</f>
        <v>9154.8766650457237</v>
      </c>
      <c r="K10" s="95">
        <f>IF(RES_hh_fec!K10=0,0,1000000/0.086*RES_hh_fec!K10/RES_hh_num!K10)</f>
        <v>10382.022047719731</v>
      </c>
      <c r="L10" s="95">
        <f>IF(RES_hh_fec!L10=0,0,1000000/0.086*RES_hh_fec!L10/RES_hh_num!L10)</f>
        <v>9770.5465884312362</v>
      </c>
      <c r="M10" s="95">
        <f>IF(RES_hh_fec!M10=0,0,1000000/0.086*RES_hh_fec!M10/RES_hh_num!M10)</f>
        <v>9311.0048583929547</v>
      </c>
      <c r="N10" s="95">
        <f>IF(RES_hh_fec!N10=0,0,1000000/0.086*RES_hh_fec!N10/RES_hh_num!N10)</f>
        <v>9621.7085290293489</v>
      </c>
      <c r="O10" s="95">
        <f>IF(RES_hh_fec!O10=0,0,1000000/0.086*RES_hh_fec!O10/RES_hh_num!O10)</f>
        <v>9394.9160866753991</v>
      </c>
      <c r="P10" s="95">
        <f>IF(RES_hh_fec!P10=0,0,1000000/0.086*RES_hh_fec!P10/RES_hh_num!P10)</f>
        <v>8401.3380944278397</v>
      </c>
      <c r="Q10" s="95">
        <f>IF(RES_hh_fec!Q10=0,0,1000000/0.086*RES_hh_fec!Q10/RES_hh_num!Q10)</f>
        <v>8313.5755438489941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8474.8948183635875</v>
      </c>
      <c r="C11" s="95">
        <f>IF(RES_hh_fec!C11=0,0,1000000/0.086*RES_hh_fec!C11/RES_hh_num!C11)</f>
        <v>9519.4605456078571</v>
      </c>
      <c r="D11" s="95">
        <f>IF(RES_hh_fec!D11=0,0,1000000/0.086*RES_hh_fec!D11/RES_hh_num!D11)</f>
        <v>9115.6140543613565</v>
      </c>
      <c r="E11" s="95">
        <f>IF(RES_hh_fec!E11=0,0,1000000/0.086*RES_hh_fec!E11/RES_hh_num!E11)</f>
        <v>8679.0715802293198</v>
      </c>
      <c r="F11" s="95">
        <f>IF(RES_hh_fec!F11=0,0,1000000/0.086*RES_hh_fec!F11/RES_hh_num!F11)</f>
        <v>8485.0371088793854</v>
      </c>
      <c r="G11" s="95">
        <f>IF(RES_hh_fec!G11=0,0,1000000/0.086*RES_hh_fec!G11/RES_hh_num!G11)</f>
        <v>8867.9386973207456</v>
      </c>
      <c r="H11" s="95">
        <f>IF(RES_hh_fec!H11=0,0,1000000/0.086*RES_hh_fec!H11/RES_hh_num!H11)</f>
        <v>9163.0578129543046</v>
      </c>
      <c r="I11" s="95">
        <f>IF(RES_hh_fec!I11=0,0,1000000/0.086*RES_hh_fec!I11/RES_hh_num!I11)</f>
        <v>8851.6137640400793</v>
      </c>
      <c r="J11" s="95">
        <f>IF(RES_hh_fec!J11=0,0,1000000/0.086*RES_hh_fec!J11/RES_hh_num!J11)</f>
        <v>8743.9228325516015</v>
      </c>
      <c r="K11" s="95">
        <f>IF(RES_hh_fec!K11=0,0,1000000/0.086*RES_hh_fec!K11/RES_hh_num!K11)</f>
        <v>8865.3036752386543</v>
      </c>
      <c r="L11" s="95">
        <f>IF(RES_hh_fec!L11=0,0,1000000/0.086*RES_hh_fec!L11/RES_hh_num!L11)</f>
        <v>9914.6162046298741</v>
      </c>
      <c r="M11" s="95">
        <f>IF(RES_hh_fec!M11=0,0,1000000/0.086*RES_hh_fec!M11/RES_hh_num!M11)</f>
        <v>9039.4380325670882</v>
      </c>
      <c r="N11" s="95">
        <f>IF(RES_hh_fec!N11=0,0,1000000/0.086*RES_hh_fec!N11/RES_hh_num!N11)</f>
        <v>9202.7844160372788</v>
      </c>
      <c r="O11" s="95">
        <f>IF(RES_hh_fec!O11=0,0,1000000/0.086*RES_hh_fec!O11/RES_hh_num!O11)</f>
        <v>9074.4187938308351</v>
      </c>
      <c r="P11" s="95">
        <f>IF(RES_hh_fec!P11=0,0,1000000/0.086*RES_hh_fec!P11/RES_hh_num!P11)</f>
        <v>8182.0795267427084</v>
      </c>
      <c r="Q11" s="95">
        <f>IF(RES_hh_fec!Q11=0,0,1000000/0.086*RES_hh_fec!Q11/RES_hh_num!Q11)</f>
        <v>8150.924066232169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6285.2327687171519</v>
      </c>
      <c r="C12" s="95">
        <f>IF(RES_hh_fec!C12=0,0,1000000/0.086*RES_hh_fec!C12/RES_hh_num!C12)</f>
        <v>6831.4842503757591</v>
      </c>
      <c r="D12" s="95">
        <f>IF(RES_hh_fec!D12=0,0,1000000/0.086*RES_hh_fec!D12/RES_hh_num!D12)</f>
        <v>6366.9237548070414</v>
      </c>
      <c r="E12" s="95">
        <f>IF(RES_hh_fec!E12=0,0,1000000/0.086*RES_hh_fec!E12/RES_hh_num!E12)</f>
        <v>5768.3751773213426</v>
      </c>
      <c r="F12" s="95">
        <f>IF(RES_hh_fec!F12=0,0,1000000/0.086*RES_hh_fec!F12/RES_hh_num!F12)</f>
        <v>5451.7323706593334</v>
      </c>
      <c r="G12" s="95">
        <f>IF(RES_hh_fec!G12=0,0,1000000/0.086*RES_hh_fec!G12/RES_hh_num!G12)</f>
        <v>5385.7437630846098</v>
      </c>
      <c r="H12" s="95">
        <f>IF(RES_hh_fec!H12=0,0,1000000/0.086*RES_hh_fec!H12/RES_hh_num!H12)</f>
        <v>5384.1443078289985</v>
      </c>
      <c r="I12" s="95">
        <f>IF(RES_hh_fec!I12=0,0,1000000/0.086*RES_hh_fec!I12/RES_hh_num!I12)</f>
        <v>4850.4853484400301</v>
      </c>
      <c r="J12" s="95">
        <f>IF(RES_hh_fec!J12=0,0,1000000/0.086*RES_hh_fec!J12/RES_hh_num!J12)</f>
        <v>4555.3584045454245</v>
      </c>
      <c r="K12" s="95">
        <f>IF(RES_hh_fec!K12=0,0,1000000/0.086*RES_hh_fec!K12/RES_hh_num!K12)</f>
        <v>4442.6624521266531</v>
      </c>
      <c r="L12" s="95">
        <f>IF(RES_hh_fec!L12=0,0,1000000/0.086*RES_hh_fec!L12/RES_hh_num!L12)</f>
        <v>4943.7064209617229</v>
      </c>
      <c r="M12" s="95">
        <f>IF(RES_hh_fec!M12=0,0,1000000/0.086*RES_hh_fec!M12/RES_hh_num!M12)</f>
        <v>4172.8498573510306</v>
      </c>
      <c r="N12" s="95">
        <f>IF(RES_hh_fec!N12=0,0,1000000/0.086*RES_hh_fec!N12/RES_hh_num!N12)</f>
        <v>4173.1474854058706</v>
      </c>
      <c r="O12" s="95">
        <f>IF(RES_hh_fec!O12=0,0,1000000/0.086*RES_hh_fec!O12/RES_hh_num!O12)</f>
        <v>3925.2885687080934</v>
      </c>
      <c r="P12" s="95">
        <f>IF(RES_hh_fec!P12=0,0,1000000/0.086*RES_hh_fec!P12/RES_hh_num!P12)</f>
        <v>3405.973983238805</v>
      </c>
      <c r="Q12" s="95">
        <f>IF(RES_hh_fec!Q12=0,0,1000000/0.086*RES_hh_fec!Q12/RES_hh_num!Q12)</f>
        <v>3271.722365044795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10494.292056252752</v>
      </c>
      <c r="C13" s="22">
        <f>IF(RES_hh_fec!C13=0,0,1000000/0.086*RES_hh_fec!C13/RES_hh_num!C13)</f>
        <v>11797.150051154698</v>
      </c>
      <c r="D13" s="22">
        <f>IF(RES_hh_fec!D13=0,0,1000000/0.086*RES_hh_fec!D13/RES_hh_num!D13)</f>
        <v>11009.409892069309</v>
      </c>
      <c r="E13" s="22">
        <f>IF(RES_hh_fec!E13=0,0,1000000/0.086*RES_hh_fec!E13/RES_hh_num!E13)</f>
        <v>12471.449272824282</v>
      </c>
      <c r="F13" s="22">
        <f>IF(RES_hh_fec!F13=0,0,1000000/0.086*RES_hh_fec!F13/RES_hh_num!F13)</f>
        <v>12108.269178492817</v>
      </c>
      <c r="G13" s="22">
        <f>IF(RES_hh_fec!G13=0,0,1000000/0.086*RES_hh_fec!G13/RES_hh_num!G13)</f>
        <v>12092.890524087396</v>
      </c>
      <c r="H13" s="22">
        <f>IF(RES_hh_fec!H13=0,0,1000000/0.086*RES_hh_fec!H13/RES_hh_num!H13)</f>
        <v>13247.588480030687</v>
      </c>
      <c r="I13" s="22">
        <f>IF(RES_hh_fec!I13=0,0,1000000/0.086*RES_hh_fec!I13/RES_hh_num!I13)</f>
        <v>11988.798262372049</v>
      </c>
      <c r="J13" s="22">
        <f>IF(RES_hh_fec!J13=0,0,1000000/0.086*RES_hh_fec!J13/RES_hh_num!J13)</f>
        <v>12295.702276244716</v>
      </c>
      <c r="K13" s="22">
        <f>IF(RES_hh_fec!K13=0,0,1000000/0.086*RES_hh_fec!K13/RES_hh_num!K13)</f>
        <v>12728.691234150272</v>
      </c>
      <c r="L13" s="22">
        <f>IF(RES_hh_fec!L13=0,0,1000000/0.086*RES_hh_fec!L13/RES_hh_num!L13)</f>
        <v>14766.908301636326</v>
      </c>
      <c r="M13" s="22">
        <f>IF(RES_hh_fec!M13=0,0,1000000/0.086*RES_hh_fec!M13/RES_hh_num!M13)</f>
        <v>12542.390352875322</v>
      </c>
      <c r="N13" s="22">
        <f>IF(RES_hh_fec!N13=0,0,1000000/0.086*RES_hh_fec!N13/RES_hh_num!N13)</f>
        <v>13054.544002627563</v>
      </c>
      <c r="O13" s="22">
        <f>IF(RES_hh_fec!O13=0,0,1000000/0.086*RES_hh_fec!O13/RES_hh_num!O13)</f>
        <v>12821.09361327534</v>
      </c>
      <c r="P13" s="22">
        <f>IF(RES_hh_fec!P13=0,0,1000000/0.086*RES_hh_fec!P13/RES_hh_num!P13)</f>
        <v>11852.249168772911</v>
      </c>
      <c r="Q13" s="22">
        <f>IF(RES_hh_fec!Q13=0,0,1000000/0.086*RES_hh_fec!Q13/RES_hh_num!Q13)</f>
        <v>12001.005278060074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44.785329621797629</v>
      </c>
      <c r="C14" s="98">
        <f>IF(RES_hh_fec!C14=0,0,1000000/0.086*RES_hh_fec!C14/RES_hh_num!C14)</f>
        <v>45.644442258548793</v>
      </c>
      <c r="D14" s="98">
        <f>IF(RES_hh_fec!D14=0,0,1000000/0.086*RES_hh_fec!D14/RES_hh_num!D14)</f>
        <v>38.835115066974765</v>
      </c>
      <c r="E14" s="98">
        <f>IF(RES_hh_fec!E14=0,0,1000000/0.086*RES_hh_fec!E14/RES_hh_num!E14)</f>
        <v>98.864085905650086</v>
      </c>
      <c r="F14" s="98">
        <f>IF(RES_hh_fec!F14=0,0,1000000/0.086*RES_hh_fec!F14/RES_hh_num!F14)</f>
        <v>96.590744426503946</v>
      </c>
      <c r="G14" s="98">
        <f>IF(RES_hh_fec!G14=0,0,1000000/0.086*RES_hh_fec!G14/RES_hh_num!G14)</f>
        <v>80.347279270237991</v>
      </c>
      <c r="H14" s="98">
        <f>IF(RES_hh_fec!H14=0,0,1000000/0.086*RES_hh_fec!H14/RES_hh_num!H14)</f>
        <v>96.398344858977609</v>
      </c>
      <c r="I14" s="98">
        <f>IF(RES_hh_fec!I14=0,0,1000000/0.086*RES_hh_fec!I14/RES_hh_num!I14)</f>
        <v>83.360535781772597</v>
      </c>
      <c r="J14" s="98">
        <f>IF(RES_hh_fec!J14=0,0,1000000/0.086*RES_hh_fec!J14/RES_hh_num!J14)</f>
        <v>89.94013195805978</v>
      </c>
      <c r="K14" s="98">
        <f>IF(RES_hh_fec!K14=0,0,1000000/0.086*RES_hh_fec!K14/RES_hh_num!K14)</f>
        <v>94.316190996280952</v>
      </c>
      <c r="L14" s="98">
        <f>IF(RES_hh_fec!L14=0,0,1000000/0.086*RES_hh_fec!L14/RES_hh_num!L14)</f>
        <v>105.7675262708828</v>
      </c>
      <c r="M14" s="98">
        <f>IF(RES_hh_fec!M14=0,0,1000000/0.086*RES_hh_fec!M14/RES_hh_num!M14)</f>
        <v>92.102872230468193</v>
      </c>
      <c r="N14" s="98">
        <f>IF(RES_hh_fec!N14=0,0,1000000/0.086*RES_hh_fec!N14/RES_hh_num!N14)</f>
        <v>93.64929997342098</v>
      </c>
      <c r="O14" s="98">
        <f>IF(RES_hh_fec!O14=0,0,1000000/0.086*RES_hh_fec!O14/RES_hh_num!O14)</f>
        <v>98.036626999784986</v>
      </c>
      <c r="P14" s="98">
        <f>IF(RES_hh_fec!P14=0,0,1000000/0.086*RES_hh_fec!P14/RES_hh_num!P14)</f>
        <v>103.85006093720249</v>
      </c>
      <c r="Q14" s="98">
        <f>IF(RES_hh_fec!Q14=0,0,1000000/0.086*RES_hh_fec!Q14/RES_hh_num!Q14)</f>
        <v>115.44349907807872</v>
      </c>
    </row>
    <row r="15" spans="1:17" ht="12.95" customHeight="1" x14ac:dyDescent="0.25">
      <c r="A15" s="89" t="s">
        <v>112</v>
      </c>
      <c r="B15" s="96">
        <f t="shared" ref="B15:Q15" si="0">B16</f>
        <v>0.27945817153797831</v>
      </c>
      <c r="C15" s="96">
        <f t="shared" si="0"/>
        <v>0.29816771195333058</v>
      </c>
      <c r="D15" s="96">
        <f t="shared" si="0"/>
        <v>0.34585802848069147</v>
      </c>
      <c r="E15" s="96">
        <f t="shared" si="0"/>
        <v>0.38394746398924373</v>
      </c>
      <c r="F15" s="96">
        <f t="shared" si="0"/>
        <v>0.48894712203017276</v>
      </c>
      <c r="G15" s="96">
        <f t="shared" si="0"/>
        <v>0.56616356062285123</v>
      </c>
      <c r="H15" s="96">
        <f t="shared" si="0"/>
        <v>0.78694972385219286</v>
      </c>
      <c r="I15" s="96">
        <f t="shared" si="0"/>
        <v>1.1046972269261885</v>
      </c>
      <c r="J15" s="96">
        <f t="shared" si="0"/>
        <v>1.4313328624657538</v>
      </c>
      <c r="K15" s="96">
        <f t="shared" si="0"/>
        <v>1.8763155488706225</v>
      </c>
      <c r="L15" s="96">
        <f t="shared" si="0"/>
        <v>2.284011998018074</v>
      </c>
      <c r="M15" s="96">
        <f t="shared" si="0"/>
        <v>2.7810061672301338</v>
      </c>
      <c r="N15" s="96">
        <f t="shared" si="0"/>
        <v>3.1824057551961915</v>
      </c>
      <c r="O15" s="96">
        <f t="shared" si="0"/>
        <v>3.2887797269104913</v>
      </c>
      <c r="P15" s="96">
        <f t="shared" si="0"/>
        <v>4.1023174519643311</v>
      </c>
      <c r="Q15" s="96">
        <f t="shared" si="0"/>
        <v>4.7244530694327613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0.27945817153797831</v>
      </c>
      <c r="C16" s="97">
        <f>IF(RES_hh_fec!C16=0,0,1000000/0.086*RES_hh_fec!C16/RES_hh_num!C$3)</f>
        <v>0.29816771195333058</v>
      </c>
      <c r="D16" s="97">
        <f>IF(RES_hh_fec!D16=0,0,1000000/0.086*RES_hh_fec!D16/RES_hh_num!D$3)</f>
        <v>0.34585802848069147</v>
      </c>
      <c r="E16" s="97">
        <f>IF(RES_hh_fec!E16=0,0,1000000/0.086*RES_hh_fec!E16/RES_hh_num!E$3)</f>
        <v>0.38394746398924373</v>
      </c>
      <c r="F16" s="97">
        <f>IF(RES_hh_fec!F16=0,0,1000000/0.086*RES_hh_fec!F16/RES_hh_num!F$3)</f>
        <v>0.48894712203017276</v>
      </c>
      <c r="G16" s="97">
        <f>IF(RES_hh_fec!G16=0,0,1000000/0.086*RES_hh_fec!G16/RES_hh_num!G$3)</f>
        <v>0.56616356062285123</v>
      </c>
      <c r="H16" s="97">
        <f>IF(RES_hh_fec!H16=0,0,1000000/0.086*RES_hh_fec!H16/RES_hh_num!H$3)</f>
        <v>0.78694972385219286</v>
      </c>
      <c r="I16" s="97">
        <f>IF(RES_hh_fec!I16=0,0,1000000/0.086*RES_hh_fec!I16/RES_hh_num!I$3)</f>
        <v>1.1046972269261885</v>
      </c>
      <c r="J16" s="97">
        <f>IF(RES_hh_fec!J16=0,0,1000000/0.086*RES_hh_fec!J16/RES_hh_num!J$3)</f>
        <v>1.4313328624657538</v>
      </c>
      <c r="K16" s="97">
        <f>IF(RES_hh_fec!K16=0,0,1000000/0.086*RES_hh_fec!K16/RES_hh_num!K$3)</f>
        <v>1.8763155488706225</v>
      </c>
      <c r="L16" s="97">
        <f>IF(RES_hh_fec!L16=0,0,1000000/0.086*RES_hh_fec!L16/RES_hh_num!L$3)</f>
        <v>2.284011998018074</v>
      </c>
      <c r="M16" s="97">
        <f>IF(RES_hh_fec!M16=0,0,1000000/0.086*RES_hh_fec!M16/RES_hh_num!M$3)</f>
        <v>2.7810061672301338</v>
      </c>
      <c r="N16" s="97">
        <f>IF(RES_hh_fec!N16=0,0,1000000/0.086*RES_hh_fec!N16/RES_hh_num!N$3)</f>
        <v>3.1824057551961915</v>
      </c>
      <c r="O16" s="97">
        <f>IF(RES_hh_fec!O16=0,0,1000000/0.086*RES_hh_fec!O16/RES_hh_num!O$3)</f>
        <v>3.2887797269104913</v>
      </c>
      <c r="P16" s="97">
        <f>IF(RES_hh_fec!P16=0,0,1000000/0.086*RES_hh_fec!P16/RES_hh_num!P$3)</f>
        <v>4.1023174519643311</v>
      </c>
      <c r="Q16" s="97">
        <f>IF(RES_hh_fec!Q16=0,0,1000000/0.086*RES_hh_fec!Q16/RES_hh_num!Q$3)</f>
        <v>4.7244530694327613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2367.5644909637012</v>
      </c>
      <c r="C17" s="96">
        <f>IF(RES_hh_fec!C17=0,0,1000000/0.086*RES_hh_fec!C17/RES_hh_num!C17)</f>
        <v>2392.590046552787</v>
      </c>
      <c r="D17" s="96">
        <f>IF(RES_hh_fec!D17=0,0,1000000/0.086*RES_hh_fec!D17/RES_hh_num!D17)</f>
        <v>2432.8579010025842</v>
      </c>
      <c r="E17" s="96">
        <f>IF(RES_hh_fec!E17=0,0,1000000/0.086*RES_hh_fec!E17/RES_hh_num!E17)</f>
        <v>2475.8357067162415</v>
      </c>
      <c r="F17" s="96">
        <f>IF(RES_hh_fec!F17=0,0,1000000/0.086*RES_hh_fec!F17/RES_hh_num!F17)</f>
        <v>2532.9520483961669</v>
      </c>
      <c r="G17" s="96">
        <f>IF(RES_hh_fec!G17=0,0,1000000/0.086*RES_hh_fec!G17/RES_hh_num!G17)</f>
        <v>2539.0771308153126</v>
      </c>
      <c r="H17" s="96">
        <f>IF(RES_hh_fec!H17=0,0,1000000/0.086*RES_hh_fec!H17/RES_hh_num!H17)</f>
        <v>2601.6731038547241</v>
      </c>
      <c r="I17" s="96">
        <f>IF(RES_hh_fec!I17=0,0,1000000/0.086*RES_hh_fec!I17/RES_hh_num!I17)</f>
        <v>2579.4656228182494</v>
      </c>
      <c r="J17" s="96">
        <f>IF(RES_hh_fec!J17=0,0,1000000/0.086*RES_hh_fec!J17/RES_hh_num!J17)</f>
        <v>2627.4420299427302</v>
      </c>
      <c r="K17" s="96">
        <f>IF(RES_hh_fec!K17=0,0,1000000/0.086*RES_hh_fec!K17/RES_hh_num!K17)</f>
        <v>2671.9341663109012</v>
      </c>
      <c r="L17" s="96">
        <f>IF(RES_hh_fec!L17=0,0,1000000/0.086*RES_hh_fec!L17/RES_hh_num!L17)</f>
        <v>2682.9601480334927</v>
      </c>
      <c r="M17" s="96">
        <f>IF(RES_hh_fec!M17=0,0,1000000/0.086*RES_hh_fec!M17/RES_hh_num!M17)</f>
        <v>2687.2740634954462</v>
      </c>
      <c r="N17" s="96">
        <f>IF(RES_hh_fec!N17=0,0,1000000/0.086*RES_hh_fec!N17/RES_hh_num!N17)</f>
        <v>2706.4912404197785</v>
      </c>
      <c r="O17" s="96">
        <f>IF(RES_hh_fec!O17=0,0,1000000/0.086*RES_hh_fec!O17/RES_hh_num!O17)</f>
        <v>2709.6840381590096</v>
      </c>
      <c r="P17" s="96">
        <f>IF(RES_hh_fec!P17=0,0,1000000/0.086*RES_hh_fec!P17/RES_hh_num!P17)</f>
        <v>2691.9265446474246</v>
      </c>
      <c r="Q17" s="96">
        <f>IF(RES_hh_fec!Q17=0,0,1000000/0.086*RES_hh_fec!Q17/RES_hh_num!Q17)</f>
        <v>2674.9546511838244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3105.176340804715</v>
      </c>
      <c r="C18" s="95">
        <f>IF(RES_hh_fec!C18=0,0,1000000/0.086*RES_hh_fec!C18/RES_hh_num!C18)</f>
        <v>3141.5885368816994</v>
      </c>
      <c r="D18" s="95">
        <f>IF(RES_hh_fec!D18=0,0,1000000/0.086*RES_hh_fec!D18/RES_hh_num!D18)</f>
        <v>3134.8558931022999</v>
      </c>
      <c r="E18" s="95">
        <f>IF(RES_hh_fec!E18=0,0,1000000/0.086*RES_hh_fec!E18/RES_hh_num!E18)</f>
        <v>3155.0478869549506</v>
      </c>
      <c r="F18" s="95">
        <f>IF(RES_hh_fec!F18=0,0,1000000/0.086*RES_hh_fec!F18/RES_hh_num!F18)</f>
        <v>3205.8388801883925</v>
      </c>
      <c r="G18" s="95">
        <f>IF(RES_hh_fec!G18=0,0,1000000/0.086*RES_hh_fec!G18/RES_hh_num!G18)</f>
        <v>3190.692437449185</v>
      </c>
      <c r="H18" s="95">
        <f>IF(RES_hh_fec!H18=0,0,1000000/0.086*RES_hh_fec!H18/RES_hh_num!H18)</f>
        <v>3227.5291597809323</v>
      </c>
      <c r="I18" s="95">
        <f>IF(RES_hh_fec!I18=0,0,1000000/0.086*RES_hh_fec!I18/RES_hh_num!I18)</f>
        <v>3108.9529101353019</v>
      </c>
      <c r="J18" s="95">
        <f>IF(RES_hh_fec!J18=0,0,1000000/0.086*RES_hh_fec!J18/RES_hh_num!J18)</f>
        <v>3255.8420339520389</v>
      </c>
      <c r="K18" s="95">
        <f>IF(RES_hh_fec!K18=0,0,1000000/0.086*RES_hh_fec!K18/RES_hh_num!K18)</f>
        <v>3297.9008940129524</v>
      </c>
      <c r="L18" s="95">
        <f>IF(RES_hh_fec!L18=0,0,1000000/0.086*RES_hh_fec!L18/RES_hh_num!L18)</f>
        <v>3299.6749523688873</v>
      </c>
      <c r="M18" s="95">
        <f>IF(RES_hh_fec!M18=0,0,1000000/0.086*RES_hh_fec!M18/RES_hh_num!M18)</f>
        <v>3267.3175848708579</v>
      </c>
      <c r="N18" s="95">
        <f>IF(RES_hh_fec!N18=0,0,1000000/0.086*RES_hh_fec!N18/RES_hh_num!N18)</f>
        <v>3362.0833288054087</v>
      </c>
      <c r="O18" s="95">
        <f>IF(RES_hh_fec!O18=0,0,1000000/0.086*RES_hh_fec!O18/RES_hh_num!O18)</f>
        <v>3350.4335251606658</v>
      </c>
      <c r="P18" s="95">
        <f>IF(RES_hh_fec!P18=0,0,1000000/0.086*RES_hh_fec!P18/RES_hh_num!P18)</f>
        <v>3344.3398015123194</v>
      </c>
      <c r="Q18" s="95">
        <f>IF(RES_hh_fec!Q18=0,0,1000000/0.086*RES_hh_fec!Q18/RES_hh_num!Q18)</f>
        <v>3336.491787059093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2673.9019643662964</v>
      </c>
      <c r="C19" s="95">
        <f>IF(RES_hh_fec!C19=0,0,1000000/0.086*RES_hh_fec!C19/RES_hh_num!C19)</f>
        <v>2705.2552261267329</v>
      </c>
      <c r="D19" s="95">
        <f>IF(RES_hh_fec!D19=0,0,1000000/0.086*RES_hh_fec!D19/RES_hh_num!D19)</f>
        <v>2699.457668058134</v>
      </c>
      <c r="E19" s="95">
        <f>IF(RES_hh_fec!E19=0,0,1000000/0.086*RES_hh_fec!E19/RES_hh_num!E19)</f>
        <v>2716.8467031938458</v>
      </c>
      <c r="F19" s="95">
        <f>IF(RES_hh_fec!F19=0,0,1000000/0.086*RES_hh_fec!F19/RES_hh_num!F19)</f>
        <v>2760.5828958227203</v>
      </c>
      <c r="G19" s="95">
        <f>IF(RES_hh_fec!G19=0,0,1000000/0.086*RES_hh_fec!G19/RES_hh_num!G19)</f>
        <v>2747.5412007891855</v>
      </c>
      <c r="H19" s="95">
        <f>IF(RES_hh_fec!H19=0,0,1000000/0.086*RES_hh_fec!H19/RES_hh_num!H19)</f>
        <v>2772.0367581371188</v>
      </c>
      <c r="I19" s="95">
        <f>IF(RES_hh_fec!I19=0,0,1000000/0.086*RES_hh_fec!I19/RES_hh_num!I19)</f>
        <v>2765.8226930414435</v>
      </c>
      <c r="J19" s="95">
        <f>IF(RES_hh_fec!J19=0,0,1000000/0.086*RES_hh_fec!J19/RES_hh_num!J19)</f>
        <v>2792.9751649257969</v>
      </c>
      <c r="K19" s="95">
        <f>IF(RES_hh_fec!K19=0,0,1000000/0.086*RES_hh_fec!K19/RES_hh_num!K19)</f>
        <v>2826.2722648463096</v>
      </c>
      <c r="L19" s="95">
        <f>IF(RES_hh_fec!L19=0,0,1000000/0.086*RES_hh_fec!L19/RES_hh_num!L19)</f>
        <v>2824.0499004266085</v>
      </c>
      <c r="M19" s="95">
        <f>IF(RES_hh_fec!M19=0,0,1000000/0.086*RES_hh_fec!M19/RES_hh_num!M19)</f>
        <v>2801.1866301058799</v>
      </c>
      <c r="N19" s="95">
        <f>IF(RES_hh_fec!N19=0,0,1000000/0.086*RES_hh_fec!N19/RES_hh_num!N19)</f>
        <v>2783.1919140218351</v>
      </c>
      <c r="O19" s="95">
        <f>IF(RES_hh_fec!O19=0,0,1000000/0.086*RES_hh_fec!O19/RES_hh_num!O19)</f>
        <v>2748.8218394116707</v>
      </c>
      <c r="P19" s="95">
        <f>IF(RES_hh_fec!P19=0,0,1000000/0.086*RES_hh_fec!P19/RES_hh_num!P19)</f>
        <v>2697.4449160955091</v>
      </c>
      <c r="Q19" s="95">
        <f>IF(RES_hh_fec!Q19=0,0,1000000/0.086*RES_hh_fec!Q19/RES_hh_num!Q19)</f>
        <v>2647.2101630110133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2750.3006609656068</v>
      </c>
      <c r="C20" s="95">
        <f>IF(RES_hh_fec!C20=0,0,1000000/0.086*RES_hh_fec!C20/RES_hh_num!C20)</f>
        <v>2782.5504624216333</v>
      </c>
      <c r="D20" s="95">
        <f>IF(RES_hh_fec!D20=0,0,1000000/0.086*RES_hh_fec!D20/RES_hh_num!D20)</f>
        <v>2776.5871673417114</v>
      </c>
      <c r="E20" s="95">
        <f>IF(RES_hh_fec!E20=0,0,1000000/0.086*RES_hh_fec!E20/RES_hh_num!E20)</f>
        <v>2794.4696800538636</v>
      </c>
      <c r="F20" s="95">
        <f>IF(RES_hh_fec!F20=0,0,1000000/0.086*RES_hh_fec!F20/RES_hh_num!F20)</f>
        <v>2839.4597460674072</v>
      </c>
      <c r="G20" s="95">
        <f>IF(RES_hh_fec!G20=0,0,1000000/0.086*RES_hh_fec!G20/RES_hh_num!G20)</f>
        <v>2826.039195744625</v>
      </c>
      <c r="H20" s="95">
        <f>IF(RES_hh_fec!H20=0,0,1000000/0.086*RES_hh_fec!H20/RES_hh_num!H20)</f>
        <v>2851.2380205870204</v>
      </c>
      <c r="I20" s="95">
        <f>IF(RES_hh_fec!I20=0,0,1000000/0.086*RES_hh_fec!I20/RES_hh_num!I20)</f>
        <v>2844.8498770146093</v>
      </c>
      <c r="J20" s="95">
        <f>IF(RES_hh_fec!J20=0,0,1000000/0.086*RES_hh_fec!J20/RES_hh_num!J20)</f>
        <v>2872.7826557080848</v>
      </c>
      <c r="K20" s="95">
        <f>IF(RES_hh_fec!K20=0,0,1000000/0.086*RES_hh_fec!K20/RES_hh_num!K20)</f>
        <v>2907.0160669015027</v>
      </c>
      <c r="L20" s="95">
        <f>IF(RES_hh_fec!L20=0,0,1000000/0.086*RES_hh_fec!L20/RES_hh_num!L20)</f>
        <v>2539.8885948606489</v>
      </c>
      <c r="M20" s="95">
        <f>IF(RES_hh_fec!M20=0,0,1000000/0.086*RES_hh_fec!M20/RES_hh_num!M20)</f>
        <v>3012.518304338585</v>
      </c>
      <c r="N20" s="95">
        <f>IF(RES_hh_fec!N20=0,0,1000000/0.086*RES_hh_fec!N20/RES_hh_num!N20)</f>
        <v>2908.698007319771</v>
      </c>
      <c r="O20" s="95">
        <f>IF(RES_hh_fec!O20=0,0,1000000/0.086*RES_hh_fec!O20/RES_hh_num!O20)</f>
        <v>2890.3746699481908</v>
      </c>
      <c r="P20" s="95">
        <f>IF(RES_hh_fec!P20=0,0,1000000/0.086*RES_hh_fec!P20/RES_hh_num!P20)</f>
        <v>2840.7415171342341</v>
      </c>
      <c r="Q20" s="95">
        <f>IF(RES_hh_fec!Q20=0,0,1000000/0.086*RES_hh_fec!Q20/RES_hh_num!Q20)</f>
        <v>2817.695417718302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2582.1110457419659</v>
      </c>
      <c r="C21" s="95">
        <f>IF(RES_hh_fec!C21=0,0,1000000/0.086*RES_hh_fec!C21/RES_hh_num!C21)</f>
        <v>2597.0469222156494</v>
      </c>
      <c r="D21" s="95">
        <f>IF(RES_hh_fec!D21=0,0,1000000/0.086*RES_hh_fec!D21/RES_hh_num!D21)</f>
        <v>2591.4809636490959</v>
      </c>
      <c r="E21" s="95">
        <f>IF(RES_hh_fec!E21=0,0,1000000/0.086*RES_hh_fec!E21/RES_hh_num!E21)</f>
        <v>2608.1721882305583</v>
      </c>
      <c r="F21" s="95">
        <f>IF(RES_hh_fec!F21=0,0,1000000/0.086*RES_hh_fec!F21/RES_hh_num!F21)</f>
        <v>2650.1603093644108</v>
      </c>
      <c r="G21" s="95">
        <f>IF(RES_hh_fec!G21=0,0,1000000/0.086*RES_hh_fec!G21/RES_hh_num!G21)</f>
        <v>2659.512754631558</v>
      </c>
      <c r="H21" s="95">
        <f>IF(RES_hh_fec!H21=0,0,1000000/0.086*RES_hh_fec!H21/RES_hh_num!H21)</f>
        <v>2639.1530582971545</v>
      </c>
      <c r="I21" s="95">
        <f>IF(RES_hh_fec!I21=0,0,1000000/0.086*RES_hh_fec!I21/RES_hh_num!I21)</f>
        <v>2612.1363892599361</v>
      </c>
      <c r="J21" s="95">
        <f>IF(RES_hh_fec!J21=0,0,1000000/0.086*RES_hh_fec!J21/RES_hh_num!J21)</f>
        <v>2648.0304877668223</v>
      </c>
      <c r="K21" s="95">
        <f>IF(RES_hh_fec!K21=0,0,1000000/0.086*RES_hh_fec!K21/RES_hh_num!K21)</f>
        <v>2719.9893873589099</v>
      </c>
      <c r="L21" s="95">
        <f>IF(RES_hh_fec!L21=0,0,1000000/0.086*RES_hh_fec!L21/RES_hh_num!L21)</f>
        <v>2711.0882000920565</v>
      </c>
      <c r="M21" s="95">
        <f>IF(RES_hh_fec!M21=0,0,1000000/0.086*RES_hh_fec!M21/RES_hh_num!M21)</f>
        <v>2679.9703841194432</v>
      </c>
      <c r="N21" s="95">
        <f>IF(RES_hh_fec!N21=0,0,1000000/0.086*RES_hh_fec!N21/RES_hh_num!N21)</f>
        <v>2664.7634768894882</v>
      </c>
      <c r="O21" s="95">
        <f>IF(RES_hh_fec!O21=0,0,1000000/0.086*RES_hh_fec!O21/RES_hh_num!O21)</f>
        <v>2692.1172000852284</v>
      </c>
      <c r="P21" s="95">
        <f>IF(RES_hh_fec!P21=0,0,1000000/0.086*RES_hh_fec!P21/RES_hh_num!P21)</f>
        <v>2650.143793861721</v>
      </c>
      <c r="Q21" s="95">
        <f>IF(RES_hh_fec!Q21=0,0,1000000/0.086*RES_hh_fec!Q21/RES_hh_num!Q21)</f>
        <v>2624.1230656691064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3208.682654266368</v>
      </c>
      <c r="C22" s="95">
        <f>IF(RES_hh_fec!C22=0,0,1000000/0.086*RES_hh_fec!C22/RES_hh_num!C22)</f>
        <v>3246.3077831501319</v>
      </c>
      <c r="D22" s="95">
        <f>IF(RES_hh_fec!D22=0,0,1000000/0.086*RES_hh_fec!D22/RES_hh_num!D22)</f>
        <v>3239.3517748178306</v>
      </c>
      <c r="E22" s="95">
        <f>IF(RES_hh_fec!E22=0,0,1000000/0.086*RES_hh_fec!E22/RES_hh_num!E22)</f>
        <v>3260.2158970523928</v>
      </c>
      <c r="F22" s="95">
        <f>IF(RES_hh_fec!F22=0,0,1000000/0.086*RES_hh_fec!F22/RES_hh_num!F22)</f>
        <v>3354.7461952251583</v>
      </c>
      <c r="G22" s="95">
        <f>IF(RES_hh_fec!G22=0,0,1000000/0.086*RES_hh_fec!G22/RES_hh_num!G22)</f>
        <v>3297.0495813011053</v>
      </c>
      <c r="H22" s="95">
        <f>IF(RES_hh_fec!H22=0,0,1000000/0.086*RES_hh_fec!H22/RES_hh_num!H22)</f>
        <v>3326.4443693473713</v>
      </c>
      <c r="I22" s="95">
        <f>IF(RES_hh_fec!I22=0,0,1000000/0.086*RES_hh_fec!I22/RES_hh_num!I22)</f>
        <v>3318.9859892907116</v>
      </c>
      <c r="J22" s="95">
        <f>IF(RES_hh_fec!J22=0,0,1000000/0.086*RES_hh_fec!J22/RES_hh_num!J22)</f>
        <v>3351.5718031820288</v>
      </c>
      <c r="K22" s="95">
        <f>IF(RES_hh_fec!K22=0,0,1000000/0.086*RES_hh_fec!K22/RES_hh_num!K22)</f>
        <v>3391.528590569339</v>
      </c>
      <c r="L22" s="95">
        <f>IF(RES_hh_fec!L22=0,0,1000000/0.086*RES_hh_fec!L22/RES_hh_num!L22)</f>
        <v>3390.0186490063857</v>
      </c>
      <c r="M22" s="95">
        <f>IF(RES_hh_fec!M22=0,0,1000000/0.086*RES_hh_fec!M22/RES_hh_num!M22)</f>
        <v>3433.0818566376779</v>
      </c>
      <c r="N22" s="95">
        <f>IF(RES_hh_fec!N22=0,0,1000000/0.086*RES_hh_fec!N22/RES_hh_num!N22)</f>
        <v>3375.7945745715529</v>
      </c>
      <c r="O22" s="95">
        <f>IF(RES_hh_fec!O22=0,0,1000000/0.086*RES_hh_fec!O22/RES_hh_num!O22)</f>
        <v>3383.651155328098</v>
      </c>
      <c r="P22" s="95">
        <f>IF(RES_hh_fec!P22=0,0,1000000/0.086*RES_hh_fec!P22/RES_hh_num!P22)</f>
        <v>3335.3728835779762</v>
      </c>
      <c r="Q22" s="95">
        <f>IF(RES_hh_fec!Q22=0,0,1000000/0.086*RES_hh_fec!Q22/RES_hh_num!Q22)</f>
        <v>3281.0220467451009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1664.0791464094491</v>
      </c>
      <c r="C24" s="95">
        <f>IF(RES_hh_fec!C24=0,0,1000000/0.086*RES_hh_fec!C24/RES_hh_num!C24)</f>
        <v>1692.9871410956132</v>
      </c>
      <c r="D24" s="95">
        <f>IF(RES_hh_fec!D24=0,0,1000000/0.086*RES_hh_fec!D24/RES_hh_num!D24)</f>
        <v>1694.24280022433</v>
      </c>
      <c r="E24" s="95">
        <f>IF(RES_hh_fec!E24=0,0,1000000/0.086*RES_hh_fec!E24/RES_hh_num!E24)</f>
        <v>1710.0552287838525</v>
      </c>
      <c r="F24" s="95">
        <f>IF(RES_hh_fec!F24=0,0,1000000/0.086*RES_hh_fec!F24/RES_hh_num!F24)</f>
        <v>1736.0571756437955</v>
      </c>
      <c r="G24" s="95">
        <f>IF(RES_hh_fec!G24=0,0,1000000/0.086*RES_hh_fec!G24/RES_hh_num!G24)</f>
        <v>1732.3138640376567</v>
      </c>
      <c r="H24" s="95">
        <f>IF(RES_hh_fec!H24=0,0,1000000/0.086*RES_hh_fec!H24/RES_hh_num!H24)</f>
        <v>1763.1108121124873</v>
      </c>
      <c r="I24" s="95">
        <f>IF(RES_hh_fec!I24=0,0,1000000/0.086*RES_hh_fec!I24/RES_hh_num!I24)</f>
        <v>1827.1232550818468</v>
      </c>
      <c r="J24" s="95">
        <f>IF(RES_hh_fec!J24=0,0,1000000/0.086*RES_hh_fec!J24/RES_hh_num!J24)</f>
        <v>1789.3366770124039</v>
      </c>
      <c r="K24" s="95">
        <f>IF(RES_hh_fec!K24=0,0,1000000/0.086*RES_hh_fec!K24/RES_hh_num!K24)</f>
        <v>1809.2937804057642</v>
      </c>
      <c r="L24" s="95">
        <f>IF(RES_hh_fec!L24=0,0,1000000/0.086*RES_hh_fec!L24/RES_hh_num!L24)</f>
        <v>1810.8468882569505</v>
      </c>
      <c r="M24" s="95">
        <f>IF(RES_hh_fec!M24=0,0,1000000/0.086*RES_hh_fec!M24/RES_hh_num!M24)</f>
        <v>1833.7846194479005</v>
      </c>
      <c r="N24" s="95">
        <f>IF(RES_hh_fec!N24=0,0,1000000/0.086*RES_hh_fec!N24/RES_hh_num!N24)</f>
        <v>1833.3287964159244</v>
      </c>
      <c r="O24" s="95">
        <f>IF(RES_hh_fec!O24=0,0,1000000/0.086*RES_hh_fec!O24/RES_hh_num!O24)</f>
        <v>1821.744039718639</v>
      </c>
      <c r="P24" s="95">
        <f>IF(RES_hh_fec!P24=0,0,1000000/0.086*RES_hh_fec!P24/RES_hh_num!P24)</f>
        <v>1808.3859307588887</v>
      </c>
      <c r="Q24" s="95">
        <f>IF(RES_hh_fec!Q24=0,0,1000000/0.086*RES_hh_fec!Q24/RES_hh_num!Q24)</f>
        <v>1789.1097686671433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2423.2340219458006</v>
      </c>
      <c r="C25" s="22">
        <f>IF(RES_hh_fec!C25=0,0,1000000/0.086*RES_hh_fec!C25/RES_hh_num!C25)</f>
        <v>2464.0052516609926</v>
      </c>
      <c r="D25" s="22">
        <f>IF(RES_hh_fec!D25=0,0,1000000/0.086*RES_hh_fec!D25/RES_hh_num!D25)</f>
        <v>2401.6441551111552</v>
      </c>
      <c r="E25" s="22">
        <f>IF(RES_hh_fec!E25=0,0,1000000/0.086*RES_hh_fec!E25/RES_hh_num!E25)</f>
        <v>2796.293321519202</v>
      </c>
      <c r="F25" s="22">
        <f>IF(RES_hh_fec!F25=0,0,1000000/0.086*RES_hh_fec!F25/RES_hh_num!F25)</f>
        <v>2814.2939072140703</v>
      </c>
      <c r="G25" s="22">
        <f>IF(RES_hh_fec!G25=0,0,1000000/0.086*RES_hh_fec!G25/RES_hh_num!G25)</f>
        <v>2725.7020648713683</v>
      </c>
      <c r="H25" s="22">
        <f>IF(RES_hh_fec!H25=0,0,1000000/0.086*RES_hh_fec!H25/RES_hh_num!H25)</f>
        <v>2862.1642417733678</v>
      </c>
      <c r="I25" s="22">
        <f>IF(RES_hh_fec!I25=0,0,1000000/0.086*RES_hh_fec!I25/RES_hh_num!I25)</f>
        <v>2664.9988585246497</v>
      </c>
      <c r="J25" s="22">
        <f>IF(RES_hh_fec!J25=0,0,1000000/0.086*RES_hh_fec!J25/RES_hh_num!J25)</f>
        <v>2819.0474403842713</v>
      </c>
      <c r="K25" s="22">
        <f>IF(RES_hh_fec!K25=0,0,1000000/0.086*RES_hh_fec!K25/RES_hh_num!K25)</f>
        <v>2835.8271635019482</v>
      </c>
      <c r="L25" s="22">
        <f>IF(RES_hh_fec!L25=0,0,1000000/0.086*RES_hh_fec!L25/RES_hh_num!L25)</f>
        <v>3110.9243976371954</v>
      </c>
      <c r="M25" s="22">
        <f>IF(RES_hh_fec!M25=0,0,1000000/0.086*RES_hh_fec!M25/RES_hh_num!M25)</f>
        <v>2903.8419180056976</v>
      </c>
      <c r="N25" s="22">
        <f>IF(RES_hh_fec!N25=0,0,1000000/0.086*RES_hh_fec!N25/RES_hh_num!N25)</f>
        <v>2913.748415766845</v>
      </c>
      <c r="O25" s="22">
        <f>IF(RES_hh_fec!O25=0,0,1000000/0.086*RES_hh_fec!O25/RES_hh_num!O25)</f>
        <v>2890.7737566775154</v>
      </c>
      <c r="P25" s="22">
        <f>IF(RES_hh_fec!P25=0,0,1000000/0.086*RES_hh_fec!P25/RES_hh_num!P25)</f>
        <v>2916.0192517630949</v>
      </c>
      <c r="Q25" s="22">
        <f>IF(RES_hh_fec!Q25=0,0,1000000/0.086*RES_hh_fec!Q25/RES_hh_num!Q25)</f>
        <v>2912.7188191752184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456.0067537865412</v>
      </c>
      <c r="L26" s="18">
        <f>IF(RES_hh_fec!L26=0,0,1000000/0.086*RES_hh_fec!L26/RES_hh_num!L26)</f>
        <v>459.38401935465225</v>
      </c>
      <c r="M26" s="18">
        <f>IF(RES_hh_fec!M26=0,0,1000000/0.086*RES_hh_fec!M26/RES_hh_num!M26)</f>
        <v>460.61022910808907</v>
      </c>
      <c r="N26" s="18">
        <f>IF(RES_hh_fec!N26=0,0,1000000/0.086*RES_hh_fec!N26/RES_hh_num!N26)</f>
        <v>464.27620646143112</v>
      </c>
      <c r="O26" s="18">
        <f>IF(RES_hh_fec!O26=0,0,1000000/0.086*RES_hh_fec!O26/RES_hh_num!O26)</f>
        <v>466.97476601738418</v>
      </c>
      <c r="P26" s="18">
        <f>IF(RES_hh_fec!P26=0,0,1000000/0.086*RES_hh_fec!P26/RES_hh_num!P26)</f>
        <v>466.50699985154245</v>
      </c>
      <c r="Q26" s="18">
        <f>IF(RES_hh_fec!Q26=0,0,1000000/0.086*RES_hh_fec!Q26/RES_hh_num!Q26)</f>
        <v>465.88082138887358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958.26413448917981</v>
      </c>
      <c r="C27" s="96">
        <f>IF(RES_hh_fec!C27=0,0,1000000/0.086*RES_hh_fec!C27/RES_hh_num!C27)</f>
        <v>961.06837020183593</v>
      </c>
      <c r="D27" s="96">
        <f>IF(RES_hh_fec!D27=0,0,1000000/0.086*RES_hh_fec!D27/RES_hh_num!D27)</f>
        <v>1054.9459341969848</v>
      </c>
      <c r="E27" s="96">
        <f>IF(RES_hh_fec!E27=0,0,1000000/0.086*RES_hh_fec!E27/RES_hh_num!E27)</f>
        <v>1347.3007635190204</v>
      </c>
      <c r="F27" s="96">
        <f>IF(RES_hh_fec!F27=0,0,1000000/0.086*RES_hh_fec!F27/RES_hh_num!F27)</f>
        <v>1355.3899965881747</v>
      </c>
      <c r="G27" s="96">
        <f>IF(RES_hh_fec!G27=0,0,1000000/0.086*RES_hh_fec!G27/RES_hh_num!G27)</f>
        <v>1342.0948169315845</v>
      </c>
      <c r="H27" s="96">
        <f>IF(RES_hh_fec!H27=0,0,1000000/0.086*RES_hh_fec!H27/RES_hh_num!H27)</f>
        <v>1381.7550978383188</v>
      </c>
      <c r="I27" s="96">
        <f>IF(RES_hh_fec!I27=0,0,1000000/0.086*RES_hh_fec!I27/RES_hh_num!I27)</f>
        <v>1373.2697048266264</v>
      </c>
      <c r="J27" s="96">
        <f>IF(RES_hh_fec!J27=0,0,1000000/0.086*RES_hh_fec!J27/RES_hh_num!J27)</f>
        <v>1404.1684545422875</v>
      </c>
      <c r="K27" s="96">
        <f>IF(RES_hh_fec!K27=0,0,1000000/0.086*RES_hh_fec!K27/RES_hh_num!K27)</f>
        <v>1432.4890711350349</v>
      </c>
      <c r="L27" s="96">
        <f>IF(RES_hh_fec!L27=0,0,1000000/0.086*RES_hh_fec!L27/RES_hh_num!L27)</f>
        <v>1443.8479166646073</v>
      </c>
      <c r="M27" s="96">
        <f>IF(RES_hh_fec!M27=0,0,1000000/0.086*RES_hh_fec!M27/RES_hh_num!M27)</f>
        <v>1424.4606727540877</v>
      </c>
      <c r="N27" s="96">
        <f>IF(RES_hh_fec!N27=0,0,1000000/0.086*RES_hh_fec!N27/RES_hh_num!N27)</f>
        <v>1421.3734064168104</v>
      </c>
      <c r="O27" s="96">
        <f>IF(RES_hh_fec!O27=0,0,1000000/0.086*RES_hh_fec!O27/RES_hh_num!O27)</f>
        <v>1424.0945506033513</v>
      </c>
      <c r="P27" s="96">
        <f>IF(RES_hh_fec!P27=0,0,1000000/0.086*RES_hh_fec!P27/RES_hh_num!P27)</f>
        <v>1431.0873517380828</v>
      </c>
      <c r="Q27" s="96">
        <f>IF(RES_hh_fec!Q27=0,0,1000000/0.086*RES_hh_fec!Q27/RES_hh_num!Q27)</f>
        <v>1434.7515240443392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1535.6544362023733</v>
      </c>
      <c r="C28" s="95">
        <f>IF(RES_hh_fec!C28=0,0,1000000/0.086*RES_hh_fec!C28/RES_hh_num!C28)</f>
        <v>1534.0534621599775</v>
      </c>
      <c r="D28" s="95">
        <f>IF(RES_hh_fec!D28=0,0,1000000/0.086*RES_hh_fec!D28/RES_hh_num!D28)</f>
        <v>1693.977512185849</v>
      </c>
      <c r="E28" s="95">
        <f>IF(RES_hh_fec!E28=0,0,1000000/0.086*RES_hh_fec!E28/RES_hh_num!E28)</f>
        <v>2032.0187793577095</v>
      </c>
      <c r="F28" s="95">
        <f>IF(RES_hh_fec!F28=0,0,1000000/0.086*RES_hh_fec!F28/RES_hh_num!F28)</f>
        <v>2054.9650604496305</v>
      </c>
      <c r="G28" s="95">
        <f>IF(RES_hh_fec!G28=0,0,1000000/0.086*RES_hh_fec!G28/RES_hh_num!G28)</f>
        <v>2042.6665527614248</v>
      </c>
      <c r="H28" s="95">
        <f>IF(RES_hh_fec!H28=0,0,1000000/0.086*RES_hh_fec!H28/RES_hh_num!H28)</f>
        <v>2070.5202424165436</v>
      </c>
      <c r="I28" s="95">
        <f>IF(RES_hh_fec!I28=0,0,1000000/0.086*RES_hh_fec!I28/RES_hh_num!I28)</f>
        <v>2028.8472463055332</v>
      </c>
      <c r="J28" s="95">
        <f>IF(RES_hh_fec!J28=0,0,1000000/0.086*RES_hh_fec!J28/RES_hh_num!J28)</f>
        <v>2060.739205973724</v>
      </c>
      <c r="K28" s="95">
        <f>IF(RES_hh_fec!K28=0,0,1000000/0.086*RES_hh_fec!K28/RES_hh_num!K28)</f>
        <v>2070.2261459338056</v>
      </c>
      <c r="L28" s="95">
        <f>IF(RES_hh_fec!L28=0,0,1000000/0.086*RES_hh_fec!L28/RES_hh_num!L28)</f>
        <v>2066.0380455027444</v>
      </c>
      <c r="M28" s="95">
        <f>IF(RES_hh_fec!M28=0,0,1000000/0.086*RES_hh_fec!M28/RES_hh_num!M28)</f>
        <v>2055.1872417491868</v>
      </c>
      <c r="N28" s="95">
        <f>IF(RES_hh_fec!N28=0,0,1000000/0.086*RES_hh_fec!N28/RES_hh_num!N28)</f>
        <v>2098.6701406254724</v>
      </c>
      <c r="O28" s="95">
        <f>IF(RES_hh_fec!O28=0,0,1000000/0.086*RES_hh_fec!O28/RES_hh_num!O28)</f>
        <v>2088.041458968512</v>
      </c>
      <c r="P28" s="95">
        <f>IF(RES_hh_fec!P28=0,0,1000000/0.086*RES_hh_fec!P28/RES_hh_num!P28)</f>
        <v>2071.6925118756694</v>
      </c>
      <c r="Q28" s="95">
        <f>IF(RES_hh_fec!Q28=0,0,1000000/0.086*RES_hh_fec!Q28/RES_hh_num!Q28)</f>
        <v>2073.1677328494161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1181.2729904639004</v>
      </c>
      <c r="C29" s="95">
        <f>IF(RES_hh_fec!C29=0,0,1000000/0.086*RES_hh_fec!C29/RES_hh_num!C29)</f>
        <v>1207.4680888421321</v>
      </c>
      <c r="D29" s="95">
        <f>IF(RES_hh_fec!D29=0,0,1000000/0.086*RES_hh_fec!D29/RES_hh_num!D29)</f>
        <v>1264.8877246842828</v>
      </c>
      <c r="E29" s="95">
        <f>IF(RES_hh_fec!E29=0,0,1000000/0.086*RES_hh_fec!E29/RES_hh_num!E29)</f>
        <v>1572.3246423543831</v>
      </c>
      <c r="F29" s="95">
        <f>IF(RES_hh_fec!F29=0,0,1000000/0.086*RES_hh_fec!F29/RES_hh_num!F29)</f>
        <v>1580.7423510648423</v>
      </c>
      <c r="G29" s="95">
        <f>IF(RES_hh_fec!G29=0,0,1000000/0.086*RES_hh_fec!G29/RES_hh_num!G29)</f>
        <v>1571.2815790685916</v>
      </c>
      <c r="H29" s="95">
        <f>IF(RES_hh_fec!H29=0,0,1000000/0.086*RES_hh_fec!H29/RES_hh_num!H29)</f>
        <v>1575.5289471522478</v>
      </c>
      <c r="I29" s="95">
        <f>IF(RES_hh_fec!I29=0,0,1000000/0.086*RES_hh_fec!I29/RES_hh_num!I29)</f>
        <v>1580.5124236186459</v>
      </c>
      <c r="J29" s="95">
        <f>IF(RES_hh_fec!J29=0,0,1000000/0.086*RES_hh_fec!J29/RES_hh_num!J29)</f>
        <v>1585.1837534568328</v>
      </c>
      <c r="K29" s="95">
        <f>IF(RES_hh_fec!K29=0,0,1000000/0.086*RES_hh_fec!K29/RES_hh_num!K29)</f>
        <v>1592.4812723344317</v>
      </c>
      <c r="L29" s="95">
        <f>IF(RES_hh_fec!L29=0,0,1000000/0.086*RES_hh_fec!L29/RES_hh_num!L29)</f>
        <v>1589.2599514902761</v>
      </c>
      <c r="M29" s="95">
        <f>IF(RES_hh_fec!M29=0,0,1000000/0.086*RES_hh_fec!M29/RES_hh_num!M29)</f>
        <v>1588.0050262411751</v>
      </c>
      <c r="N29" s="95">
        <f>IF(RES_hh_fec!N29=0,0,1000000/0.086*RES_hh_fec!N29/RES_hh_num!N29)</f>
        <v>1602.1692561055095</v>
      </c>
      <c r="O29" s="95">
        <f>IF(RES_hh_fec!O29=0,0,1000000/0.086*RES_hh_fec!O29/RES_hh_num!O29)</f>
        <v>1597.1452271736002</v>
      </c>
      <c r="P29" s="95">
        <f>IF(RES_hh_fec!P29=0,0,1000000/0.086*RES_hh_fec!P29/RES_hh_num!P29)</f>
        <v>1578.0620448822567</v>
      </c>
      <c r="Q29" s="95">
        <f>IF(RES_hh_fec!Q29=0,0,1000000/0.086*RES_hh_fec!Q29/RES_hh_num!Q29)</f>
        <v>1574.0056868447102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1096.8963796784744</v>
      </c>
      <c r="C30" s="95">
        <f>IF(RES_hh_fec!C30=0,0,1000000/0.086*RES_hh_fec!C30/RES_hh_num!C30)</f>
        <v>1095.7526611702642</v>
      </c>
      <c r="D30" s="95">
        <f>IF(RES_hh_fec!D30=0,0,1000000/0.086*RES_hh_fec!D30/RES_hh_num!D30)</f>
        <v>1209.9838221536027</v>
      </c>
      <c r="E30" s="95">
        <f>IF(RES_hh_fec!E30=0,0,1000000/0.086*RES_hh_fec!E30/RES_hh_num!E30)</f>
        <v>1451.4423600879563</v>
      </c>
      <c r="F30" s="95">
        <f>IF(RES_hh_fec!F30=0,0,1000000/0.086*RES_hh_fec!F30/RES_hh_num!F30)</f>
        <v>1467.8320280581079</v>
      </c>
      <c r="G30" s="95">
        <f>IF(RES_hh_fec!G30=0,0,1000000/0.086*RES_hh_fec!G30/RES_hh_num!G30)</f>
        <v>1459.0472589341921</v>
      </c>
      <c r="H30" s="95">
        <f>IF(RES_hh_fec!H30=0,0,1000000/0.086*RES_hh_fec!H30/RES_hh_num!H30)</f>
        <v>1462.9913996627292</v>
      </c>
      <c r="I30" s="95">
        <f>IF(RES_hh_fec!I30=0,0,1000000/0.086*RES_hh_fec!I30/RES_hh_num!I30)</f>
        <v>1472.9617847452803</v>
      </c>
      <c r="J30" s="95">
        <f>IF(RES_hh_fec!J30=0,0,1000000/0.086*RES_hh_fec!J30/RES_hh_num!J30)</f>
        <v>1466.0763016256969</v>
      </c>
      <c r="K30" s="95">
        <f>IF(RES_hh_fec!K30=0,0,1000000/0.086*RES_hh_fec!K30/RES_hh_num!K30)</f>
        <v>1478.7324947248974</v>
      </c>
      <c r="L30" s="95">
        <f>IF(RES_hh_fec!L30=0,0,1000000/0.086*RES_hh_fec!L30/RES_hh_num!L30)</f>
        <v>1475.74130552976</v>
      </c>
      <c r="M30" s="95">
        <f>IF(RES_hh_fec!M30=0,0,1000000/0.086*RES_hh_fec!M30/RES_hh_num!M30)</f>
        <v>1489.6082851252108</v>
      </c>
      <c r="N30" s="95">
        <f>IF(RES_hh_fec!N30=0,0,1000000/0.086*RES_hh_fec!N30/RES_hh_num!N30)</f>
        <v>1477.6829683445678</v>
      </c>
      <c r="O30" s="95">
        <f>IF(RES_hh_fec!O30=0,0,1000000/0.086*RES_hh_fec!O30/RES_hh_num!O30)</f>
        <v>1488.0800145017097</v>
      </c>
      <c r="P30" s="95">
        <f>IF(RES_hh_fec!P30=0,0,1000000/0.086*RES_hh_fec!P30/RES_hh_num!P30)</f>
        <v>1471.3135896273013</v>
      </c>
      <c r="Q30" s="95">
        <f>IF(RES_hh_fec!Q30=0,0,1000000/0.086*RES_hh_fec!Q30/RES_hh_num!Q30)</f>
        <v>1468.8213403757557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698.07328951290026</v>
      </c>
      <c r="C32" s="18">
        <f>IF(RES_hh_fec!C32=0,0,1000000/0.086*RES_hh_fec!C32/RES_hh_num!C32)</f>
        <v>695.37639996253711</v>
      </c>
      <c r="D32" s="18">
        <f>IF(RES_hh_fec!D32=0,0,1000000/0.086*RES_hh_fec!D32/RES_hh_num!D32)</f>
        <v>773.27885288299456</v>
      </c>
      <c r="E32" s="18">
        <f>IF(RES_hh_fec!E32=0,0,1000000/0.086*RES_hh_fec!E32/RES_hh_num!E32)</f>
        <v>1057.8341540525932</v>
      </c>
      <c r="F32" s="18">
        <f>IF(RES_hh_fec!F32=0,0,1000000/0.086*RES_hh_fec!F32/RES_hh_num!F32)</f>
        <v>1066.619135141764</v>
      </c>
      <c r="G32" s="18">
        <f>IF(RES_hh_fec!G32=0,0,1000000/0.086*RES_hh_fec!G32/RES_hh_num!G32)</f>
        <v>1035.4647438531535</v>
      </c>
      <c r="H32" s="18">
        <f>IF(RES_hh_fec!H32=0,0,1000000/0.086*RES_hh_fec!H32/RES_hh_num!H32)</f>
        <v>1080.7603781752352</v>
      </c>
      <c r="I32" s="18">
        <f>IF(RES_hh_fec!I32=0,0,1000000/0.086*RES_hh_fec!I32/RES_hh_num!I32)</f>
        <v>1062.4392095319522</v>
      </c>
      <c r="J32" s="18">
        <f>IF(RES_hh_fec!J32=0,0,1000000/0.086*RES_hh_fec!J32/RES_hh_num!J32)</f>
        <v>1094.462558602306</v>
      </c>
      <c r="K32" s="18">
        <f>IF(RES_hh_fec!K32=0,0,1000000/0.086*RES_hh_fec!K32/RES_hh_num!K32)</f>
        <v>1121.6262132990971</v>
      </c>
      <c r="L32" s="18">
        <f>IF(RES_hh_fec!L32=0,0,1000000/0.086*RES_hh_fec!L32/RES_hh_num!L32)</f>
        <v>1146.4577736209826</v>
      </c>
      <c r="M32" s="18">
        <f>IF(RES_hh_fec!M32=0,0,1000000/0.086*RES_hh_fec!M32/RES_hh_num!M32)</f>
        <v>1129.6165967072602</v>
      </c>
      <c r="N32" s="18">
        <f>IF(RES_hh_fec!N32=0,0,1000000/0.086*RES_hh_fec!N32/RES_hh_num!N32)</f>
        <v>1110.939671714877</v>
      </c>
      <c r="O32" s="18">
        <f>IF(RES_hh_fec!O32=0,0,1000000/0.086*RES_hh_fec!O32/RES_hh_num!O32)</f>
        <v>1132.3785549805759</v>
      </c>
      <c r="P32" s="18">
        <f>IF(RES_hh_fec!P32=0,0,1000000/0.086*RES_hh_fec!P32/RES_hh_num!P32)</f>
        <v>1151.3919807470643</v>
      </c>
      <c r="Q32" s="18">
        <f>IF(RES_hh_fec!Q32=0,0,1000000/0.086*RES_hh_fec!Q32/RES_hh_num!Q32)</f>
        <v>1171.9532390799832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8212.427619003498</v>
      </c>
      <c r="C3" s="100">
        <f>IF(RES_hh_tes!C3=0,0,1000000/0.086*RES_hh_tes!C3/RES_hh_num!C3)</f>
        <v>9023.3711193364943</v>
      </c>
      <c r="D3" s="100">
        <f>IF(RES_hh_tes!D3=0,0,1000000/0.086*RES_hh_tes!D3/RES_hh_num!D3)</f>
        <v>8806.8274143828239</v>
      </c>
      <c r="E3" s="100">
        <f>IF(RES_hh_tes!E3=0,0,1000000/0.086*RES_hh_tes!E3/RES_hh_num!E3)</f>
        <v>8850.9014207089313</v>
      </c>
      <c r="F3" s="100">
        <f>IF(RES_hh_tes!F3=0,0,1000000/0.086*RES_hh_tes!F3/RES_hh_num!F3)</f>
        <v>8801.1638933838203</v>
      </c>
      <c r="G3" s="100">
        <f>IF(RES_hh_tes!G3=0,0,1000000/0.086*RES_hh_tes!G3/RES_hh_num!G3)</f>
        <v>9028.7938170300877</v>
      </c>
      <c r="H3" s="100">
        <f>IF(RES_hh_tes!H3=0,0,1000000/0.086*RES_hh_tes!H3/RES_hh_num!H3)</f>
        <v>9479.753718065871</v>
      </c>
      <c r="I3" s="100">
        <f>IF(RES_hh_tes!I3=0,0,1000000/0.086*RES_hh_tes!I3/RES_hh_num!I3)</f>
        <v>9014.3698788261136</v>
      </c>
      <c r="J3" s="100">
        <f>IF(RES_hh_tes!J3=0,0,1000000/0.086*RES_hh_tes!J3/RES_hh_num!J3)</f>
        <v>9143.7639184365453</v>
      </c>
      <c r="K3" s="100">
        <f>IF(RES_hh_tes!K3=0,0,1000000/0.086*RES_hh_tes!K3/RES_hh_num!K3)</f>
        <v>9362.3210815690909</v>
      </c>
      <c r="L3" s="100">
        <f>IF(RES_hh_tes!L3=0,0,1000000/0.086*RES_hh_tes!L3/RES_hh_num!L3)</f>
        <v>10410.423589443722</v>
      </c>
      <c r="M3" s="100">
        <f>IF(RES_hh_tes!M3=0,0,1000000/0.086*RES_hh_tes!M3/RES_hh_num!M3)</f>
        <v>9502.4606374358518</v>
      </c>
      <c r="N3" s="100">
        <f>IF(RES_hh_tes!N3=0,0,1000000/0.086*RES_hh_tes!N3/RES_hh_num!N3)</f>
        <v>9828.7759990864306</v>
      </c>
      <c r="O3" s="100">
        <f>IF(RES_hh_tes!O3=0,0,1000000/0.086*RES_hh_tes!O3/RES_hh_num!O3)</f>
        <v>9763.0349738827008</v>
      </c>
      <c r="P3" s="100">
        <f>IF(RES_hh_tes!P3=0,0,1000000/0.086*RES_hh_tes!P3/RES_hh_num!P3)</f>
        <v>9074.8689595552169</v>
      </c>
      <c r="Q3" s="100">
        <f>IF(RES_hh_tes!Q3=0,0,1000000/0.086*RES_hh_tes!Q3/RES_hh_num!Q3)</f>
        <v>9108.0138248648218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6339.9035582968463</v>
      </c>
      <c r="C4" s="96">
        <f>IF(RES_hh_tes!C4=0,0,1000000/0.086*RES_hh_tes!C4/RES_hh_num!C4)</f>
        <v>7120.3856457241727</v>
      </c>
      <c r="D4" s="96">
        <f>IF(RES_hh_tes!D4=0,0,1000000/0.086*RES_hh_tes!D4/RES_hh_num!D4)</f>
        <v>6845.3048179053667</v>
      </c>
      <c r="E4" s="96">
        <f>IF(RES_hh_tes!E4=0,0,1000000/0.086*RES_hh_tes!E4/RES_hh_num!E4)</f>
        <v>6680.0876637758101</v>
      </c>
      <c r="F4" s="96">
        <f>IF(RES_hh_tes!F4=0,0,1000000/0.086*RES_hh_tes!F4/RES_hh_num!F4)</f>
        <v>6584.2152422322952</v>
      </c>
      <c r="G4" s="96">
        <f>IF(RES_hh_tes!G4=0,0,1000000/0.086*RES_hh_tes!G4/RES_hh_num!G4)</f>
        <v>6822.1865095631638</v>
      </c>
      <c r="H4" s="96">
        <f>IF(RES_hh_tes!H4=0,0,1000000/0.086*RES_hh_tes!H4/RES_hh_num!H4)</f>
        <v>7218.9586656084712</v>
      </c>
      <c r="I4" s="96">
        <f>IF(RES_hh_tes!I4=0,0,1000000/0.086*RES_hh_tes!I4/RES_hh_num!I4)</f>
        <v>6753.3347626747063</v>
      </c>
      <c r="J4" s="96">
        <f>IF(RES_hh_tes!J4=0,0,1000000/0.086*RES_hh_tes!J4/RES_hh_num!J4)</f>
        <v>6836.6408345287145</v>
      </c>
      <c r="K4" s="96">
        <f>IF(RES_hh_tes!K4=0,0,1000000/0.086*RES_hh_tes!K4/RES_hh_num!K4)</f>
        <v>7009.0286387800534</v>
      </c>
      <c r="L4" s="96">
        <f>IF(RES_hh_tes!L4=0,0,1000000/0.086*RES_hh_tes!L4/RES_hh_num!L4)</f>
        <v>8030.8695420922177</v>
      </c>
      <c r="M4" s="96">
        <f>IF(RES_hh_tes!M4=0,0,1000000/0.086*RES_hh_tes!M4/RES_hh_num!M4)</f>
        <v>7116.3200428516448</v>
      </c>
      <c r="N4" s="96">
        <f>IF(RES_hh_tes!N4=0,0,1000000/0.086*RES_hh_tes!N4/RES_hh_num!N4)</f>
        <v>7425.4716512466421</v>
      </c>
      <c r="O4" s="96">
        <f>IF(RES_hh_tes!O4=0,0,1000000/0.086*RES_hh_tes!O4/RES_hh_num!O4)</f>
        <v>7331.4124163963916</v>
      </c>
      <c r="P4" s="96">
        <f>IF(RES_hh_tes!P4=0,0,1000000/0.086*RES_hh_tes!P4/RES_hh_num!P4)</f>
        <v>6635.9641258979391</v>
      </c>
      <c r="Q4" s="96">
        <f>IF(RES_hh_tes!Q4=0,0,1000000/0.086*RES_hh_tes!Q4/RES_hh_num!Q4)</f>
        <v>6648.0419482980424</v>
      </c>
    </row>
    <row r="5" spans="1:17" ht="12" customHeight="1" x14ac:dyDescent="0.25">
      <c r="A5" s="87" t="s">
        <v>58</v>
      </c>
      <c r="B5" s="95">
        <f>IF(RES_hh_tes!B5=0,0,1000000/0.086*RES_hh_tes!B5/RES_hh_num!B5)</f>
        <v>6294.2788484050625</v>
      </c>
      <c r="C5" s="95">
        <f>IF(RES_hh_tes!C5=0,0,1000000/0.086*RES_hh_tes!C5/RES_hh_num!C5)</f>
        <v>7062.1548216595911</v>
      </c>
      <c r="D5" s="95">
        <f>IF(RES_hh_tes!D5=0,0,1000000/0.086*RES_hh_tes!D5/RES_hh_num!D5)</f>
        <v>6805.003706478893</v>
      </c>
      <c r="E5" s="95">
        <f>IF(RES_hh_tes!E5=0,0,1000000/0.086*RES_hh_tes!E5/RES_hh_num!E5)</f>
        <v>6561.0183396649327</v>
      </c>
      <c r="F5" s="95">
        <f>IF(RES_hh_tes!F5=0,0,1000000/0.086*RES_hh_tes!F5/RES_hh_num!F5)</f>
        <v>6463.5714174280001</v>
      </c>
      <c r="G5" s="95">
        <f>IF(RES_hh_tes!G5=0,0,1000000/0.086*RES_hh_tes!G5/RES_hh_num!G5)</f>
        <v>6712.9429279514407</v>
      </c>
      <c r="H5" s="95">
        <f>IF(RES_hh_tes!H5=0,0,1000000/0.086*RES_hh_tes!H5/RES_hh_num!H5)</f>
        <v>7278.7558031413264</v>
      </c>
      <c r="I5" s="95">
        <f>IF(RES_hh_tes!I5=0,0,1000000/0.086*RES_hh_tes!I5/RES_hh_num!I5)</f>
        <v>6431.5993048274813</v>
      </c>
      <c r="J5" s="95">
        <f>IF(RES_hh_tes!J5=0,0,1000000/0.086*RES_hh_tes!J5/RES_hh_num!J5)</f>
        <v>6672.9836245201132</v>
      </c>
      <c r="K5" s="95">
        <f>IF(RES_hh_tes!K5=0,0,1000000/0.086*RES_hh_tes!K5/RES_hh_num!K5)</f>
        <v>6819.2349626496043</v>
      </c>
      <c r="L5" s="95">
        <f>IF(RES_hh_tes!L5=0,0,1000000/0.086*RES_hh_tes!L5/RES_hh_num!L5)</f>
        <v>7965.0499568398491</v>
      </c>
      <c r="M5" s="95">
        <f>IF(RES_hh_tes!M5=0,0,1000000/0.086*RES_hh_tes!M5/RES_hh_num!M5)</f>
        <v>6747.7340280009148</v>
      </c>
      <c r="N5" s="95">
        <f>IF(RES_hh_tes!N5=0,0,1000000/0.086*RES_hh_tes!N5/RES_hh_num!N5)</f>
        <v>7210.3628476089771</v>
      </c>
      <c r="O5" s="95">
        <f>IF(RES_hh_tes!O5=0,0,1000000/0.086*RES_hh_tes!O5/RES_hh_num!O5)</f>
        <v>7056.055168413679</v>
      </c>
      <c r="P5" s="95">
        <f>IF(RES_hh_tes!P5=0,0,1000000/0.086*RES_hh_tes!P5/RES_hh_num!P5)</f>
        <v>6364.7264927298147</v>
      </c>
      <c r="Q5" s="95">
        <f>IF(RES_hh_tes!Q5=0,0,1000000/0.086*RES_hh_tes!Q5/RES_hh_num!Q5)</f>
        <v>6354.635351096209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6294.2795308119685</v>
      </c>
      <c r="C7" s="95">
        <f>IF(RES_hh_tes!C7=0,0,1000000/0.086*RES_hh_tes!C7/RES_hh_num!C7)</f>
        <v>7225.4006974261665</v>
      </c>
      <c r="D7" s="95">
        <f>IF(RES_hh_tes!D7=0,0,1000000/0.086*RES_hh_tes!D7/RES_hh_num!D7)</f>
        <v>7050.7657291476935</v>
      </c>
      <c r="E7" s="95">
        <f>IF(RES_hh_tes!E7=0,0,1000000/0.086*RES_hh_tes!E7/RES_hh_num!E7)</f>
        <v>6851.745611028964</v>
      </c>
      <c r="F7" s="95">
        <f>IF(RES_hh_tes!F7=0,0,1000000/0.086*RES_hh_tes!F7/RES_hh_num!F7)</f>
        <v>6737.4295672548569</v>
      </c>
      <c r="G7" s="95">
        <f>IF(RES_hh_tes!G7=0,0,1000000/0.086*RES_hh_tes!G7/RES_hh_num!G7)</f>
        <v>7014.6414531850751</v>
      </c>
      <c r="H7" s="95">
        <f>IF(RES_hh_tes!H7=0,0,1000000/0.086*RES_hh_tes!H7/RES_hh_num!H7)</f>
        <v>7408.7983400885541</v>
      </c>
      <c r="I7" s="95">
        <f>IF(RES_hh_tes!I7=0,0,1000000/0.086*RES_hh_tes!I7/RES_hh_num!I7)</f>
        <v>6980.7450103850433</v>
      </c>
      <c r="J7" s="95">
        <f>IF(RES_hh_tes!J7=0,0,1000000/0.086*RES_hh_tes!J7/RES_hh_num!J7)</f>
        <v>7210.6811871662358</v>
      </c>
      <c r="K7" s="95">
        <f>IF(RES_hh_tes!K7=0,0,1000000/0.086*RES_hh_tes!K7/RES_hh_num!K7)</f>
        <v>7585.2756935167008</v>
      </c>
      <c r="L7" s="95">
        <f>IF(RES_hh_tes!L7=0,0,1000000/0.086*RES_hh_tes!L7/RES_hh_num!L7)</f>
        <v>7960.5118197454858</v>
      </c>
      <c r="M7" s="95">
        <f>IF(RES_hh_tes!M7=0,0,1000000/0.086*RES_hh_tes!M7/RES_hh_num!M7)</f>
        <v>8229.5144844803144</v>
      </c>
      <c r="N7" s="95">
        <f>IF(RES_hh_tes!N7=0,0,1000000/0.086*RES_hh_tes!N7/RES_hh_num!N7)</f>
        <v>7851.4079510517731</v>
      </c>
      <c r="O7" s="95">
        <f>IF(RES_hh_tes!O7=0,0,1000000/0.086*RES_hh_tes!O7/RES_hh_num!O7)</f>
        <v>7653.1968543410385</v>
      </c>
      <c r="P7" s="95">
        <f>IF(RES_hh_tes!P7=0,0,1000000/0.086*RES_hh_tes!P7/RES_hh_num!P7)</f>
        <v>6775.0947221623364</v>
      </c>
      <c r="Q7" s="95">
        <f>IF(RES_hh_tes!Q7=0,0,1000000/0.086*RES_hh_tes!Q7/RES_hh_num!Q7)</f>
        <v>6733.4124884194653</v>
      </c>
    </row>
    <row r="8" spans="1:17" ht="12" customHeight="1" x14ac:dyDescent="0.25">
      <c r="A8" s="87" t="s">
        <v>109</v>
      </c>
      <c r="B8" s="95">
        <f>IF(RES_hh_tes!B8=0,0,1000000/0.086*RES_hh_tes!B8/RES_hh_num!B8)</f>
        <v>6331.4648253725281</v>
      </c>
      <c r="C8" s="95">
        <f>IF(RES_hh_tes!C8=0,0,1000000/0.086*RES_hh_tes!C8/RES_hh_num!C8)</f>
        <v>7072.6758424064374</v>
      </c>
      <c r="D8" s="95">
        <f>IF(RES_hh_tes!D8=0,0,1000000/0.086*RES_hh_tes!D8/RES_hh_num!D8)</f>
        <v>6736.6721369458328</v>
      </c>
      <c r="E8" s="95">
        <f>IF(RES_hh_tes!E8=0,0,1000000/0.086*RES_hh_tes!E8/RES_hh_num!E8)</f>
        <v>6659.6324114798626</v>
      </c>
      <c r="F8" s="95">
        <f>IF(RES_hh_tes!F8=0,0,1000000/0.086*RES_hh_tes!F8/RES_hh_num!F8)</f>
        <v>6568.793664858692</v>
      </c>
      <c r="G8" s="95">
        <f>IF(RES_hh_tes!G8=0,0,1000000/0.086*RES_hh_tes!G8/RES_hh_num!G8)</f>
        <v>6967.4415833081366</v>
      </c>
      <c r="H8" s="95">
        <f>IF(RES_hh_tes!H8=0,0,1000000/0.086*RES_hh_tes!H8/RES_hh_num!H8)</f>
        <v>7291.3649352469138</v>
      </c>
      <c r="I8" s="95">
        <f>IF(RES_hh_tes!I8=0,0,1000000/0.086*RES_hh_tes!I8/RES_hh_num!I8)</f>
        <v>6913.1542240430526</v>
      </c>
      <c r="J8" s="95">
        <f>IF(RES_hh_tes!J8=0,0,1000000/0.086*RES_hh_tes!J8/RES_hh_num!J8)</f>
        <v>6915.4811736167785</v>
      </c>
      <c r="K8" s="95">
        <f>IF(RES_hh_tes!K8=0,0,1000000/0.086*RES_hh_tes!K8/RES_hh_num!K8)</f>
        <v>7177.7716860819792</v>
      </c>
      <c r="L8" s="95">
        <f>IF(RES_hh_tes!L8=0,0,1000000/0.086*RES_hh_tes!L8/RES_hh_num!L8)</f>
        <v>8251.7888656206196</v>
      </c>
      <c r="M8" s="95">
        <f>IF(RES_hh_tes!M8=0,0,1000000/0.086*RES_hh_tes!M8/RES_hh_num!M8)</f>
        <v>7358.1551427935128</v>
      </c>
      <c r="N8" s="95">
        <f>IF(RES_hh_tes!N8=0,0,1000000/0.086*RES_hh_tes!N8/RES_hh_num!N8)</f>
        <v>7707.9114450723046</v>
      </c>
      <c r="O8" s="95">
        <f>IF(RES_hh_tes!O8=0,0,1000000/0.086*RES_hh_tes!O8/RES_hh_num!O8)</f>
        <v>7626.1906813465084</v>
      </c>
      <c r="P8" s="95">
        <f>IF(RES_hh_tes!P8=0,0,1000000/0.086*RES_hh_tes!P8/RES_hh_num!P8)</f>
        <v>6894.3259258466087</v>
      </c>
      <c r="Q8" s="95">
        <f>IF(RES_hh_tes!Q8=0,0,1000000/0.086*RES_hh_tes!Q8/RES_hh_num!Q8)</f>
        <v>6903.4608252123662</v>
      </c>
    </row>
    <row r="9" spans="1:17" ht="12" customHeight="1" x14ac:dyDescent="0.25">
      <c r="A9" s="87" t="s">
        <v>55</v>
      </c>
      <c r="B9" s="95">
        <f>IF(RES_hh_tes!B9=0,0,1000000/0.086*RES_hh_tes!B9/RES_hh_num!B9)</f>
        <v>6294.2774433745171</v>
      </c>
      <c r="C9" s="95">
        <f>IF(RES_hh_tes!C9=0,0,1000000/0.086*RES_hh_tes!C9/RES_hh_num!C9)</f>
        <v>7087.9505419351299</v>
      </c>
      <c r="D9" s="95">
        <f>IF(RES_hh_tes!D9=0,0,1000000/0.086*RES_hh_tes!D9/RES_hh_num!D9)</f>
        <v>6964.0548680982702</v>
      </c>
      <c r="E9" s="95">
        <f>IF(RES_hh_tes!E9=0,0,1000000/0.086*RES_hh_tes!E9/RES_hh_num!E9)</f>
        <v>6807.8672276013322</v>
      </c>
      <c r="F9" s="95">
        <f>IF(RES_hh_tes!F9=0,0,1000000/0.086*RES_hh_tes!F9/RES_hh_num!F9)</f>
        <v>6839.936933623133</v>
      </c>
      <c r="G9" s="95">
        <f>IF(RES_hh_tes!G9=0,0,1000000/0.086*RES_hh_tes!G9/RES_hh_num!G9)</f>
        <v>6749.2810109188813</v>
      </c>
      <c r="H9" s="95">
        <f>IF(RES_hh_tes!H9=0,0,1000000/0.086*RES_hh_tes!H9/RES_hh_num!H9)</f>
        <v>7126.4529031438351</v>
      </c>
      <c r="I9" s="95">
        <f>IF(RES_hh_tes!I9=0,0,1000000/0.086*RES_hh_tes!I9/RES_hh_num!I9)</f>
        <v>6898.2036354176989</v>
      </c>
      <c r="J9" s="95">
        <f>IF(RES_hh_tes!J9=0,0,1000000/0.086*RES_hh_tes!J9/RES_hh_num!J9)</f>
        <v>7004.6628074975797</v>
      </c>
      <c r="K9" s="95">
        <f>IF(RES_hh_tes!K9=0,0,1000000/0.086*RES_hh_tes!K9/RES_hh_num!K9)</f>
        <v>7198.977324194876</v>
      </c>
      <c r="L9" s="95">
        <f>IF(RES_hh_tes!L9=0,0,1000000/0.086*RES_hh_tes!L9/RES_hh_num!L9)</f>
        <v>8283.9638866004461</v>
      </c>
      <c r="M9" s="95">
        <f>IF(RES_hh_tes!M9=0,0,1000000/0.086*RES_hh_tes!M9/RES_hh_num!M9)</f>
        <v>7413.6788140023409</v>
      </c>
      <c r="N9" s="95">
        <f>IF(RES_hh_tes!N9=0,0,1000000/0.086*RES_hh_tes!N9/RES_hh_num!N9)</f>
        <v>7637.2497889098413</v>
      </c>
      <c r="O9" s="95">
        <f>IF(RES_hh_tes!O9=0,0,1000000/0.086*RES_hh_tes!O9/RES_hh_num!O9)</f>
        <v>7525.6551492433928</v>
      </c>
      <c r="P9" s="95">
        <f>IF(RES_hh_tes!P9=0,0,1000000/0.086*RES_hh_tes!P9/RES_hh_num!P9)</f>
        <v>6725.3501652089963</v>
      </c>
      <c r="Q9" s="95">
        <f>IF(RES_hh_tes!Q9=0,0,1000000/0.086*RES_hh_tes!Q9/RES_hh_num!Q9)</f>
        <v>6681.6432372493191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6613.5575340717833</v>
      </c>
      <c r="C10" s="95">
        <f>IF(RES_hh_tes!C10=0,0,1000000/0.086*RES_hh_tes!C10/RES_hh_num!C10)</f>
        <v>6643.9281403367986</v>
      </c>
      <c r="D10" s="95">
        <f>IF(RES_hh_tes!D10=0,0,1000000/0.086*RES_hh_tes!D10/RES_hh_num!D10)</f>
        <v>7349.7285740687939</v>
      </c>
      <c r="E10" s="95">
        <f>IF(RES_hh_tes!E10=0,0,1000000/0.086*RES_hh_tes!E10/RES_hh_num!E10)</f>
        <v>7158.4489444730398</v>
      </c>
      <c r="F10" s="95">
        <f>IF(RES_hh_tes!F10=0,0,1000000/0.086*RES_hh_tes!F10/RES_hh_num!F10)</f>
        <v>7062.5548952215586</v>
      </c>
      <c r="G10" s="95">
        <f>IF(RES_hh_tes!G10=0,0,1000000/0.086*RES_hh_tes!G10/RES_hh_num!G10)</f>
        <v>7448.5316117218381</v>
      </c>
      <c r="H10" s="95">
        <f>IF(RES_hh_tes!H10=0,0,1000000/0.086*RES_hh_tes!H10/RES_hh_num!H10)</f>
        <v>8317.8232147021045</v>
      </c>
      <c r="I10" s="95">
        <f>IF(RES_hh_tes!I10=0,0,1000000/0.086*RES_hh_tes!I10/RES_hh_num!I10)</f>
        <v>6789.549169431446</v>
      </c>
      <c r="J10" s="95">
        <f>IF(RES_hh_tes!J10=0,0,1000000/0.086*RES_hh_tes!J10/RES_hh_num!J10)</f>
        <v>7388.0348126622148</v>
      </c>
      <c r="K10" s="95">
        <f>IF(RES_hh_tes!K10=0,0,1000000/0.086*RES_hh_tes!K10/RES_hh_num!K10)</f>
        <v>8403.1373810132936</v>
      </c>
      <c r="L10" s="95">
        <f>IF(RES_hh_tes!L10=0,0,1000000/0.086*RES_hh_tes!L10/RES_hh_num!L10)</f>
        <v>7933.6341226962932</v>
      </c>
      <c r="M10" s="95">
        <f>IF(RES_hh_tes!M10=0,0,1000000/0.086*RES_hh_tes!M10/RES_hh_num!M10)</f>
        <v>7587.9022721804231</v>
      </c>
      <c r="N10" s="95">
        <f>IF(RES_hh_tes!N10=0,0,1000000/0.086*RES_hh_tes!N10/RES_hh_num!N10)</f>
        <v>7901.1661711903216</v>
      </c>
      <c r="O10" s="95">
        <f>IF(RES_hh_tes!O10=0,0,1000000/0.086*RES_hh_tes!O10/RES_hh_num!O10)</f>
        <v>7761.3959178780133</v>
      </c>
      <c r="P10" s="95">
        <f>IF(RES_hh_tes!P10=0,0,1000000/0.086*RES_hh_tes!P10/RES_hh_num!P10)</f>
        <v>6989.4508960067815</v>
      </c>
      <c r="Q10" s="95">
        <f>IF(RES_hh_tes!Q10=0,0,1000000/0.086*RES_hh_tes!Q10/RES_hh_num!Q10)</f>
        <v>6944.7439818259472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6277.4531248125022</v>
      </c>
      <c r="C11" s="95">
        <f>IF(RES_hh_tes!C11=0,0,1000000/0.086*RES_hh_tes!C11/RES_hh_num!C11)</f>
        <v>7065.7028334971183</v>
      </c>
      <c r="D11" s="95">
        <f>IF(RES_hh_tes!D11=0,0,1000000/0.086*RES_hh_tes!D11/RES_hh_num!D11)</f>
        <v>6766.9942744204263</v>
      </c>
      <c r="E11" s="95">
        <f>IF(RES_hh_tes!E11=0,0,1000000/0.086*RES_hh_tes!E11/RES_hh_num!E11)</f>
        <v>6458.6403948278594</v>
      </c>
      <c r="F11" s="95">
        <f>IF(RES_hh_tes!F11=0,0,1000000/0.086*RES_hh_tes!F11/RES_hh_num!F11)</f>
        <v>6325.7370232180647</v>
      </c>
      <c r="G11" s="95">
        <f>IF(RES_hh_tes!G11=0,0,1000000/0.086*RES_hh_tes!G11/RES_hh_num!G11)</f>
        <v>6619.2234324190831</v>
      </c>
      <c r="H11" s="95">
        <f>IF(RES_hh_tes!H11=0,0,1000000/0.086*RES_hh_tes!H11/RES_hh_num!H11)</f>
        <v>6849.4591052856167</v>
      </c>
      <c r="I11" s="95">
        <f>IF(RES_hh_tes!I11=0,0,1000000/0.086*RES_hh_tes!I11/RES_hh_num!I11)</f>
        <v>6642.7915752026511</v>
      </c>
      <c r="J11" s="95">
        <f>IF(RES_hh_tes!J11=0,0,1000000/0.086*RES_hh_tes!J11/RES_hh_num!J11)</f>
        <v>6586.7022731741508</v>
      </c>
      <c r="K11" s="95">
        <f>IF(RES_hh_tes!K11=0,0,1000000/0.086*RES_hh_tes!K11/RES_hh_num!K11)</f>
        <v>6711.280940775162</v>
      </c>
      <c r="L11" s="95">
        <f>IF(RES_hh_tes!L11=0,0,1000000/0.086*RES_hh_tes!L11/RES_hh_num!L11)</f>
        <v>7545.9610427857824</v>
      </c>
      <c r="M11" s="95">
        <f>IF(RES_hh_tes!M11=0,0,1000000/0.086*RES_hh_tes!M11/RES_hh_num!M11)</f>
        <v>6907.5430235812773</v>
      </c>
      <c r="N11" s="95">
        <f>IF(RES_hh_tes!N11=0,0,1000000/0.086*RES_hh_tes!N11/RES_hh_num!N11)</f>
        <v>7078.6932828130748</v>
      </c>
      <c r="O11" s="95">
        <f>IF(RES_hh_tes!O11=0,0,1000000/0.086*RES_hh_tes!O11/RES_hh_num!O11)</f>
        <v>7019.4077281345353</v>
      </c>
      <c r="P11" s="95">
        <f>IF(RES_hh_tes!P11=0,0,1000000/0.086*RES_hh_tes!P11/RES_hh_num!P11)</f>
        <v>6370.5898954206414</v>
      </c>
      <c r="Q11" s="95">
        <f>IF(RES_hh_tes!Q11=0,0,1000000/0.086*RES_hh_tes!Q11/RES_hh_num!Q11)</f>
        <v>6386.4055763370488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6983.3174799995613</v>
      </c>
      <c r="C12" s="95">
        <f>IF(RES_hh_tes!C12=0,0,1000000/0.086*RES_hh_tes!C12/RES_hh_num!C12)</f>
        <v>7846.1090333514003</v>
      </c>
      <c r="D12" s="95">
        <f>IF(RES_hh_tes!D12=0,0,1000000/0.086*RES_hh_tes!D12/RES_hh_num!D12)</f>
        <v>7542.7138593455957</v>
      </c>
      <c r="E12" s="95">
        <f>IF(RES_hh_tes!E12=0,0,1000000/0.086*RES_hh_tes!E12/RES_hh_num!E12)</f>
        <v>7379.1829803330447</v>
      </c>
      <c r="F12" s="95">
        <f>IF(RES_hh_tes!F12=0,0,1000000/0.086*RES_hh_tes!F12/RES_hh_num!F12)</f>
        <v>7275.3191352511667</v>
      </c>
      <c r="G12" s="95">
        <f>IF(RES_hh_tes!G12=0,0,1000000/0.086*RES_hh_tes!G12/RES_hh_num!G12)</f>
        <v>7539.7828828166057</v>
      </c>
      <c r="H12" s="95">
        <f>IF(RES_hh_tes!H12=0,0,1000000/0.086*RES_hh_tes!H12/RES_hh_num!H12)</f>
        <v>7988.1574266343587</v>
      </c>
      <c r="I12" s="95">
        <f>IF(RES_hh_tes!I12=0,0,1000000/0.086*RES_hh_tes!I12/RES_hh_num!I12)</f>
        <v>7470.9117133298687</v>
      </c>
      <c r="J12" s="95">
        <f>IF(RES_hh_tes!J12=0,0,1000000/0.086*RES_hh_tes!J12/RES_hh_num!J12)</f>
        <v>7572.6314237339511</v>
      </c>
      <c r="K12" s="95">
        <f>IF(RES_hh_tes!K12=0,0,1000000/0.086*RES_hh_tes!K12/RES_hh_num!K12)</f>
        <v>7769.8926519394863</v>
      </c>
      <c r="L12" s="95">
        <f>IF(RES_hh_tes!L12=0,0,1000000/0.086*RES_hh_tes!L12/RES_hh_num!L12)</f>
        <v>8908.1523650853433</v>
      </c>
      <c r="M12" s="95">
        <f>IF(RES_hh_tes!M12=0,0,1000000/0.086*RES_hh_tes!M12/RES_hh_num!M12)</f>
        <v>7893.1801478724974</v>
      </c>
      <c r="N12" s="95">
        <f>IF(RES_hh_tes!N12=0,0,1000000/0.086*RES_hh_tes!N12/RES_hh_num!N12)</f>
        <v>8236.260616740783</v>
      </c>
      <c r="O12" s="95">
        <f>IF(RES_hh_tes!O12=0,0,1000000/0.086*RES_hh_tes!O12/RES_hh_num!O12)</f>
        <v>8132.1139618186926</v>
      </c>
      <c r="P12" s="95">
        <f>IF(RES_hh_tes!P12=0,0,1000000/0.086*RES_hh_tes!P12/RES_hh_num!P12)</f>
        <v>7361.7835930549536</v>
      </c>
      <c r="Q12" s="95">
        <f>IF(RES_hh_tes!Q12=0,0,1000000/0.086*RES_hh_tes!Q12/RES_hh_num!Q12)</f>
        <v>7374.5436851317163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7384.5819304506886</v>
      </c>
      <c r="C13" s="22">
        <f>IF(RES_hh_tes!C13=0,0,1000000/0.086*RES_hh_tes!C13/RES_hh_num!C13)</f>
        <v>8425.3989723957802</v>
      </c>
      <c r="D13" s="22">
        <f>IF(RES_hh_tes!D13=0,0,1000000/0.086*RES_hh_tes!D13/RES_hh_num!D13)</f>
        <v>7959.8685803199523</v>
      </c>
      <c r="E13" s="22">
        <f>IF(RES_hh_tes!E13=0,0,1000000/0.086*RES_hh_tes!E13/RES_hh_num!E13)</f>
        <v>9138.179816422642</v>
      </c>
      <c r="F13" s="22">
        <f>IF(RES_hh_tes!F13=0,0,1000000/0.086*RES_hh_tes!F13/RES_hh_num!F13)</f>
        <v>8991.6538899864699</v>
      </c>
      <c r="G13" s="22">
        <f>IF(RES_hh_tes!G13=0,0,1000000/0.086*RES_hh_tes!G13/RES_hh_num!G13)</f>
        <v>9016.028624037137</v>
      </c>
      <c r="H13" s="22">
        <f>IF(RES_hh_tes!H13=0,0,1000000/0.086*RES_hh_tes!H13/RES_hh_num!H13)</f>
        <v>9946.9621639441229</v>
      </c>
      <c r="I13" s="22">
        <f>IF(RES_hh_tes!I13=0,0,1000000/0.086*RES_hh_tes!I13/RES_hh_num!I13)</f>
        <v>9176.686269926975</v>
      </c>
      <c r="J13" s="22">
        <f>IF(RES_hh_tes!J13=0,0,1000000/0.086*RES_hh_tes!J13/RES_hh_num!J13)</f>
        <v>9455.9288318449162</v>
      </c>
      <c r="K13" s="22">
        <f>IF(RES_hh_tes!K13=0,0,1000000/0.086*RES_hh_tes!K13/RES_hh_num!K13)</f>
        <v>9841.45299008449</v>
      </c>
      <c r="L13" s="22">
        <f>IF(RES_hh_tes!L13=0,0,1000000/0.086*RES_hh_tes!L13/RES_hh_num!L13)</f>
        <v>11455.06856713607</v>
      </c>
      <c r="M13" s="22">
        <f>IF(RES_hh_tes!M13=0,0,1000000/0.086*RES_hh_tes!M13/RES_hh_num!M13)</f>
        <v>9747.9981449940951</v>
      </c>
      <c r="N13" s="22">
        <f>IF(RES_hh_tes!N13=0,0,1000000/0.086*RES_hh_tes!N13/RES_hh_num!N13)</f>
        <v>10169.489836591709</v>
      </c>
      <c r="O13" s="22">
        <f>IF(RES_hh_tes!O13=0,0,1000000/0.086*RES_hh_tes!O13/RES_hh_num!O13)</f>
        <v>10010.020754892594</v>
      </c>
      <c r="P13" s="22">
        <f>IF(RES_hh_tes!P13=0,0,1000000/0.086*RES_hh_tes!P13/RES_hh_num!P13)</f>
        <v>9275.0386312421688</v>
      </c>
      <c r="Q13" s="22">
        <f>IF(RES_hh_tes!Q13=0,0,1000000/0.086*RES_hh_tes!Q13/RES_hh_num!Q13)</f>
        <v>9412.6866224620189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44.785329621797629</v>
      </c>
      <c r="C14" s="98">
        <f>IF(RES_hh_tes!C14=0,0,1000000/0.086*RES_hh_tes!C14/RES_hh_num!C14)</f>
        <v>45.6444422585488</v>
      </c>
      <c r="D14" s="98">
        <f>IF(RES_hh_tes!D14=0,0,1000000/0.086*RES_hh_tes!D14/RES_hh_num!D14)</f>
        <v>38.835115066974772</v>
      </c>
      <c r="E14" s="98">
        <f>IF(RES_hh_tes!E14=0,0,1000000/0.086*RES_hh_tes!E14/RES_hh_num!E14)</f>
        <v>98.864085905650086</v>
      </c>
      <c r="F14" s="98">
        <f>IF(RES_hh_tes!F14=0,0,1000000/0.086*RES_hh_tes!F14/RES_hh_num!F14)</f>
        <v>96.590744426503917</v>
      </c>
      <c r="G14" s="98">
        <f>IF(RES_hh_tes!G14=0,0,1000000/0.086*RES_hh_tes!G14/RES_hh_num!G14)</f>
        <v>80.347279270238019</v>
      </c>
      <c r="H14" s="98">
        <f>IF(RES_hh_tes!H14=0,0,1000000/0.086*RES_hh_tes!H14/RES_hh_num!H14)</f>
        <v>96.398344858977609</v>
      </c>
      <c r="I14" s="98">
        <f>IF(RES_hh_tes!I14=0,0,1000000/0.086*RES_hh_tes!I14/RES_hh_num!I14)</f>
        <v>83.360535781772597</v>
      </c>
      <c r="J14" s="98">
        <f>IF(RES_hh_tes!J14=0,0,1000000/0.086*RES_hh_tes!J14/RES_hh_num!J14)</f>
        <v>89.940131958059766</v>
      </c>
      <c r="K14" s="98">
        <f>IF(RES_hh_tes!K14=0,0,1000000/0.086*RES_hh_tes!K14/RES_hh_num!K14)</f>
        <v>94.316190996280923</v>
      </c>
      <c r="L14" s="98">
        <f>IF(RES_hh_tes!L14=0,0,1000000/0.086*RES_hh_tes!L14/RES_hh_num!L14)</f>
        <v>105.7675262708828</v>
      </c>
      <c r="M14" s="98">
        <f>IF(RES_hh_tes!M14=0,0,1000000/0.086*RES_hh_tes!M14/RES_hh_num!M14)</f>
        <v>92.102872230468193</v>
      </c>
      <c r="N14" s="98">
        <f>IF(RES_hh_tes!N14=0,0,1000000/0.086*RES_hh_tes!N14/RES_hh_num!N14)</f>
        <v>93.649299973420952</v>
      </c>
      <c r="O14" s="98">
        <f>IF(RES_hh_tes!O14=0,0,1000000/0.086*RES_hh_tes!O14/RES_hh_num!O14)</f>
        <v>98.036626999784986</v>
      </c>
      <c r="P14" s="98">
        <f>IF(RES_hh_tes!P14=0,0,1000000/0.086*RES_hh_tes!P14/RES_hh_num!P14)</f>
        <v>103.85006093720247</v>
      </c>
      <c r="Q14" s="98">
        <f>IF(RES_hh_tes!Q14=0,0,1000000/0.086*RES_hh_tes!Q14/RES_hh_num!Q14)</f>
        <v>115.44349907807872</v>
      </c>
    </row>
    <row r="15" spans="1:17" ht="12.95" customHeight="1" x14ac:dyDescent="0.25">
      <c r="A15" s="89" t="s">
        <v>112</v>
      </c>
      <c r="B15" s="96">
        <f t="shared" ref="B15:Q15" si="0">B16</f>
        <v>0.43465327857337221</v>
      </c>
      <c r="C15" s="96">
        <f t="shared" si="0"/>
        <v>0.48003818748244464</v>
      </c>
      <c r="D15" s="96">
        <f t="shared" si="0"/>
        <v>0.58101757881896432</v>
      </c>
      <c r="E15" s="96">
        <f t="shared" si="0"/>
        <v>0.66615799900229378</v>
      </c>
      <c r="F15" s="96">
        <f t="shared" si="0"/>
        <v>0.88490123042902957</v>
      </c>
      <c r="G15" s="96">
        <f t="shared" si="0"/>
        <v>1.0555324077017001</v>
      </c>
      <c r="H15" s="96">
        <f t="shared" si="0"/>
        <v>1.5317278441828692</v>
      </c>
      <c r="I15" s="96">
        <f t="shared" si="0"/>
        <v>2.2434083016033175</v>
      </c>
      <c r="J15" s="96">
        <f t="shared" si="0"/>
        <v>3.0291855426565841</v>
      </c>
      <c r="K15" s="96">
        <f t="shared" si="0"/>
        <v>4.1437771798175262</v>
      </c>
      <c r="L15" s="96">
        <f t="shared" si="0"/>
        <v>5.2701806937510831</v>
      </c>
      <c r="M15" s="96">
        <f t="shared" si="0"/>
        <v>6.6959777972546739</v>
      </c>
      <c r="N15" s="96">
        <f t="shared" si="0"/>
        <v>7.9833716063446456</v>
      </c>
      <c r="O15" s="96">
        <f t="shared" si="0"/>
        <v>8.4477067983216632</v>
      </c>
      <c r="P15" s="96">
        <f t="shared" si="0"/>
        <v>11.087001877392286</v>
      </c>
      <c r="Q15" s="96">
        <f t="shared" si="0"/>
        <v>13.359071996016251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0.43465327857337221</v>
      </c>
      <c r="C16" s="97">
        <f>IF(RES_hh_tes!C16=0,0,1000000/0.086*RES_hh_tes!C16/RES_hh_num!C$3)</f>
        <v>0.48003818748244464</v>
      </c>
      <c r="D16" s="97">
        <f>IF(RES_hh_tes!D16=0,0,1000000/0.086*RES_hh_tes!D16/RES_hh_num!D$3)</f>
        <v>0.58101757881896432</v>
      </c>
      <c r="E16" s="97">
        <f>IF(RES_hh_tes!E16=0,0,1000000/0.086*RES_hh_tes!E16/RES_hh_num!E$3)</f>
        <v>0.66615799900229378</v>
      </c>
      <c r="F16" s="97">
        <f>IF(RES_hh_tes!F16=0,0,1000000/0.086*RES_hh_tes!F16/RES_hh_num!F$3)</f>
        <v>0.88490123042902957</v>
      </c>
      <c r="G16" s="97">
        <f>IF(RES_hh_tes!G16=0,0,1000000/0.086*RES_hh_tes!G16/RES_hh_num!G$3)</f>
        <v>1.0555324077017001</v>
      </c>
      <c r="H16" s="97">
        <f>IF(RES_hh_tes!H16=0,0,1000000/0.086*RES_hh_tes!H16/RES_hh_num!H$3)</f>
        <v>1.5317278441828692</v>
      </c>
      <c r="I16" s="97">
        <f>IF(RES_hh_tes!I16=0,0,1000000/0.086*RES_hh_tes!I16/RES_hh_num!I$3)</f>
        <v>2.2434083016033175</v>
      </c>
      <c r="J16" s="97">
        <f>IF(RES_hh_tes!J16=0,0,1000000/0.086*RES_hh_tes!J16/RES_hh_num!J$3)</f>
        <v>3.0291855426565841</v>
      </c>
      <c r="K16" s="97">
        <f>IF(RES_hh_tes!K16=0,0,1000000/0.086*RES_hh_tes!K16/RES_hh_num!K$3)</f>
        <v>4.1437771798175262</v>
      </c>
      <c r="L16" s="97">
        <f>IF(RES_hh_tes!L16=0,0,1000000/0.086*RES_hh_tes!L16/RES_hh_num!L$3)</f>
        <v>5.2701806937510831</v>
      </c>
      <c r="M16" s="97">
        <f>IF(RES_hh_tes!M16=0,0,1000000/0.086*RES_hh_tes!M16/RES_hh_num!M$3)</f>
        <v>6.6959777972546739</v>
      </c>
      <c r="N16" s="97">
        <f>IF(RES_hh_tes!N16=0,0,1000000/0.086*RES_hh_tes!N16/RES_hh_num!N$3)</f>
        <v>7.9833716063446456</v>
      </c>
      <c r="O16" s="97">
        <f>IF(RES_hh_tes!O16=0,0,1000000/0.086*RES_hh_tes!O16/RES_hh_num!O$3)</f>
        <v>8.4477067983216632</v>
      </c>
      <c r="P16" s="97">
        <f>IF(RES_hh_tes!P16=0,0,1000000/0.086*RES_hh_tes!P16/RES_hh_num!P$3)</f>
        <v>11.087001877392286</v>
      </c>
      <c r="Q16" s="97">
        <f>IF(RES_hh_tes!Q16=0,0,1000000/0.086*RES_hh_tes!Q16/RES_hh_num!Q$3)</f>
        <v>13.359071996016251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1361.3431814201895</v>
      </c>
      <c r="C17" s="96">
        <f>IF(RES_hh_tes!C17=0,0,1000000/0.086*RES_hh_tes!C17/RES_hh_num!C17)</f>
        <v>1384.8091564401268</v>
      </c>
      <c r="D17" s="96">
        <f>IF(RES_hh_tes!D17=0,0,1000000/0.086*RES_hh_tes!D17/RES_hh_num!D17)</f>
        <v>1388.9440487889449</v>
      </c>
      <c r="E17" s="96">
        <f>IF(RES_hh_tes!E17=0,0,1000000/0.086*RES_hh_tes!E17/RES_hh_num!E17)</f>
        <v>1419.8948956051581</v>
      </c>
      <c r="F17" s="96">
        <f>IF(RES_hh_tes!F17=0,0,1000000/0.086*RES_hh_tes!F17/RES_hh_num!F17)</f>
        <v>1449.3807447346721</v>
      </c>
      <c r="G17" s="96">
        <f>IF(RES_hh_tes!G17=0,0,1000000/0.086*RES_hh_tes!G17/RES_hh_num!G17)</f>
        <v>1446.223535693659</v>
      </c>
      <c r="H17" s="96">
        <f>IF(RES_hh_tes!H17=0,0,1000000/0.086*RES_hh_tes!H17/RES_hh_num!H17)</f>
        <v>1473.518212214595</v>
      </c>
      <c r="I17" s="96">
        <f>IF(RES_hh_tes!I17=0,0,1000000/0.086*RES_hh_tes!I17/RES_hh_num!I17)</f>
        <v>1473.2486475467567</v>
      </c>
      <c r="J17" s="96">
        <f>IF(RES_hh_tes!J17=0,0,1000000/0.086*RES_hh_tes!J17/RES_hh_num!J17)</f>
        <v>1497.7370545569913</v>
      </c>
      <c r="K17" s="96">
        <f>IF(RES_hh_tes!K17=0,0,1000000/0.086*RES_hh_tes!K17/RES_hh_num!K17)</f>
        <v>1530.8818953851776</v>
      </c>
      <c r="L17" s="96">
        <f>IF(RES_hh_tes!L17=0,0,1000000/0.086*RES_hh_tes!L17/RES_hh_num!L17)</f>
        <v>1544.6079602147356</v>
      </c>
      <c r="M17" s="96">
        <f>IF(RES_hh_tes!M17=0,0,1000000/0.086*RES_hh_tes!M17/RES_hh_num!M17)</f>
        <v>1548.0608640740691</v>
      </c>
      <c r="N17" s="96">
        <f>IF(RES_hh_tes!N17=0,0,1000000/0.086*RES_hh_tes!N17/RES_hh_num!N17)</f>
        <v>1565.9213418754007</v>
      </c>
      <c r="O17" s="96">
        <f>IF(RES_hh_tes!O17=0,0,1000000/0.086*RES_hh_tes!O17/RES_hh_num!O17)</f>
        <v>1580.2802714639793</v>
      </c>
      <c r="P17" s="96">
        <f>IF(RES_hh_tes!P17=0,0,1000000/0.086*RES_hh_tes!P17/RES_hh_num!P17)</f>
        <v>1582.3949354515923</v>
      </c>
      <c r="Q17" s="96">
        <f>IF(RES_hh_tes!Q17=0,0,1000000/0.086*RES_hh_tes!Q17/RES_hh_num!Q17)</f>
        <v>1588.7312156198213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1346.2446210902904</v>
      </c>
      <c r="C18" s="95">
        <f>IF(RES_hh_tes!C18=0,0,1000000/0.086*RES_hh_tes!C18/RES_hh_num!C18)</f>
        <v>1364.7890193023536</v>
      </c>
      <c r="D18" s="95">
        <f>IF(RES_hh_tes!D18=0,0,1000000/0.086*RES_hh_tes!D18/RES_hh_num!D18)</f>
        <v>1369.6071325135269</v>
      </c>
      <c r="E18" s="95">
        <f>IF(RES_hh_tes!E18=0,0,1000000/0.086*RES_hh_tes!E18/RES_hh_num!E18)</f>
        <v>1381.5918002274384</v>
      </c>
      <c r="F18" s="95">
        <f>IF(RES_hh_tes!F18=0,0,1000000/0.086*RES_hh_tes!F18/RES_hh_num!F18)</f>
        <v>1409.4870924000768</v>
      </c>
      <c r="G18" s="95">
        <f>IF(RES_hh_tes!G18=0,0,1000000/0.086*RES_hh_tes!G18/RES_hh_num!G18)</f>
        <v>1409.9405277245608</v>
      </c>
      <c r="H18" s="95">
        <f>IF(RES_hh_tes!H18=0,0,1000000/0.086*RES_hh_tes!H18/RES_hh_num!H18)</f>
        <v>1432.6701596501482</v>
      </c>
      <c r="I18" s="95">
        <f>IF(RES_hh_tes!I18=0,0,1000000/0.086*RES_hh_tes!I18/RES_hh_num!I18)</f>
        <v>1382.923587791247</v>
      </c>
      <c r="J18" s="95">
        <f>IF(RES_hh_tes!J18=0,0,1000000/0.086*RES_hh_tes!J18/RES_hh_num!J18)</f>
        <v>1452.9757252441239</v>
      </c>
      <c r="K18" s="95">
        <f>IF(RES_hh_tes!K18=0,0,1000000/0.086*RES_hh_tes!K18/RES_hh_num!K18)</f>
        <v>1476.1400936175032</v>
      </c>
      <c r="L18" s="95">
        <f>IF(RES_hh_tes!L18=0,0,1000000/0.086*RES_hh_tes!L18/RES_hh_num!L18)</f>
        <v>1481.8601107208208</v>
      </c>
      <c r="M18" s="95">
        <f>IF(RES_hh_tes!M18=0,0,1000000/0.086*RES_hh_tes!M18/RES_hh_num!M18)</f>
        <v>1470.7874256898301</v>
      </c>
      <c r="N18" s="95">
        <f>IF(RES_hh_tes!N18=0,0,1000000/0.086*RES_hh_tes!N18/RES_hh_num!N18)</f>
        <v>1517.598983423555</v>
      </c>
      <c r="O18" s="95">
        <f>IF(RES_hh_tes!O18=0,0,1000000/0.086*RES_hh_tes!O18/RES_hh_num!O18)</f>
        <v>1515.6675975137625</v>
      </c>
      <c r="P18" s="95">
        <f>IF(RES_hh_tes!P18=0,0,1000000/0.086*RES_hh_tes!P18/RES_hh_num!P18)</f>
        <v>1517.1340767784002</v>
      </c>
      <c r="Q18" s="95">
        <f>IF(RES_hh_tes!Q18=0,0,1000000/0.086*RES_hh_tes!Q18/RES_hh_num!Q18)</f>
        <v>1516.9477986905365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1346.2446791611858</v>
      </c>
      <c r="C19" s="95">
        <f>IF(RES_hh_tes!C19=0,0,1000000/0.086*RES_hh_tes!C19/RES_hh_num!C19)</f>
        <v>1391.4584286449578</v>
      </c>
      <c r="D19" s="95">
        <f>IF(RES_hh_tes!D19=0,0,1000000/0.086*RES_hh_tes!D19/RES_hh_num!D19)</f>
        <v>1419.4519770772933</v>
      </c>
      <c r="E19" s="95">
        <f>IF(RES_hh_tes!E19=0,0,1000000/0.086*RES_hh_tes!E19/RES_hh_num!E19)</f>
        <v>1460.2366280342771</v>
      </c>
      <c r="F19" s="95">
        <f>IF(RES_hh_tes!F19=0,0,1000000/0.086*RES_hh_tes!F19/RES_hh_num!F19)</f>
        <v>1510.7959915173676</v>
      </c>
      <c r="G19" s="95">
        <f>IF(RES_hh_tes!G19=0,0,1000000/0.086*RES_hh_tes!G19/RES_hh_num!G19)</f>
        <v>1531.5107473431715</v>
      </c>
      <c r="H19" s="95">
        <f>IF(RES_hh_tes!H19=0,0,1000000/0.086*RES_hh_tes!H19/RES_hh_num!H19)</f>
        <v>1574.6246003583556</v>
      </c>
      <c r="I19" s="95">
        <f>IF(RES_hh_tes!I19=0,0,1000000/0.086*RES_hh_tes!I19/RES_hh_num!I19)</f>
        <v>1603.1091819764615</v>
      </c>
      <c r="J19" s="95">
        <f>IF(RES_hh_tes!J19=0,0,1000000/0.086*RES_hh_tes!J19/RES_hh_num!J19)</f>
        <v>1646.6688671223785</v>
      </c>
      <c r="K19" s="95">
        <f>IF(RES_hh_tes!K19=0,0,1000000/0.086*RES_hh_tes!K19/RES_hh_num!K19)</f>
        <v>1673.5491544544557</v>
      </c>
      <c r="L19" s="95">
        <f>IF(RES_hh_tes!L19=0,0,1000000/0.086*RES_hh_tes!L19/RES_hh_num!L19)</f>
        <v>1680.0531395737448</v>
      </c>
      <c r="M19" s="95">
        <f>IF(RES_hh_tes!M19=0,0,1000000/0.086*RES_hh_tes!M19/RES_hh_num!M19)</f>
        <v>1673.5690415753743</v>
      </c>
      <c r="N19" s="95">
        <f>IF(RES_hh_tes!N19=0,0,1000000/0.086*RES_hh_tes!N19/RES_hh_num!N19)</f>
        <v>1668.4298400328883</v>
      </c>
      <c r="O19" s="95">
        <f>IF(RES_hh_tes!O19=0,0,1000000/0.086*RES_hh_tes!O19/RES_hh_num!O19)</f>
        <v>1653.2458925143569</v>
      </c>
      <c r="P19" s="95">
        <f>IF(RES_hh_tes!P19=0,0,1000000/0.086*RES_hh_tes!P19/RES_hh_num!P19)</f>
        <v>1628.2260327093063</v>
      </c>
      <c r="Q19" s="95">
        <f>IF(RES_hh_tes!Q19=0,0,1000000/0.086*RES_hh_tes!Q19/RES_hh_num!Q19)</f>
        <v>1606.1121628564249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1346.2454122303382</v>
      </c>
      <c r="C20" s="95">
        <f>IF(RES_hh_tes!C20=0,0,1000000/0.086*RES_hh_tes!C20/RES_hh_num!C20)</f>
        <v>1400.2058470551042</v>
      </c>
      <c r="D20" s="95">
        <f>IF(RES_hh_tes!D20=0,0,1000000/0.086*RES_hh_tes!D20/RES_hh_num!D20)</f>
        <v>1426.8498070134588</v>
      </c>
      <c r="E20" s="95">
        <f>IF(RES_hh_tes!E20=0,0,1000000/0.086*RES_hh_tes!E20/RES_hh_num!E20)</f>
        <v>1452.0846150825812</v>
      </c>
      <c r="F20" s="95">
        <f>IF(RES_hh_tes!F20=0,0,1000000/0.086*RES_hh_tes!F20/RES_hh_num!F20)</f>
        <v>1479.6863900187011</v>
      </c>
      <c r="G20" s="95">
        <f>IF(RES_hh_tes!G20=0,0,1000000/0.086*RES_hh_tes!G20/RES_hh_num!G20)</f>
        <v>1484.3075599449414</v>
      </c>
      <c r="H20" s="95">
        <f>IF(RES_hh_tes!H20=0,0,1000000/0.086*RES_hh_tes!H20/RES_hh_num!H20)</f>
        <v>1504.1027845789072</v>
      </c>
      <c r="I20" s="95">
        <f>IF(RES_hh_tes!I20=0,0,1000000/0.086*RES_hh_tes!I20/RES_hh_num!I20)</f>
        <v>1519.4955272432919</v>
      </c>
      <c r="J20" s="95">
        <f>IF(RES_hh_tes!J20=0,0,1000000/0.086*RES_hh_tes!J20/RES_hh_num!J20)</f>
        <v>1576.9593487472162</v>
      </c>
      <c r="K20" s="95">
        <f>IF(RES_hh_tes!K20=0,0,1000000/0.086*RES_hh_tes!K20/RES_hh_num!K20)</f>
        <v>1645.5600774654094</v>
      </c>
      <c r="L20" s="95">
        <f>IF(RES_hh_tes!L20=0,0,1000000/0.086*RES_hh_tes!L20/RES_hh_num!L20)</f>
        <v>1441.6558154113229</v>
      </c>
      <c r="M20" s="95">
        <f>IF(RES_hh_tes!M20=0,0,1000000/0.086*RES_hh_tes!M20/RES_hh_num!M20)</f>
        <v>1710.1635864922084</v>
      </c>
      <c r="N20" s="95">
        <f>IF(RES_hh_tes!N20=0,0,1000000/0.086*RES_hh_tes!N20/RES_hh_num!N20)</f>
        <v>1652.4638963784662</v>
      </c>
      <c r="O20" s="95">
        <f>IF(RES_hh_tes!O20=0,0,1000000/0.086*RES_hh_tes!O20/RES_hh_num!O20)</f>
        <v>1643.8433600557639</v>
      </c>
      <c r="P20" s="95">
        <f>IF(RES_hh_tes!P20=0,0,1000000/0.086*RES_hh_tes!P20/RES_hh_num!P20)</f>
        <v>1617.3532492980403</v>
      </c>
      <c r="Q20" s="95">
        <f>IF(RES_hh_tes!Q20=0,0,1000000/0.086*RES_hh_tes!Q20/RES_hh_num!Q20)</f>
        <v>1605.826133588077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1354.1981058402414</v>
      </c>
      <c r="C21" s="95">
        <f>IF(RES_hh_tes!C21=0,0,1000000/0.086*RES_hh_tes!C21/RES_hh_num!C21)</f>
        <v>1367.1214061999051</v>
      </c>
      <c r="D21" s="95">
        <f>IF(RES_hh_tes!D21=0,0,1000000/0.086*RES_hh_tes!D21/RES_hh_num!D21)</f>
        <v>1373.3643149935954</v>
      </c>
      <c r="E21" s="95">
        <f>IF(RES_hh_tes!E21=0,0,1000000/0.086*RES_hh_tes!E21/RES_hh_num!E21)</f>
        <v>1397.4635724577843</v>
      </c>
      <c r="F21" s="95">
        <f>IF(RES_hh_tes!F21=0,0,1000000/0.086*RES_hh_tes!F21/RES_hh_num!F21)</f>
        <v>1434.316983090124</v>
      </c>
      <c r="G21" s="95">
        <f>IF(RES_hh_tes!G21=0,0,1000000/0.086*RES_hh_tes!G21/RES_hh_num!G21)</f>
        <v>1459.3749570903694</v>
      </c>
      <c r="H21" s="95">
        <f>IF(RES_hh_tes!H21=0,0,1000000/0.086*RES_hh_tes!H21/RES_hh_num!H21)</f>
        <v>1461.3409200352253</v>
      </c>
      <c r="I21" s="95">
        <f>IF(RES_hh_tes!I21=0,0,1000000/0.086*RES_hh_tes!I21/RES_hh_num!I21)</f>
        <v>1461.8011083646093</v>
      </c>
      <c r="J21" s="95">
        <f>IF(RES_hh_tes!J21=0,0,1000000/0.086*RES_hh_tes!J21/RES_hh_num!J21)</f>
        <v>1492.9567081090249</v>
      </c>
      <c r="K21" s="95">
        <f>IF(RES_hh_tes!K21=0,0,1000000/0.086*RES_hh_tes!K21/RES_hh_num!K21)</f>
        <v>1546.6110397673701</v>
      </c>
      <c r="L21" s="95">
        <f>IF(RES_hh_tes!L21=0,0,1000000/0.086*RES_hh_tes!L21/RES_hh_num!L21)</f>
        <v>1556.136529326476</v>
      </c>
      <c r="M21" s="95">
        <f>IF(RES_hh_tes!M21=0,0,1000000/0.086*RES_hh_tes!M21/RES_hh_num!M21)</f>
        <v>1555.1682973338538</v>
      </c>
      <c r="N21" s="95">
        <f>IF(RES_hh_tes!N21=0,0,1000000/0.086*RES_hh_tes!N21/RES_hh_num!N21)</f>
        <v>1563.9013543751066</v>
      </c>
      <c r="O21" s="95">
        <f>IF(RES_hh_tes!O21=0,0,1000000/0.086*RES_hh_tes!O21/RES_hh_num!O21)</f>
        <v>1595.8183510324404</v>
      </c>
      <c r="P21" s="95">
        <f>IF(RES_hh_tes!P21=0,0,1000000/0.086*RES_hh_tes!P21/RES_hh_num!P21)</f>
        <v>1585.6656995907531</v>
      </c>
      <c r="Q21" s="95">
        <f>IF(RES_hh_tes!Q21=0,0,1000000/0.086*RES_hh_tes!Q21/RES_hh_num!Q21)</f>
        <v>1585.4373511011433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1346.2448037826723</v>
      </c>
      <c r="C22" s="95">
        <f>IF(RES_hh_tes!C22=0,0,1000000/0.086*RES_hh_tes!C22/RES_hh_num!C22)</f>
        <v>1375.5893831346923</v>
      </c>
      <c r="D22" s="95">
        <f>IF(RES_hh_tes!D22=0,0,1000000/0.086*RES_hh_tes!D22/RES_hh_num!D22)</f>
        <v>1401.9363980397932</v>
      </c>
      <c r="E22" s="95">
        <f>IF(RES_hh_tes!E22=0,0,1000000/0.086*RES_hh_tes!E22/RES_hh_num!E22)</f>
        <v>1429.218536900295</v>
      </c>
      <c r="F22" s="95">
        <f>IF(RES_hh_tes!F22=0,0,1000000/0.086*RES_hh_tes!F22/RES_hh_num!F22)</f>
        <v>1485.4099048419801</v>
      </c>
      <c r="G22" s="95">
        <f>IF(RES_hh_tes!G22=0,0,1000000/0.086*RES_hh_tes!G22/RES_hh_num!G22)</f>
        <v>1468.7481034920559</v>
      </c>
      <c r="H22" s="95">
        <f>IF(RES_hh_tes!H22=0,0,1000000/0.086*RES_hh_tes!H22/RES_hh_num!H22)</f>
        <v>1494.5909055770346</v>
      </c>
      <c r="I22" s="95">
        <f>IF(RES_hh_tes!I22=0,0,1000000/0.086*RES_hh_tes!I22/RES_hh_num!I22)</f>
        <v>1510.7226318372757</v>
      </c>
      <c r="J22" s="95">
        <f>IF(RES_hh_tes!J22=0,0,1000000/0.086*RES_hh_tes!J22/RES_hh_num!J22)</f>
        <v>1539.9813132819258</v>
      </c>
      <c r="K22" s="95">
        <f>IF(RES_hh_tes!K22=0,0,1000000/0.086*RES_hh_tes!K22/RES_hh_num!K22)</f>
        <v>1571.2276318109637</v>
      </c>
      <c r="L22" s="95">
        <f>IF(RES_hh_tes!L22=0,0,1000000/0.086*RES_hh_tes!L22/RES_hh_num!L22)</f>
        <v>1584.0778079613224</v>
      </c>
      <c r="M22" s="95">
        <f>IF(RES_hh_tes!M22=0,0,1000000/0.086*RES_hh_tes!M22/RES_hh_num!M22)</f>
        <v>1632.7693875532234</v>
      </c>
      <c r="N22" s="95">
        <f>IF(RES_hh_tes!N22=0,0,1000000/0.086*RES_hh_tes!N22/RES_hh_num!N22)</f>
        <v>1620.8580275750955</v>
      </c>
      <c r="O22" s="95">
        <f>IF(RES_hh_tes!O22=0,0,1000000/0.086*RES_hh_tes!O22/RES_hh_num!O22)</f>
        <v>1639.4879925175776</v>
      </c>
      <c r="P22" s="95">
        <f>IF(RES_hh_tes!P22=0,0,1000000/0.086*RES_hh_tes!P22/RES_hh_num!P22)</f>
        <v>1629.3817101032255</v>
      </c>
      <c r="Q22" s="95">
        <f>IF(RES_hh_tes!Q22=0,0,1000000/0.086*RES_hh_tes!Q22/RES_hh_num!Q22)</f>
        <v>1616.7248964906148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1342.646215611873</v>
      </c>
      <c r="C24" s="95">
        <f>IF(RES_hh_tes!C24=0,0,1000000/0.086*RES_hh_tes!C24/RES_hh_num!C24)</f>
        <v>1367.7872635963008</v>
      </c>
      <c r="D24" s="95">
        <f>IF(RES_hh_tes!D24=0,0,1000000/0.086*RES_hh_tes!D24/RES_hh_num!D24)</f>
        <v>1369.0803514044926</v>
      </c>
      <c r="E24" s="95">
        <f>IF(RES_hh_tes!E24=0,0,1000000/0.086*RES_hh_tes!E24/RES_hh_num!E24)</f>
        <v>1383.6387944871033</v>
      </c>
      <c r="F24" s="95">
        <f>IF(RES_hh_tes!F24=0,0,1000000/0.086*RES_hh_tes!F24/RES_hh_num!F24)</f>
        <v>1406.4610577040703</v>
      </c>
      <c r="G24" s="95">
        <f>IF(RES_hh_tes!G24=0,0,1000000/0.086*RES_hh_tes!G24/RES_hh_num!G24)</f>
        <v>1405.1212454954684</v>
      </c>
      <c r="H24" s="95">
        <f>IF(RES_hh_tes!H24=0,0,1000000/0.086*RES_hh_tes!H24/RES_hh_num!H24)</f>
        <v>1430.710125671191</v>
      </c>
      <c r="I24" s="95">
        <f>IF(RES_hh_tes!I24=0,0,1000000/0.086*RES_hh_tes!I24/RES_hh_num!I24)</f>
        <v>1486.1466674224173</v>
      </c>
      <c r="J24" s="95">
        <f>IF(RES_hh_tes!J24=0,0,1000000/0.086*RES_hh_tes!J24/RES_hh_num!J24)</f>
        <v>1459.1341469873605</v>
      </c>
      <c r="K24" s="95">
        <f>IF(RES_hh_tes!K24=0,0,1000000/0.086*RES_hh_tes!K24/RES_hh_num!K24)</f>
        <v>1479.3088911947787</v>
      </c>
      <c r="L24" s="95">
        <f>IF(RES_hh_tes!L24=0,0,1000000/0.086*RES_hh_tes!L24/RES_hh_num!L24)</f>
        <v>1484.3817278031981</v>
      </c>
      <c r="M24" s="95">
        <f>IF(RES_hh_tes!M24=0,0,1000000/0.086*RES_hh_tes!M24/RES_hh_num!M24)</f>
        <v>1507.5320037460524</v>
      </c>
      <c r="N24" s="95">
        <f>IF(RES_hh_tes!N24=0,0,1000000/0.086*RES_hh_tes!N24/RES_hh_num!N24)</f>
        <v>1512.076030256294</v>
      </c>
      <c r="O24" s="95">
        <f>IF(RES_hh_tes!O24=0,0,1000000/0.086*RES_hh_tes!O24/RES_hh_num!O24)</f>
        <v>1507.2952600217843</v>
      </c>
      <c r="P24" s="95">
        <f>IF(RES_hh_tes!P24=0,0,1000000/0.086*RES_hh_tes!P24/RES_hh_num!P24)</f>
        <v>1501.397104332664</v>
      </c>
      <c r="Q24" s="95">
        <f>IF(RES_hh_tes!Q24=0,0,1000000/0.086*RES_hh_tes!Q24/RES_hh_num!Q24)</f>
        <v>1490.3260149606706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1558.9393098607</v>
      </c>
      <c r="C25" s="22">
        <f>IF(RES_hh_tes!C25=0,0,1000000/0.086*RES_hh_tes!C25/RES_hh_num!C25)</f>
        <v>1602.6177143630184</v>
      </c>
      <c r="D25" s="22">
        <f>IF(RES_hh_tes!D25=0,0,1000000/0.086*RES_hh_tes!D25/RES_hh_num!D25)</f>
        <v>1600.9004088873271</v>
      </c>
      <c r="E25" s="22">
        <f>IF(RES_hh_tes!E25=0,0,1000000/0.086*RES_hh_tes!E25/RES_hh_num!E25)</f>
        <v>1919.1854187166311</v>
      </c>
      <c r="F25" s="22">
        <f>IF(RES_hh_tes!F25=0,0,1000000/0.086*RES_hh_tes!F25/RES_hh_num!F25)</f>
        <v>1979.8871908446613</v>
      </c>
      <c r="G25" s="22">
        <f>IF(RES_hh_tes!G25=0,0,1000000/0.086*RES_hh_tes!G25/RES_hh_num!G25)</f>
        <v>1990.292417857981</v>
      </c>
      <c r="H25" s="22">
        <f>IF(RES_hh_tes!H25=0,0,1000000/0.086*RES_hh_tes!H25/RES_hh_num!H25)</f>
        <v>2125.0314718413078</v>
      </c>
      <c r="I25" s="22">
        <f>IF(RES_hh_tes!I25=0,0,1000000/0.086*RES_hh_tes!I25/RES_hh_num!I25)</f>
        <v>2004.0581658547007</v>
      </c>
      <c r="J25" s="22">
        <f>IF(RES_hh_tes!J25=0,0,1000000/0.086*RES_hh_tes!J25/RES_hh_num!J25)</f>
        <v>2137.4797247328638</v>
      </c>
      <c r="K25" s="22">
        <f>IF(RES_hh_tes!K25=0,0,1000000/0.086*RES_hh_tes!K25/RES_hh_num!K25)</f>
        <v>2155.1114443300849</v>
      </c>
      <c r="L25" s="22">
        <f>IF(RES_hh_tes!L25=0,0,1000000/0.086*RES_hh_tes!L25/RES_hh_num!L25)</f>
        <v>2379.9443375660476</v>
      </c>
      <c r="M25" s="22">
        <f>IF(RES_hh_tes!M25=0,0,1000000/0.086*RES_hh_tes!M25/RES_hh_num!M25)</f>
        <v>2233.3251362148835</v>
      </c>
      <c r="N25" s="22">
        <f>IF(RES_hh_tes!N25=0,0,1000000/0.086*RES_hh_tes!N25/RES_hh_num!N25)</f>
        <v>2254.116071700495</v>
      </c>
      <c r="O25" s="22">
        <f>IF(RES_hh_tes!O25=0,0,1000000/0.086*RES_hh_tes!O25/RES_hh_num!O25)</f>
        <v>2243.5327002813378</v>
      </c>
      <c r="P25" s="22">
        <f>IF(RES_hh_tes!P25=0,0,1000000/0.086*RES_hh_tes!P25/RES_hh_num!P25)</f>
        <v>2269.0915065443037</v>
      </c>
      <c r="Q25" s="22">
        <f>IF(RES_hh_tes!Q25=0,0,1000000/0.086*RES_hh_tes!Q25/RES_hh_num!Q25)</f>
        <v>2275.868715771318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456.00675378654097</v>
      </c>
      <c r="L26" s="18">
        <f>IF(RES_hh_tes!L26=0,0,1000000/0.086*RES_hh_tes!L26/RES_hh_num!L26)</f>
        <v>459.38401935465237</v>
      </c>
      <c r="M26" s="18">
        <f>IF(RES_hh_tes!M26=0,0,1000000/0.086*RES_hh_tes!M26/RES_hh_num!M26)</f>
        <v>460.61022910808913</v>
      </c>
      <c r="N26" s="18">
        <f>IF(RES_hh_tes!N26=0,0,1000000/0.086*RES_hh_tes!N26/RES_hh_num!N26)</f>
        <v>464.27620646143112</v>
      </c>
      <c r="O26" s="18">
        <f>IF(RES_hh_tes!O26=0,0,1000000/0.086*RES_hh_tes!O26/RES_hh_num!O26)</f>
        <v>466.97476601738418</v>
      </c>
      <c r="P26" s="18">
        <f>IF(RES_hh_tes!P26=0,0,1000000/0.086*RES_hh_tes!P26/RES_hh_num!P26)</f>
        <v>466.50699985154239</v>
      </c>
      <c r="Q26" s="18">
        <f>IF(RES_hh_tes!Q26=0,0,1000000/0.086*RES_hh_tes!Q26/RES_hh_num!Q26)</f>
        <v>465.88082138887347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510.74622600788922</v>
      </c>
      <c r="C27" s="96">
        <f>IF(RES_hh_tes!C27=0,0,1000000/0.086*RES_hh_tes!C27/RES_hh_num!C27)</f>
        <v>517.69627898471265</v>
      </c>
      <c r="D27" s="96">
        <f>IF(RES_hh_tes!D27=0,0,1000000/0.086*RES_hh_tes!D27/RES_hh_num!D27)</f>
        <v>571.99753010969346</v>
      </c>
      <c r="E27" s="96">
        <f>IF(RES_hh_tes!E27=0,0,1000000/0.086*RES_hh_tes!E27/RES_hh_num!E27)</f>
        <v>750.25270332896071</v>
      </c>
      <c r="F27" s="96">
        <f>IF(RES_hh_tes!F27=0,0,1000000/0.086*RES_hh_tes!F27/RES_hh_num!F27)</f>
        <v>766.68300518642468</v>
      </c>
      <c r="G27" s="96">
        <f>IF(RES_hh_tes!G27=0,0,1000000/0.086*RES_hh_tes!G27/RES_hh_num!G27)</f>
        <v>759.32823936556372</v>
      </c>
      <c r="H27" s="96">
        <f>IF(RES_hh_tes!H27=0,0,1000000/0.086*RES_hh_tes!H27/RES_hh_num!H27)</f>
        <v>785.74511239862227</v>
      </c>
      <c r="I27" s="96">
        <f>IF(RES_hh_tes!I27=0,0,1000000/0.086*RES_hh_tes!I27/RES_hh_num!I27)</f>
        <v>785.54306030304747</v>
      </c>
      <c r="J27" s="96">
        <f>IF(RES_hh_tes!J27=0,0,1000000/0.086*RES_hh_tes!J27/RES_hh_num!J27)</f>
        <v>806.35684380818304</v>
      </c>
      <c r="K27" s="96">
        <f>IF(RES_hh_tes!K27=0,0,1000000/0.086*RES_hh_tes!K27/RES_hh_num!K27)</f>
        <v>818.26677022404351</v>
      </c>
      <c r="L27" s="96">
        <f>IF(RES_hh_tes!L27=0,0,1000000/0.086*RES_hh_tes!L27/RES_hh_num!L27)</f>
        <v>829.67590644301868</v>
      </c>
      <c r="M27" s="96">
        <f>IF(RES_hh_tes!M27=0,0,1000000/0.086*RES_hh_tes!M27/RES_hh_num!M27)</f>
        <v>831.38375271288476</v>
      </c>
      <c r="N27" s="96">
        <f>IF(RES_hh_tes!N27=0,0,1000000/0.086*RES_hh_tes!N27/RES_hh_num!N27)</f>
        <v>829.3996343580435</v>
      </c>
      <c r="O27" s="96">
        <f>IF(RES_hh_tes!O27=0,0,1000000/0.086*RES_hh_tes!O27/RES_hh_num!O27)</f>
        <v>842.89457922400766</v>
      </c>
      <c r="P27" s="96">
        <f>IF(RES_hh_tes!P27=0,0,1000000/0.086*RES_hh_tes!P27/RES_hh_num!P27)</f>
        <v>845.42289632829227</v>
      </c>
      <c r="Q27" s="96">
        <f>IF(RES_hh_tes!Q27=0,0,1000000/0.086*RES_hh_tes!Q27/RES_hh_num!Q27)</f>
        <v>857.88158895094205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473.79507649915115</v>
      </c>
      <c r="C28" s="95">
        <f>IF(RES_hh_tes!C28=0,0,1000000/0.086*RES_hh_tes!C28/RES_hh_num!C28)</f>
        <v>479.05318281149948</v>
      </c>
      <c r="D28" s="95">
        <f>IF(RES_hh_tes!D28=0,0,1000000/0.086*RES_hh_tes!D28/RES_hh_num!D28)</f>
        <v>539.16528415436903</v>
      </c>
      <c r="E28" s="95">
        <f>IF(RES_hh_tes!E28=0,0,1000000/0.086*RES_hh_tes!E28/RES_hh_num!E28)</f>
        <v>654.40508479638561</v>
      </c>
      <c r="F28" s="95">
        <f>IF(RES_hh_tes!F28=0,0,1000000/0.086*RES_hh_tes!F28/RES_hh_num!F28)</f>
        <v>670.62788610622943</v>
      </c>
      <c r="G28" s="95">
        <f>IF(RES_hh_tes!G28=0,0,1000000/0.086*RES_hh_tes!G28/RES_hh_num!G28)</f>
        <v>675.14249705352438</v>
      </c>
      <c r="H28" s="95">
        <f>IF(RES_hh_tes!H28=0,0,1000000/0.086*RES_hh_tes!H28/RES_hh_num!H28)</f>
        <v>692.18561568445239</v>
      </c>
      <c r="I28" s="95">
        <f>IF(RES_hh_tes!I28=0,0,1000000/0.086*RES_hh_tes!I28/RES_hh_num!I28)</f>
        <v>683.77511593883514</v>
      </c>
      <c r="J28" s="95">
        <f>IF(RES_hh_tes!J28=0,0,1000000/0.086*RES_hh_tes!J28/RES_hh_num!J28)</f>
        <v>701.31135046951931</v>
      </c>
      <c r="K28" s="95">
        <f>IF(RES_hh_tes!K28=0,0,1000000/0.086*RES_hh_tes!K28/RES_hh_num!K28)</f>
        <v>707.12297312091528</v>
      </c>
      <c r="L28" s="95">
        <f>IF(RES_hh_tes!L28=0,0,1000000/0.086*RES_hh_tes!L28/RES_hh_num!L28)</f>
        <v>710.05905060273631</v>
      </c>
      <c r="M28" s="95">
        <f>IF(RES_hh_tes!M28=0,0,1000000/0.086*RES_hh_tes!M28/RES_hh_num!M28)</f>
        <v>708.35631217547802</v>
      </c>
      <c r="N28" s="95">
        <f>IF(RES_hh_tes!N28=0,0,1000000/0.086*RES_hh_tes!N28/RES_hh_num!N28)</f>
        <v>726.166515042436</v>
      </c>
      <c r="O28" s="95">
        <f>IF(RES_hh_tes!O28=0,0,1000000/0.086*RES_hh_tes!O28/RES_hh_num!O28)</f>
        <v>725.2050350030737</v>
      </c>
      <c r="P28" s="95">
        <f>IF(RES_hh_tes!P28=0,0,1000000/0.086*RES_hh_tes!P28/RES_hh_num!P28)</f>
        <v>722.06040390078874</v>
      </c>
      <c r="Q28" s="95">
        <f>IF(RES_hh_tes!Q28=0,0,1000000/0.086*RES_hh_tes!Q28/RES_hh_num!Q28)</f>
        <v>723.45738131097585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473.79521576969461</v>
      </c>
      <c r="C29" s="95">
        <f>IF(RES_hh_tes!C29=0,0,1000000/0.086*RES_hh_tes!C29/RES_hh_num!C29)</f>
        <v>491.13827552879968</v>
      </c>
      <c r="D29" s="95">
        <f>IF(RES_hh_tes!D29=0,0,1000000/0.086*RES_hh_tes!D29/RES_hh_num!D29)</f>
        <v>521.8109519981914</v>
      </c>
      <c r="E29" s="95">
        <f>IF(RES_hh_tes!E29=0,0,1000000/0.086*RES_hh_tes!E29/RES_hh_num!E29)</f>
        <v>658.36387404427421</v>
      </c>
      <c r="F29" s="95">
        <f>IF(RES_hh_tes!F29=0,0,1000000/0.086*RES_hh_tes!F29/RES_hh_num!F29)</f>
        <v>668.56475627489363</v>
      </c>
      <c r="G29" s="95">
        <f>IF(RES_hh_tes!G29=0,0,1000000/0.086*RES_hh_tes!G29/RES_hh_num!G29)</f>
        <v>674.82428396048488</v>
      </c>
      <c r="H29" s="95">
        <f>IF(RES_hh_tes!H29=0,0,1000000/0.086*RES_hh_tes!H29/RES_hh_num!H29)</f>
        <v>689.33435283770928</v>
      </c>
      <c r="I29" s="95">
        <f>IF(RES_hh_tes!I29=0,0,1000000/0.086*RES_hh_tes!I29/RES_hh_num!I29)</f>
        <v>705.8941276163589</v>
      </c>
      <c r="J29" s="95">
        <f>IF(RES_hh_tes!J29=0,0,1000000/0.086*RES_hh_tes!J29/RES_hh_num!J29)</f>
        <v>722.16411924244528</v>
      </c>
      <c r="K29" s="95">
        <f>IF(RES_hh_tes!K29=0,0,1000000/0.086*RES_hh_tes!K29/RES_hh_num!K29)</f>
        <v>729.6901378312574</v>
      </c>
      <c r="L29" s="95">
        <f>IF(RES_hh_tes!L29=0,0,1000000/0.086*RES_hh_tes!L29/RES_hh_num!L29)</f>
        <v>731.45343600448189</v>
      </c>
      <c r="M29" s="95">
        <f>IF(RES_hh_tes!M29=0,0,1000000/0.086*RES_hh_tes!M29/RES_hh_num!M29)</f>
        <v>733.56569949448146</v>
      </c>
      <c r="N29" s="95">
        <f>IF(RES_hh_tes!N29=0,0,1000000/0.086*RES_hh_tes!N29/RES_hh_num!N29)</f>
        <v>741.52295899629473</v>
      </c>
      <c r="O29" s="95">
        <f>IF(RES_hh_tes!O29=0,0,1000000/0.086*RES_hh_tes!O29/RES_hh_num!O29)</f>
        <v>740.8893231492151</v>
      </c>
      <c r="P29" s="95">
        <f>IF(RES_hh_tes!P29=0,0,1000000/0.086*RES_hh_tes!P29/RES_hh_num!P29)</f>
        <v>736.66665016098193</v>
      </c>
      <c r="Q29" s="95">
        <f>IF(RES_hh_tes!Q29=0,0,1000000/0.086*RES_hh_tes!Q29/RES_hh_num!Q29)</f>
        <v>738.33536085160551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473.79522932858771</v>
      </c>
      <c r="C30" s="95">
        <f>IF(RES_hh_tes!C30=0,0,1000000/0.086*RES_hh_tes!C30/RES_hh_num!C30)</f>
        <v>479.28522211995369</v>
      </c>
      <c r="D30" s="95">
        <f>IF(RES_hh_tes!D30=0,0,1000000/0.086*RES_hh_tes!D30/RES_hh_num!D30)</f>
        <v>538.02158271375947</v>
      </c>
      <c r="E30" s="95">
        <f>IF(RES_hh_tes!E30=0,0,1000000/0.086*RES_hh_tes!E30/RES_hh_num!E30)</f>
        <v>658.77328144270086</v>
      </c>
      <c r="F30" s="95">
        <f>IF(RES_hh_tes!F30=0,0,1000000/0.086*RES_hh_tes!F30/RES_hh_num!F30)</f>
        <v>678.23016359524615</v>
      </c>
      <c r="G30" s="95">
        <f>IF(RES_hh_tes!G30=0,0,1000000/0.086*RES_hh_tes!G30/RES_hh_num!G30)</f>
        <v>688.1490666202609</v>
      </c>
      <c r="H30" s="95">
        <f>IF(RES_hh_tes!H30=0,0,1000000/0.086*RES_hh_tes!H30/RES_hh_num!H30)</f>
        <v>702.13576477374511</v>
      </c>
      <c r="I30" s="95">
        <f>IF(RES_hh_tes!I30=0,0,1000000/0.086*RES_hh_tes!I30/RES_hh_num!I30)</f>
        <v>719.33869100731533</v>
      </c>
      <c r="J30" s="95">
        <f>IF(RES_hh_tes!J30=0,0,1000000/0.086*RES_hh_tes!J30/RES_hh_num!J30)</f>
        <v>728.55866861020866</v>
      </c>
      <c r="K30" s="95">
        <f>IF(RES_hh_tes!K30=0,0,1000000/0.086*RES_hh_tes!K30/RES_hh_num!K30)</f>
        <v>737.57852279233498</v>
      </c>
      <c r="L30" s="95">
        <f>IF(RES_hh_tes!L30=0,0,1000000/0.086*RES_hh_tes!L30/RES_hh_num!L30)</f>
        <v>739.17048542678231</v>
      </c>
      <c r="M30" s="95">
        <f>IF(RES_hh_tes!M30=0,0,1000000/0.086*RES_hh_tes!M30/RES_hh_num!M30)</f>
        <v>750.18543859069882</v>
      </c>
      <c r="N30" s="95">
        <f>IF(RES_hh_tes!N30=0,0,1000000/0.086*RES_hh_tes!N30/RES_hh_num!N30)</f>
        <v>747.75722260659063</v>
      </c>
      <c r="O30" s="95">
        <f>IF(RES_hh_tes!O30=0,0,1000000/0.086*RES_hh_tes!O30/RES_hh_num!O30)</f>
        <v>757.70085759732638</v>
      </c>
      <c r="P30" s="95">
        <f>IF(RES_hh_tes!P30=0,0,1000000/0.086*RES_hh_tes!P30/RES_hh_num!P30)</f>
        <v>752.50638236117186</v>
      </c>
      <c r="Q30" s="95">
        <f>IF(RES_hh_tes!Q30=0,0,1000000/0.086*RES_hh_tes!Q30/RES_hh_num!Q30)</f>
        <v>754.72872597028856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548.35845108180922</v>
      </c>
      <c r="C32" s="18">
        <f>IF(RES_hh_tes!C32=0,0,1000000/0.086*RES_hh_tes!C32/RES_hh_num!C32)</f>
        <v>549.69715186010467</v>
      </c>
      <c r="D32" s="18">
        <f>IF(RES_hh_tes!D32=0,0,1000000/0.086*RES_hh_tes!D32/RES_hh_num!D32)</f>
        <v>614.63287865301652</v>
      </c>
      <c r="E32" s="18">
        <f>IF(RES_hh_tes!E32=0,0,1000000/0.086*RES_hh_tes!E32/RES_hh_num!E32)</f>
        <v>845.94356367783223</v>
      </c>
      <c r="F32" s="18">
        <f>IF(RES_hh_tes!F32=0,0,1000000/0.086*RES_hh_tes!F32/RES_hh_num!F32)</f>
        <v>859.16747957570283</v>
      </c>
      <c r="G32" s="18">
        <f>IF(RES_hh_tes!G32=0,0,1000000/0.086*RES_hh_tes!G32/RES_hh_num!G32)</f>
        <v>839.35261359112997</v>
      </c>
      <c r="H32" s="18">
        <f>IF(RES_hh_tes!H32=0,0,1000000/0.086*RES_hh_tes!H32/RES_hh_num!H32)</f>
        <v>881.52075059751894</v>
      </c>
      <c r="I32" s="18">
        <f>IF(RES_hh_tes!I32=0,0,1000000/0.086*RES_hh_tes!I32/RES_hh_num!I32)</f>
        <v>872.59956187435944</v>
      </c>
      <c r="J32" s="18">
        <f>IF(RES_hh_tes!J32=0,0,1000000/0.086*RES_hh_tes!J32/RES_hh_num!J32)</f>
        <v>905.35280915145745</v>
      </c>
      <c r="K32" s="18">
        <f>IF(RES_hh_tes!K32=0,0,1000000/0.086*RES_hh_tes!K32/RES_hh_num!K32)</f>
        <v>930.1653900078162</v>
      </c>
      <c r="L32" s="18">
        <f>IF(RES_hh_tes!L32=0,0,1000000/0.086*RES_hh_tes!L32/RES_hh_num!L32)</f>
        <v>952.95131506373423</v>
      </c>
      <c r="M32" s="18">
        <f>IF(RES_hh_tes!M32=0,0,1000000/0.086*RES_hh_tes!M32/RES_hh_num!M32)</f>
        <v>941.59896307068595</v>
      </c>
      <c r="N32" s="18">
        <f>IF(RES_hh_tes!N32=0,0,1000000/0.086*RES_hh_tes!N32/RES_hh_num!N32)</f>
        <v>928.6847187015544</v>
      </c>
      <c r="O32" s="18">
        <f>IF(RES_hh_tes!O32=0,0,1000000/0.086*RES_hh_tes!O32/RES_hh_num!O32)</f>
        <v>948.68726493651559</v>
      </c>
      <c r="P32" s="18">
        <f>IF(RES_hh_tes!P32=0,0,1000000/0.086*RES_hh_tes!P32/RES_hh_num!P32)</f>
        <v>965.93171152979664</v>
      </c>
      <c r="Q32" s="18">
        <f>IF(RES_hh_tes!Q32=0,0,1000000/0.086*RES_hh_tes!Q32/RES_hh_num!Q32)</f>
        <v>985.04236924183795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2018.4271694048646</v>
      </c>
      <c r="C3" s="100">
        <f>IF(RES_hh_emi!C3=0,0,1000000*RES_hh_emi!C3/RES_hh_num!C3)</f>
        <v>2194.4916668410428</v>
      </c>
      <c r="D3" s="100">
        <f>IF(RES_hh_emi!D3=0,0,1000000*RES_hh_emi!D3/RES_hh_num!D3)</f>
        <v>2315.0008203552993</v>
      </c>
      <c r="E3" s="100">
        <f>IF(RES_hh_emi!E3=0,0,1000000*RES_hh_emi!E3/RES_hh_num!E3)</f>
        <v>2305.2119632580252</v>
      </c>
      <c r="F3" s="100">
        <f>IF(RES_hh_emi!F3=0,0,1000000*RES_hh_emi!F3/RES_hh_num!F3)</f>
        <v>2350.1061362804789</v>
      </c>
      <c r="G3" s="100">
        <f>IF(RES_hh_emi!G3=0,0,1000000*RES_hh_emi!G3/RES_hh_num!G3)</f>
        <v>2534.2925745998605</v>
      </c>
      <c r="H3" s="100">
        <f>IF(RES_hh_emi!H3=0,0,1000000*RES_hh_emi!H3/RES_hh_num!H3)</f>
        <v>2794.4036720845793</v>
      </c>
      <c r="I3" s="100">
        <f>IF(RES_hh_emi!I3=0,0,1000000*RES_hh_emi!I3/RES_hh_num!I3)</f>
        <v>2555.6225683603548</v>
      </c>
      <c r="J3" s="100">
        <f>IF(RES_hh_emi!J3=0,0,1000000*RES_hh_emi!J3/RES_hh_num!J3)</f>
        <v>2662.6661577999316</v>
      </c>
      <c r="K3" s="100">
        <f>IF(RES_hh_emi!K3=0,0,1000000*RES_hh_emi!K3/RES_hh_num!K3)</f>
        <v>2730.5469757851311</v>
      </c>
      <c r="L3" s="100">
        <f>IF(RES_hh_emi!L3=0,0,1000000*RES_hh_emi!L3/RES_hh_num!L3)</f>
        <v>3062.5668549633838</v>
      </c>
      <c r="M3" s="100">
        <f>IF(RES_hh_emi!M3=0,0,1000000*RES_hh_emi!M3/RES_hh_num!M3)</f>
        <v>2684.89573389313</v>
      </c>
      <c r="N3" s="100">
        <f>IF(RES_hh_emi!N3=0,0,1000000*RES_hh_emi!N3/RES_hh_num!N3)</f>
        <v>2793.092242855626</v>
      </c>
      <c r="O3" s="100">
        <f>IF(RES_hh_emi!O3=0,0,1000000*RES_hh_emi!O3/RES_hh_num!O3)</f>
        <v>2717.6675765102232</v>
      </c>
      <c r="P3" s="100">
        <f>IF(RES_hh_emi!P3=0,0,1000000*RES_hh_emi!P3/RES_hh_num!P3)</f>
        <v>2497.3301653040367</v>
      </c>
      <c r="Q3" s="100">
        <f>IF(RES_hh_emi!Q3=0,0,1000000*RES_hh_emi!Q3/RES_hh_num!Q3)</f>
        <v>2452.8671698209191</v>
      </c>
    </row>
    <row r="4" spans="1:17" ht="12.95" customHeight="1" x14ac:dyDescent="0.25">
      <c r="A4" s="89" t="s">
        <v>65</v>
      </c>
      <c r="B4" s="96">
        <f>IF(RES_hh_emi!B4=0,0,1000000*RES_hh_emi!B4/RES_hh_num!B4)</f>
        <v>1535.1282624931457</v>
      </c>
      <c r="C4" s="96">
        <f>IF(RES_hh_emi!C4=0,0,1000000*RES_hh_emi!C4/RES_hh_num!C4)</f>
        <v>1706.3377294797099</v>
      </c>
      <c r="D4" s="96">
        <f>IF(RES_hh_emi!D4=0,0,1000000*RES_hh_emi!D4/RES_hh_num!D4)</f>
        <v>1778.5390861393184</v>
      </c>
      <c r="E4" s="96">
        <f>IF(RES_hh_emi!E4=0,0,1000000*RES_hh_emi!E4/RES_hh_num!E4)</f>
        <v>1722.2029422800872</v>
      </c>
      <c r="F4" s="96">
        <f>IF(RES_hh_emi!F4=0,0,1000000*RES_hh_emi!F4/RES_hh_num!F4)</f>
        <v>1746.6765630042325</v>
      </c>
      <c r="G4" s="96">
        <f>IF(RES_hh_emi!G4=0,0,1000000*RES_hh_emi!G4/RES_hh_num!G4)</f>
        <v>1901.9957467151812</v>
      </c>
      <c r="H4" s="96">
        <f>IF(RES_hh_emi!H4=0,0,1000000*RES_hh_emi!H4/RES_hh_num!H4)</f>
        <v>2123.9725861497254</v>
      </c>
      <c r="I4" s="96">
        <f>IF(RES_hh_emi!I4=0,0,1000000*RES_hh_emi!I4/RES_hh_num!I4)</f>
        <v>1894.7970443657016</v>
      </c>
      <c r="J4" s="96">
        <f>IF(RES_hh_emi!J4=0,0,1000000*RES_hh_emi!J4/RES_hh_num!J4)</f>
        <v>1971.8409838804257</v>
      </c>
      <c r="K4" s="96">
        <f>IF(RES_hh_emi!K4=0,0,1000000*RES_hh_emi!K4/RES_hh_num!K4)</f>
        <v>2019.8725666566447</v>
      </c>
      <c r="L4" s="96">
        <f>IF(RES_hh_emi!L4=0,0,1000000*RES_hh_emi!L4/RES_hh_num!L4)</f>
        <v>2347.4117168168141</v>
      </c>
      <c r="M4" s="96">
        <f>IF(RES_hh_emi!M4=0,0,1000000*RES_hh_emi!M4/RES_hh_num!M4)</f>
        <v>1986.0601067165524</v>
      </c>
      <c r="N4" s="96">
        <f>IF(RES_hh_emi!N4=0,0,1000000*RES_hh_emi!N4/RES_hh_num!N4)</f>
        <v>2086.2647696417371</v>
      </c>
      <c r="O4" s="96">
        <f>IF(RES_hh_emi!O4=0,0,1000000*RES_hh_emi!O4/RES_hh_num!O4)</f>
        <v>2021.6864724753834</v>
      </c>
      <c r="P4" s="96">
        <f>IF(RES_hh_emi!P4=0,0,1000000*RES_hh_emi!P4/RES_hh_num!P4)</f>
        <v>1802.599760000538</v>
      </c>
      <c r="Q4" s="96">
        <f>IF(RES_hh_emi!Q4=0,0,1000000*RES_hh_emi!Q4/RES_hh_num!Q4)</f>
        <v>1773.5855931004035</v>
      </c>
    </row>
    <row r="5" spans="1:17" ht="12" customHeight="1" x14ac:dyDescent="0.25">
      <c r="A5" s="87" t="s">
        <v>58</v>
      </c>
      <c r="B5" s="95">
        <f>IF(RES_hh_emi!B5=0,0,1000000*RES_hh_emi!B5/RES_hh_num!B5)</f>
        <v>4493.126165250651</v>
      </c>
      <c r="C5" s="95">
        <f>IF(RES_hh_emi!C5=0,0,1000000*RES_hh_emi!C5/RES_hh_num!C5)</f>
        <v>5025.6660183870345</v>
      </c>
      <c r="D5" s="95">
        <f>IF(RES_hh_emi!D5=0,0,1000000*RES_hh_emi!D5/RES_hh_num!D5)</f>
        <v>4794.4880151670768</v>
      </c>
      <c r="E5" s="95">
        <f>IF(RES_hh_emi!E5=0,0,1000000*RES_hh_emi!E5/RES_hh_num!E5)</f>
        <v>4609.8042578719196</v>
      </c>
      <c r="F5" s="95">
        <f>IF(RES_hh_emi!F5=0,0,1000000*RES_hh_emi!F5/RES_hh_num!F5)</f>
        <v>4514.4679873945915</v>
      </c>
      <c r="G5" s="95">
        <f>IF(RES_hh_emi!G5=0,0,1000000*RES_hh_emi!G5/RES_hh_num!G5)</f>
        <v>4650.1814592032024</v>
      </c>
      <c r="H5" s="95">
        <f>IF(RES_hh_emi!H5=0,0,1000000*RES_hh_emi!H5/RES_hh_num!H5)</f>
        <v>5017.0907071385172</v>
      </c>
      <c r="I5" s="95">
        <f>IF(RES_hh_emi!I5=0,0,1000000*RES_hh_emi!I5/RES_hh_num!I5)</f>
        <v>4416.8899200452743</v>
      </c>
      <c r="J5" s="95">
        <f>IF(RES_hh_emi!J5=0,0,1000000*RES_hh_emi!J5/RES_hh_num!J5)</f>
        <v>4562.7234926580859</v>
      </c>
      <c r="K5" s="95">
        <f>IF(RES_hh_emi!K5=0,0,1000000*RES_hh_emi!K5/RES_hh_num!K5)</f>
        <v>4656.0411016455182</v>
      </c>
      <c r="L5" s="95">
        <f>IF(RES_hh_emi!L5=0,0,1000000*RES_hh_emi!L5/RES_hh_num!L5)</f>
        <v>5418.5299003372093</v>
      </c>
      <c r="M5" s="95">
        <f>IF(RES_hh_emi!M5=0,0,1000000*RES_hh_emi!M5/RES_hh_num!M5)</f>
        <v>4577.2077901116145</v>
      </c>
      <c r="N5" s="95">
        <f>IF(RES_hh_emi!N5=0,0,1000000*RES_hh_emi!N5/RES_hh_num!N5)</f>
        <v>4873.0798964260603</v>
      </c>
      <c r="O5" s="95">
        <f>IF(RES_hh_emi!O5=0,0,1000000*RES_hh_emi!O5/RES_hh_num!O5)</f>
        <v>4756.7974002050169</v>
      </c>
      <c r="P5" s="95">
        <f>IF(RES_hh_emi!P5=0,0,1000000*RES_hh_emi!P5/RES_hh_num!P5)</f>
        <v>4275.1856806750411</v>
      </c>
      <c r="Q5" s="95">
        <f>IF(RES_hh_emi!Q5=0,0,1000000*RES_hh_emi!Q5/RES_hh_num!Q5)</f>
        <v>4254.0019836754154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3022.9744457567003</v>
      </c>
      <c r="C7" s="95">
        <f>IF(RES_hh_emi!C7=0,0,1000000*RES_hh_emi!C7/RES_hh_num!C7)</f>
        <v>3383.3289536725824</v>
      </c>
      <c r="D7" s="95">
        <f>IF(RES_hh_emi!D7=0,0,1000000*RES_hh_emi!D7/RES_hh_num!D7)</f>
        <v>3236.7984638930129</v>
      </c>
      <c r="E7" s="95">
        <f>IF(RES_hh_emi!E7=0,0,1000000*RES_hh_emi!E7/RES_hh_num!E7)</f>
        <v>3111.8057320410667</v>
      </c>
      <c r="F7" s="95">
        <f>IF(RES_hh_emi!F7=0,0,1000000*RES_hh_emi!F7/RES_hh_num!F7)</f>
        <v>3050.488214038995</v>
      </c>
      <c r="G7" s="95">
        <f>IF(RES_hh_emi!G7=0,0,1000000*RES_hh_emi!G7/RES_hh_num!G7)</f>
        <v>3150.2995435263019</v>
      </c>
      <c r="H7" s="95">
        <f>IF(RES_hh_emi!H7=0,0,1000000*RES_hh_emi!H7/RES_hh_num!H7)</f>
        <v>3308.5030904718278</v>
      </c>
      <c r="I7" s="95">
        <f>IF(RES_hh_emi!I7=0,0,1000000*RES_hh_emi!I7/RES_hh_num!I7)</f>
        <v>3078.9887949412273</v>
      </c>
      <c r="J7" s="95">
        <f>IF(RES_hh_emi!J7=0,0,1000000*RES_hh_emi!J7/RES_hh_num!J7)</f>
        <v>3093.8476548472881</v>
      </c>
      <c r="K7" s="95">
        <f>IF(RES_hh_emi!K7=0,0,1000000*RES_hh_emi!K7/RES_hh_num!K7)</f>
        <v>3150.6644309380372</v>
      </c>
      <c r="L7" s="95">
        <f>IF(RES_hh_emi!L7=0,0,1000000*RES_hh_emi!L7/RES_hh_num!L7)</f>
        <v>3296.226301794798</v>
      </c>
      <c r="M7" s="95">
        <f>IF(RES_hh_emi!M7=0,0,1000000*RES_hh_emi!M7/RES_hh_num!M7)</f>
        <v>3407.4797574283011</v>
      </c>
      <c r="N7" s="95">
        <f>IF(RES_hh_emi!N7=0,0,1000000*RES_hh_emi!N7/RES_hh_num!N7)</f>
        <v>3248.5884676381993</v>
      </c>
      <c r="O7" s="95">
        <f>IF(RES_hh_emi!O7=0,0,1000000*RES_hh_emi!O7/RES_hh_num!O7)</f>
        <v>3165.7191204711426</v>
      </c>
      <c r="P7" s="95">
        <f>IF(RES_hh_emi!P7=0,0,1000000*RES_hh_emi!P7/RES_hh_num!P7)</f>
        <v>2802.0969304019595</v>
      </c>
      <c r="Q7" s="95">
        <f>IF(RES_hh_emi!Q7=0,0,1000000*RES_hh_emi!Q7/RES_hh_num!Q7)</f>
        <v>2784.8515976502977</v>
      </c>
    </row>
    <row r="8" spans="1:17" ht="12" customHeight="1" x14ac:dyDescent="0.25">
      <c r="A8" s="87" t="s">
        <v>109</v>
      </c>
      <c r="B8" s="95">
        <f>IF(RES_hh_emi!B8=0,0,1000000*RES_hh_emi!B8/RES_hh_num!B8)</f>
        <v>2157.7273035187427</v>
      </c>
      <c r="C8" s="95">
        <f>IF(RES_hh_emi!C8=0,0,1000000*RES_hh_emi!C8/RES_hh_num!C8)</f>
        <v>2400.8106259859096</v>
      </c>
      <c r="D8" s="95">
        <f>IF(RES_hh_emi!D8=0,0,1000000*RES_hh_emi!D8/RES_hh_num!D8)</f>
        <v>2268.3073422195739</v>
      </c>
      <c r="E8" s="95">
        <f>IF(RES_hh_emi!E8=0,0,1000000*RES_hh_emi!E8/RES_hh_num!E8)</f>
        <v>2219.1957980887732</v>
      </c>
      <c r="F8" s="95">
        <f>IF(RES_hh_emi!F8=0,0,1000000*RES_hh_emi!F8/RES_hh_num!F8)</f>
        <v>2164.7370018722809</v>
      </c>
      <c r="G8" s="95">
        <f>IF(RES_hh_emi!G8=0,0,1000000*RES_hh_emi!G8/RES_hh_num!G8)</f>
        <v>2263.4919570670086</v>
      </c>
      <c r="H8" s="95">
        <f>IF(RES_hh_emi!H8=0,0,1000000*RES_hh_emi!H8/RES_hh_num!H8)</f>
        <v>2343.1877260641572</v>
      </c>
      <c r="I8" s="95">
        <f>IF(RES_hh_emi!I8=0,0,1000000*RES_hh_emi!I8/RES_hh_num!I8)</f>
        <v>2197.3653028076492</v>
      </c>
      <c r="J8" s="95">
        <f>IF(RES_hh_emi!J8=0,0,1000000*RES_hh_emi!J8/RES_hh_num!J8)</f>
        <v>2173.6485107309759</v>
      </c>
      <c r="K8" s="95">
        <f>IF(RES_hh_emi!K8=0,0,1000000*RES_hh_emi!K8/RES_hh_num!K8)</f>
        <v>2230.6078418220714</v>
      </c>
      <c r="L8" s="95">
        <f>IF(RES_hh_emi!L8=0,0,1000000*RES_hh_emi!L8/RES_hh_num!L8)</f>
        <v>2534.8172464533254</v>
      </c>
      <c r="M8" s="95">
        <f>IF(RES_hh_emi!M8=0,0,1000000*RES_hh_emi!M8/RES_hh_num!M8)</f>
        <v>2233.9199027650229</v>
      </c>
      <c r="N8" s="95">
        <f>IF(RES_hh_emi!N8=0,0,1000000*RES_hh_emi!N8/RES_hh_num!N8)</f>
        <v>2309.7924112216397</v>
      </c>
      <c r="O8" s="95">
        <f>IF(RES_hh_emi!O8=0,0,1000000*RES_hh_emi!O8/RES_hh_num!O8)</f>
        <v>2254.1933530295946</v>
      </c>
      <c r="P8" s="95">
        <f>IF(RES_hh_emi!P8=0,0,1000000*RES_hh_emi!P8/RES_hh_num!P8)</f>
        <v>2014.1074220448272</v>
      </c>
      <c r="Q8" s="95">
        <f>IF(RES_hh_emi!Q8=0,0,1000000*RES_hh_emi!Q8/RES_hh_num!Q8)</f>
        <v>1991.6740821355397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333.49786652214419</v>
      </c>
      <c r="C17" s="96">
        <f>IF(RES_hh_emi!C17=0,0,1000000*RES_hh_emi!C17/RES_hh_num!C17)</f>
        <v>338.10108533277275</v>
      </c>
      <c r="D17" s="96">
        <f>IF(RES_hh_emi!D17=0,0,1000000*RES_hh_emi!D17/RES_hh_num!D17)</f>
        <v>369.3422103076374</v>
      </c>
      <c r="E17" s="96">
        <f>IF(RES_hh_emi!E17=0,0,1000000*RES_hh_emi!E17/RES_hh_num!E17)</f>
        <v>376.92889452130038</v>
      </c>
      <c r="F17" s="96">
        <f>IF(RES_hh_emi!F17=0,0,1000000*RES_hh_emi!F17/RES_hh_num!F17)</f>
        <v>397.77493312373593</v>
      </c>
      <c r="G17" s="96">
        <f>IF(RES_hh_emi!G17=0,0,1000000*RES_hh_emi!G17/RES_hh_num!G17)</f>
        <v>422.80657216496991</v>
      </c>
      <c r="H17" s="96">
        <f>IF(RES_hh_emi!H17=0,0,1000000*RES_hh_emi!H17/RES_hh_num!H17)</f>
        <v>450.82641053180816</v>
      </c>
      <c r="I17" s="96">
        <f>IF(RES_hh_emi!I17=0,0,1000000*RES_hh_emi!I17/RES_hh_num!I17)</f>
        <v>440.26533174508631</v>
      </c>
      <c r="J17" s="96">
        <f>IF(RES_hh_emi!J17=0,0,1000000*RES_hh_emi!J17/RES_hh_num!J17)</f>
        <v>460.59909911899928</v>
      </c>
      <c r="K17" s="96">
        <f>IF(RES_hh_emi!K17=0,0,1000000*RES_hh_emi!K17/RES_hh_num!K17)</f>
        <v>470.93526486246918</v>
      </c>
      <c r="L17" s="96">
        <f>IF(RES_hh_emi!L17=0,0,1000000*RES_hh_emi!L17/RES_hh_num!L17)</f>
        <v>474.42719649474259</v>
      </c>
      <c r="M17" s="96">
        <f>IF(RES_hh_emi!M17=0,0,1000000*RES_hh_emi!M17/RES_hh_num!M17)</f>
        <v>467.72067017999495</v>
      </c>
      <c r="N17" s="96">
        <f>IF(RES_hh_emi!N17=0,0,1000000*RES_hh_emi!N17/RES_hh_num!N17)</f>
        <v>474.37584106515425</v>
      </c>
      <c r="O17" s="96">
        <f>IF(RES_hh_emi!O17=0,0,1000000*RES_hh_emi!O17/RES_hh_num!O17)</f>
        <v>468.9697871345777</v>
      </c>
      <c r="P17" s="96">
        <f>IF(RES_hh_emi!P17=0,0,1000000*RES_hh_emi!P17/RES_hh_num!P17)</f>
        <v>464.34181946882126</v>
      </c>
      <c r="Q17" s="96">
        <f>IF(RES_hh_emi!Q17=0,0,1000000*RES_hh_emi!Q17/RES_hh_num!Q17)</f>
        <v>453.34111064632663</v>
      </c>
    </row>
    <row r="18" spans="1:17" ht="12" customHeight="1" x14ac:dyDescent="0.25">
      <c r="A18" s="87" t="s">
        <v>58</v>
      </c>
      <c r="B18" s="95">
        <f>IF(RES_hh_emi!B18=0,0,1000000*RES_hh_emi!B18/RES_hh_num!B18)</f>
        <v>1067.2137724023903</v>
      </c>
      <c r="C18" s="95">
        <f>IF(RES_hh_emi!C18=0,0,1000000*RES_hh_emi!C18/RES_hh_num!C18)</f>
        <v>1079.0705123131579</v>
      </c>
      <c r="D18" s="95">
        <f>IF(RES_hh_emi!D18=0,0,1000000*RES_hh_emi!D18/RES_hh_num!D18)</f>
        <v>1073.7296928408234</v>
      </c>
      <c r="E18" s="95">
        <f>IF(RES_hh_emi!E18=0,0,1000000*RES_hh_emi!E18/RES_hh_num!E18)</f>
        <v>1080.7528521049098</v>
      </c>
      <c r="F18" s="95">
        <f>IF(RES_hh_emi!F18=0,0,1000000*RES_hh_emi!F18/RES_hh_num!F18)</f>
        <v>1097.0567597165125</v>
      </c>
      <c r="G18" s="95">
        <f>IF(RES_hh_emi!G18=0,0,1000000*RES_hh_emi!G18/RES_hh_num!G18)</f>
        <v>1089.0681329066815</v>
      </c>
      <c r="H18" s="95">
        <f>IF(RES_hh_emi!H18=0,0,1000000*RES_hh_emi!H18/RES_hh_num!H18)</f>
        <v>1101.5497092892963</v>
      </c>
      <c r="I18" s="95">
        <f>IF(RES_hh_emi!I18=0,0,1000000*RES_hh_emi!I18/RES_hh_num!I18)</f>
        <v>1060.2756465293676</v>
      </c>
      <c r="J18" s="95">
        <f>IF(RES_hh_emi!J18=0,0,1000000*RES_hh_emi!J18/RES_hh_num!J18)</f>
        <v>1110.2895109789988</v>
      </c>
      <c r="K18" s="95">
        <f>IF(RES_hh_emi!K18=0,0,1000000*RES_hh_emi!K18/RES_hh_num!K18)</f>
        <v>1126.9523402541579</v>
      </c>
      <c r="L18" s="95">
        <f>IF(RES_hh_emi!L18=0,0,1000000*RES_hh_emi!L18/RES_hh_num!L18)</f>
        <v>1127.7793836018634</v>
      </c>
      <c r="M18" s="95">
        <f>IF(RES_hh_emi!M18=0,0,1000000*RES_hh_emi!M18/RES_hh_num!M18)</f>
        <v>1116.7832771019675</v>
      </c>
      <c r="N18" s="95">
        <f>IF(RES_hh_emi!N18=0,0,1000000*RES_hh_emi!N18/RES_hh_num!N18)</f>
        <v>1148.8293676682601</v>
      </c>
      <c r="O18" s="95">
        <f>IF(RES_hh_emi!O18=0,0,1000000*RES_hh_emi!O18/RES_hh_num!O18)</f>
        <v>1145.2427041244282</v>
      </c>
      <c r="P18" s="95">
        <f>IF(RES_hh_emi!P18=0,0,1000000*RES_hh_emi!P18/RES_hh_num!P18)</f>
        <v>1142.8112961349132</v>
      </c>
      <c r="Q18" s="95">
        <f>IF(RES_hh_emi!Q18=0,0,1000000*RES_hh_emi!Q18/RES_hh_num!Q18)</f>
        <v>1139.8451865920661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607.51290286808864</v>
      </c>
      <c r="C19" s="95">
        <f>IF(RES_hh_emi!C19=0,0,1000000*RES_hh_emi!C19/RES_hh_num!C19)</f>
        <v>614.6363918068389</v>
      </c>
      <c r="D19" s="95">
        <f>IF(RES_hh_emi!D19=0,0,1000000*RES_hh_emi!D19/RES_hh_num!D19)</f>
        <v>613.31918146078362</v>
      </c>
      <c r="E19" s="95">
        <f>IF(RES_hh_emi!E19=0,0,1000000*RES_hh_emi!E19/RES_hh_num!E19)</f>
        <v>617.26998569899183</v>
      </c>
      <c r="F19" s="95">
        <f>IF(RES_hh_emi!F19=0,0,1000000*RES_hh_emi!F19/RES_hh_num!F19)</f>
        <v>627.20688753700006</v>
      </c>
      <c r="G19" s="95">
        <f>IF(RES_hh_emi!G19=0,0,1000000*RES_hh_emi!G19/RES_hh_num!G19)</f>
        <v>624.24380283392247</v>
      </c>
      <c r="H19" s="95">
        <f>IF(RES_hh_emi!H19=0,0,1000000*RES_hh_emi!H19/RES_hh_num!H19)</f>
        <v>629.80921523502434</v>
      </c>
      <c r="I19" s="95">
        <f>IF(RES_hh_emi!I19=0,0,1000000*RES_hh_emi!I19/RES_hh_num!I19)</f>
        <v>628.39737412222553</v>
      </c>
      <c r="J19" s="95">
        <f>IF(RES_hh_emi!J19=0,0,1000000*RES_hh_emi!J19/RES_hh_num!J19)</f>
        <v>634.56643986746781</v>
      </c>
      <c r="K19" s="95">
        <f>IF(RES_hh_emi!K19=0,0,1000000*RES_hh_emi!K19/RES_hh_num!K19)</f>
        <v>642.13157056387092</v>
      </c>
      <c r="L19" s="95">
        <f>IF(RES_hh_emi!L19=0,0,1000000*RES_hh_emi!L19/RES_hh_num!L19)</f>
        <v>641.62664739247725</v>
      </c>
      <c r="M19" s="95">
        <f>IF(RES_hh_emi!M19=0,0,1000000*RES_hh_emi!M19/RES_hh_num!M19)</f>
        <v>636.43209205473295</v>
      </c>
      <c r="N19" s="95">
        <f>IF(RES_hh_emi!N19=0,0,1000000*RES_hh_emi!N19/RES_hh_num!N19)</f>
        <v>632.3436765667343</v>
      </c>
      <c r="O19" s="95">
        <f>IF(RES_hh_emi!O19=0,0,1000000*RES_hh_emi!O19/RES_hh_num!O19)</f>
        <v>624.53476506718278</v>
      </c>
      <c r="P19" s="95">
        <f>IF(RES_hh_emi!P19=0,0,1000000*RES_hh_emi!P19/RES_hh_num!P19)</f>
        <v>612.86188242594119</v>
      </c>
      <c r="Q19" s="95">
        <f>IF(RES_hh_emi!Q19=0,0,1000000*RES_hh_emi!Q19/RES_hh_num!Q19)</f>
        <v>601.44850187649536</v>
      </c>
    </row>
    <row r="20" spans="1:17" ht="12" customHeight="1" x14ac:dyDescent="0.25">
      <c r="A20" s="87" t="s">
        <v>110</v>
      </c>
      <c r="B20" s="95">
        <f>IF(RES_hh_emi!B20=0,0,1000000*RES_hh_emi!B20/RES_hh_num!B20)</f>
        <v>733.80226495596264</v>
      </c>
      <c r="C20" s="95">
        <f>IF(RES_hh_emi!C20=0,0,1000000*RES_hh_emi!C20/RES_hh_num!C20)</f>
        <v>742.40677052463877</v>
      </c>
      <c r="D20" s="95">
        <f>IF(RES_hh_emi!D20=0,0,1000000*RES_hh_emi!D20/RES_hh_num!D20)</f>
        <v>740.81571559077179</v>
      </c>
      <c r="E20" s="95">
        <f>IF(RES_hh_emi!E20=0,0,1000000*RES_hh_emi!E20/RES_hh_num!E20)</f>
        <v>745.58691334290188</v>
      </c>
      <c r="F20" s="95">
        <f>IF(RES_hh_emi!F20=0,0,1000000*RES_hh_emi!F20/RES_hh_num!F20)</f>
        <v>757.59062363167664</v>
      </c>
      <c r="G20" s="95">
        <f>IF(RES_hh_emi!G20=0,0,1000000*RES_hh_emi!G20/RES_hh_num!G20)</f>
        <v>754.0099132156904</v>
      </c>
      <c r="H20" s="95">
        <f>IF(RES_hh_emi!H20=0,0,1000000*RES_hh_emi!H20/RES_hh_num!H20)</f>
        <v>760.73316169758061</v>
      </c>
      <c r="I20" s="95">
        <f>IF(RES_hh_emi!I20=0,0,1000000*RES_hh_emi!I20/RES_hh_num!I20)</f>
        <v>759.0287537799918</v>
      </c>
      <c r="J20" s="95">
        <f>IF(RES_hh_emi!J20=0,0,1000000*RES_hh_emi!J20/RES_hh_num!J20)</f>
        <v>766.48144306691142</v>
      </c>
      <c r="K20" s="95">
        <f>IF(RES_hh_emi!K20=0,0,1000000*RES_hh_emi!K20/RES_hh_num!K20)</f>
        <v>775.61519161572608</v>
      </c>
      <c r="L20" s="95">
        <f>IF(RES_hh_emi!L20=0,0,1000000*RES_hh_emi!L20/RES_hh_num!L20)</f>
        <v>677.66263888770845</v>
      </c>
      <c r="M20" s="95">
        <f>IF(RES_hh_emi!M20=0,0,1000000*RES_hh_emi!M20/RES_hh_num!M20)</f>
        <v>803.76403435427676</v>
      </c>
      <c r="N20" s="95">
        <f>IF(RES_hh_emi!N20=0,0,1000000*RES_hh_emi!N20/RES_hh_num!N20)</f>
        <v>776.06394680310007</v>
      </c>
      <c r="O20" s="95">
        <f>IF(RES_hh_emi!O20=0,0,1000000*RES_hh_emi!O20/RES_hh_num!O20)</f>
        <v>771.17513349783133</v>
      </c>
      <c r="P20" s="95">
        <f>IF(RES_hh_emi!P20=0,0,1000000*RES_hh_emi!P20/RES_hh_num!P20)</f>
        <v>757.93261042800827</v>
      </c>
      <c r="Q20" s="95">
        <f>IF(RES_hh_emi!Q20=0,0,1000000*RES_hh_emi!Q20/RES_hh_num!Q20)</f>
        <v>751.78372634786774</v>
      </c>
    </row>
    <row r="21" spans="1:17" ht="12" customHeight="1" x14ac:dyDescent="0.25">
      <c r="A21" s="87" t="s">
        <v>109</v>
      </c>
      <c r="B21" s="95">
        <f>IF(RES_hh_emi!B21=0,0,1000000*RES_hh_emi!B21/RES_hh_num!B21)</f>
        <v>521.44249680332757</v>
      </c>
      <c r="C21" s="95">
        <f>IF(RES_hh_emi!C21=0,0,1000000*RES_hh_emi!C21/RES_hh_num!C21)</f>
        <v>524.47084074656379</v>
      </c>
      <c r="D21" s="95">
        <f>IF(RES_hh_emi!D21=0,0,1000000*RES_hh_emi!D21/RES_hh_num!D21)</f>
        <v>523.35473889640195</v>
      </c>
      <c r="E21" s="95">
        <f>IF(RES_hh_emi!E21=0,0,1000000*RES_hh_emi!E21/RES_hh_num!E21)</f>
        <v>526.73313140402547</v>
      </c>
      <c r="F21" s="95">
        <f>IF(RES_hh_emi!F21=0,0,1000000*RES_hh_emi!F21/RES_hh_num!F21)</f>
        <v>535.22294059516707</v>
      </c>
      <c r="G21" s="95">
        <f>IF(RES_hh_emi!G21=0,0,1000000*RES_hh_emi!G21/RES_hh_num!G21)</f>
        <v>537.13315416531577</v>
      </c>
      <c r="H21" s="95">
        <f>IF(RES_hh_emi!H21=0,0,1000000*RES_hh_emi!H21/RES_hh_num!H21)</f>
        <v>533.01879700726101</v>
      </c>
      <c r="I21" s="95">
        <f>IF(RES_hh_emi!I21=0,0,1000000*RES_hh_emi!I21/RES_hh_num!I21)</f>
        <v>527.57593245666135</v>
      </c>
      <c r="J21" s="95">
        <f>IF(RES_hh_emi!J21=0,0,1000000*RES_hh_emi!J21/RES_hh_num!J21)</f>
        <v>534.83213058397143</v>
      </c>
      <c r="K21" s="95">
        <f>IF(RES_hh_emi!K21=0,0,1000000*RES_hh_emi!K21/RES_hh_num!K21)</f>
        <v>549.3702369145617</v>
      </c>
      <c r="L21" s="95">
        <f>IF(RES_hh_emi!L21=0,0,1000000*RES_hh_emi!L21/RES_hh_num!L21)</f>
        <v>547.57839705606591</v>
      </c>
      <c r="M21" s="95">
        <f>IF(RES_hh_emi!M21=0,0,1000000*RES_hh_emi!M21/RES_hh_num!M21)</f>
        <v>541.29450340936762</v>
      </c>
      <c r="N21" s="95">
        <f>IF(RES_hh_emi!N21=0,0,1000000*RES_hh_emi!N21/RES_hh_num!N21)</f>
        <v>538.2407550616158</v>
      </c>
      <c r="O21" s="95">
        <f>IF(RES_hh_emi!O21=0,0,1000000*RES_hh_emi!O21/RES_hh_num!O21)</f>
        <v>543.760641230798</v>
      </c>
      <c r="P21" s="95">
        <f>IF(RES_hh_emi!P21=0,0,1000000*RES_hh_emi!P21/RES_hh_num!P21)</f>
        <v>535.2888477369554</v>
      </c>
      <c r="Q21" s="95">
        <f>IF(RES_hh_emi!Q21=0,0,1000000*RES_hh_emi!Q21/RES_hh_num!Q21)</f>
        <v>530.06128170254556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149.80104038957467</v>
      </c>
      <c r="C27" s="96">
        <f>IF(RES_hh_emi!C27=0,0,1000000*RES_hh_emi!C27/RES_hh_num!C27)</f>
        <v>150.05285202856012</v>
      </c>
      <c r="D27" s="96">
        <f>IF(RES_hh_emi!D27=0,0,1000000*RES_hh_emi!D27/RES_hh_num!D27)</f>
        <v>167.11952390834318</v>
      </c>
      <c r="E27" s="96">
        <f>IF(RES_hh_emi!E27=0,0,1000000*RES_hh_emi!E27/RES_hh_num!E27)</f>
        <v>206.08012645663763</v>
      </c>
      <c r="F27" s="96">
        <f>IF(RES_hh_emi!F27=0,0,1000000*RES_hh_emi!F27/RES_hh_num!F27)</f>
        <v>205.65464015251058</v>
      </c>
      <c r="G27" s="96">
        <f>IF(RES_hh_emi!G27=0,0,1000000*RES_hh_emi!G27/RES_hh_num!G27)</f>
        <v>209.49025571970898</v>
      </c>
      <c r="H27" s="96">
        <f>IF(RES_hh_emi!H27=0,0,1000000*RES_hh_emi!H27/RES_hh_num!H27)</f>
        <v>219.60467540304541</v>
      </c>
      <c r="I27" s="96">
        <f>IF(RES_hh_emi!I27=0,0,1000000*RES_hh_emi!I27/RES_hh_num!I27)</f>
        <v>220.56019224956651</v>
      </c>
      <c r="J27" s="96">
        <f>IF(RES_hh_emi!J27=0,0,1000000*RES_hh_emi!J27/RES_hh_num!J27)</f>
        <v>230.22607480050735</v>
      </c>
      <c r="K27" s="96">
        <f>IF(RES_hh_emi!K27=0,0,1000000*RES_hh_emi!K27/RES_hh_num!K27)</f>
        <v>239.73914426601712</v>
      </c>
      <c r="L27" s="96">
        <f>IF(RES_hh_emi!L27=0,0,1000000*RES_hh_emi!L27/RES_hh_num!L27)</f>
        <v>240.72794165182728</v>
      </c>
      <c r="M27" s="96">
        <f>IF(RES_hh_emi!M27=0,0,1000000*RES_hh_emi!M27/RES_hh_num!M27)</f>
        <v>231.11495699658258</v>
      </c>
      <c r="N27" s="96">
        <f>IF(RES_hh_emi!N27=0,0,1000000*RES_hh_emi!N27/RES_hh_num!N27)</f>
        <v>232.45163214873523</v>
      </c>
      <c r="O27" s="96">
        <f>IF(RES_hh_emi!O27=0,0,1000000*RES_hh_emi!O27/RES_hh_num!O27)</f>
        <v>227.01131690026222</v>
      </c>
      <c r="P27" s="96">
        <f>IF(RES_hh_emi!P27=0,0,1000000*RES_hh_emi!P27/RES_hh_num!P27)</f>
        <v>230.388585834677</v>
      </c>
      <c r="Q27" s="96">
        <f>IF(RES_hh_emi!Q27=0,0,1000000*RES_hh_emi!Q27/RES_hh_num!Q27)</f>
        <v>225.94046607418903</v>
      </c>
    </row>
    <row r="28" spans="1:17" ht="12" customHeight="1" x14ac:dyDescent="0.25">
      <c r="A28" s="87" t="s">
        <v>58</v>
      </c>
      <c r="B28" s="95">
        <f>IF(RES_hh_emi!B28=0,0,1000000*RES_hh_emi!B28/RES_hh_num!B28)</f>
        <v>527.78695445724134</v>
      </c>
      <c r="C28" s="95">
        <f>IF(RES_hh_emi!C28=0,0,1000000*RES_hh_emi!C28/RES_hh_num!C28)</f>
        <v>526.91555112809931</v>
      </c>
      <c r="D28" s="95">
        <f>IF(RES_hh_emi!D28=0,0,1000000*RES_hh_emi!D28/RES_hh_num!D28)</f>
        <v>580.20974994119729</v>
      </c>
      <c r="E28" s="95">
        <f>IF(RES_hh_emi!E28=0,0,1000000*RES_hh_emi!E28/RES_hh_num!E28)</f>
        <v>696.06236418843264</v>
      </c>
      <c r="F28" s="95">
        <f>IF(RES_hh_emi!F28=0,0,1000000*RES_hh_emi!F28/RES_hh_num!F28)</f>
        <v>703.22102725731406</v>
      </c>
      <c r="G28" s="95">
        <f>IF(RES_hh_emi!G28=0,0,1000000*RES_hh_emi!G28/RES_hh_num!G28)</f>
        <v>697.21638558973177</v>
      </c>
      <c r="H28" s="95">
        <f>IF(RES_hh_emi!H28=0,0,1000000*RES_hh_emi!H28/RES_hh_num!H28)</f>
        <v>706.66471415129058</v>
      </c>
      <c r="I28" s="95">
        <f>IF(RES_hh_emi!I28=0,0,1000000*RES_hh_emi!I28/RES_hh_num!I28)</f>
        <v>691.91698554620712</v>
      </c>
      <c r="J28" s="95">
        <f>IF(RES_hh_emi!J28=0,0,1000000*RES_hh_emi!J28/RES_hh_num!J28)</f>
        <v>702.74205609372018</v>
      </c>
      <c r="K28" s="95">
        <f>IF(RES_hh_emi!K28=0,0,1000000*RES_hh_emi!K28/RES_hh_num!K28)</f>
        <v>707.43369039709091</v>
      </c>
      <c r="L28" s="95">
        <f>IF(RES_hh_emi!L28=0,0,1000000*RES_hh_emi!L28/RES_hh_num!L28)</f>
        <v>706.14080086352624</v>
      </c>
      <c r="M28" s="95">
        <f>IF(RES_hh_emi!M28=0,0,1000000*RES_hh_emi!M28/RES_hh_num!M28)</f>
        <v>702.47188504925498</v>
      </c>
      <c r="N28" s="95">
        <f>IF(RES_hh_emi!N28=0,0,1000000*RES_hh_emi!N28/RES_hh_num!N28)</f>
        <v>717.11901663534445</v>
      </c>
      <c r="O28" s="95">
        <f>IF(RES_hh_emi!O28=0,0,1000000*RES_hh_emi!O28/RES_hh_num!O28)</f>
        <v>713.73278378306031</v>
      </c>
      <c r="P28" s="95">
        <f>IF(RES_hh_emi!P28=0,0,1000000*RES_hh_emi!P28/RES_hh_num!P28)</f>
        <v>707.92854351074425</v>
      </c>
      <c r="Q28" s="95">
        <f>IF(RES_hh_emi!Q28=0,0,1000000*RES_hh_emi!Q28/RES_hh_num!Q28)</f>
        <v>708.2559802640211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268.38627334883216</v>
      </c>
      <c r="C29" s="95">
        <f>IF(RES_hh_emi!C29=0,0,1000000*RES_hh_emi!C29/RES_hh_num!C29)</f>
        <v>274.33782298256989</v>
      </c>
      <c r="D29" s="95">
        <f>IF(RES_hh_emi!D29=0,0,1000000*RES_hh_emi!D29/RES_hh_num!D29)</f>
        <v>287.38361528047892</v>
      </c>
      <c r="E29" s="95">
        <f>IF(RES_hh_emi!E29=0,0,1000000*RES_hh_emi!E29/RES_hh_num!E29)</f>
        <v>357.23355622505801</v>
      </c>
      <c r="F29" s="95">
        <f>IF(RES_hh_emi!F29=0,0,1000000*RES_hh_emi!F29/RES_hh_num!F29)</f>
        <v>359.14606712573385</v>
      </c>
      <c r="G29" s="95">
        <f>IF(RES_hh_emi!G29=0,0,1000000*RES_hh_emi!G29/RES_hh_num!G29)</f>
        <v>356.9965713194515</v>
      </c>
      <c r="H29" s="95">
        <f>IF(RES_hh_emi!H29=0,0,1000000*RES_hh_emi!H29/RES_hh_num!H29)</f>
        <v>357.96157712311896</v>
      </c>
      <c r="I29" s="95">
        <f>IF(RES_hh_emi!I29=0,0,1000000*RES_hh_emi!I29/RES_hh_num!I29)</f>
        <v>359.09382740559874</v>
      </c>
      <c r="J29" s="95">
        <f>IF(RES_hh_emi!J29=0,0,1000000*RES_hh_emi!J29/RES_hh_num!J29)</f>
        <v>360.15515769671259</v>
      </c>
      <c r="K29" s="95">
        <f>IF(RES_hh_emi!K29=0,0,1000000*RES_hh_emi!K29/RES_hh_num!K29)</f>
        <v>361.81316047173789</v>
      </c>
      <c r="L29" s="95">
        <f>IF(RES_hh_emi!L29=0,0,1000000*RES_hh_emi!L29/RES_hh_num!L29)</f>
        <v>361.08127351283576</v>
      </c>
      <c r="M29" s="95">
        <f>IF(RES_hh_emi!M29=0,0,1000000*RES_hh_emi!M29/RES_hh_num!M29)</f>
        <v>360.79615338086251</v>
      </c>
      <c r="N29" s="95">
        <f>IF(RES_hh_emi!N29=0,0,1000000*RES_hh_emi!N29/RES_hh_num!N29)</f>
        <v>364.01427899520667</v>
      </c>
      <c r="O29" s="95">
        <f>IF(RES_hh_emi!O29=0,0,1000000*RES_hh_emi!O29/RES_hh_num!O29)</f>
        <v>362.87281515652006</v>
      </c>
      <c r="P29" s="95">
        <f>IF(RES_hh_emi!P29=0,0,1000000*RES_hh_emi!P29/RES_hh_num!P29)</f>
        <v>358.53709917879434</v>
      </c>
      <c r="Q29" s="95">
        <f>IF(RES_hh_emi!Q29=0,0,1000000*RES_hh_emi!Q29/RES_hh_num!Q29)</f>
        <v>357.61549102737268</v>
      </c>
    </row>
    <row r="30" spans="1:17" ht="12" customHeight="1" x14ac:dyDescent="0.25">
      <c r="A30" s="87" t="s">
        <v>109</v>
      </c>
      <c r="B30" s="95">
        <f>IF(RES_hh_emi!B30=0,0,1000000*RES_hh_emi!B30/RES_hh_num!B30)</f>
        <v>221.51192447640071</v>
      </c>
      <c r="C30" s="95">
        <f>IF(RES_hh_emi!C30=0,0,1000000*RES_hh_emi!C30/RES_hh_num!C30)</f>
        <v>221.28607478680468</v>
      </c>
      <c r="D30" s="95">
        <f>IF(RES_hh_emi!D30=0,0,1000000*RES_hh_emi!D30/RES_hh_num!D30)</f>
        <v>244.35864133085556</v>
      </c>
      <c r="E30" s="95">
        <f>IF(RES_hh_emi!E30=0,0,1000000*RES_hh_emi!E30/RES_hh_num!E30)</f>
        <v>293.12588441495785</v>
      </c>
      <c r="F30" s="95">
        <f>IF(RES_hh_emi!F30=0,0,1000000*RES_hh_emi!F30/RES_hh_num!F30)</f>
        <v>296.44145359095029</v>
      </c>
      <c r="G30" s="95">
        <f>IF(RES_hh_emi!G30=0,0,1000000*RES_hh_emi!G30/RES_hh_num!G30)</f>
        <v>294.67903656515938</v>
      </c>
      <c r="H30" s="95">
        <f>IF(RES_hh_emi!H30=0,0,1000000*RES_hh_emi!H30/RES_hh_num!H30)</f>
        <v>295.47430507245531</v>
      </c>
      <c r="I30" s="95">
        <f>IF(RES_hh_emi!I30=0,0,1000000*RES_hh_emi!I30/RES_hh_num!I30)</f>
        <v>297.49564006502163</v>
      </c>
      <c r="J30" s="95">
        <f>IF(RES_hh_emi!J30=0,0,1000000*RES_hh_emi!J30/RES_hh_num!J30)</f>
        <v>296.10864210948114</v>
      </c>
      <c r="K30" s="95">
        <f>IF(RES_hh_emi!K30=0,0,1000000*RES_hh_emi!K30/RES_hh_num!K30)</f>
        <v>298.66720242944939</v>
      </c>
      <c r="L30" s="95">
        <f>IF(RES_hh_emi!L30=0,0,1000000*RES_hh_emi!L30/RES_hh_num!L30)</f>
        <v>298.06631098315904</v>
      </c>
      <c r="M30" s="95">
        <f>IF(RES_hh_emi!M30=0,0,1000000*RES_hh_emi!M30/RES_hh_num!M30)</f>
        <v>300.86779381939408</v>
      </c>
      <c r="N30" s="95">
        <f>IF(RES_hh_emi!N30=0,0,1000000*RES_hh_emi!N30/RES_hh_num!N30)</f>
        <v>298.46896488984504</v>
      </c>
      <c r="O30" s="95">
        <f>IF(RES_hh_emi!O30=0,0,1000000*RES_hh_emi!O30/RES_hh_num!O30)</f>
        <v>300.56616512184831</v>
      </c>
      <c r="P30" s="95">
        <f>IF(RES_hh_emi!P30=0,0,1000000*RES_hh_emi!P30/RES_hh_num!P30)</f>
        <v>297.18302753062471</v>
      </c>
      <c r="Q30" s="95">
        <f>IF(RES_hh_emi!Q30=0,0,1000000*RES_hh_emi!Q30/RES_hh_num!Q30)</f>
        <v>296.69543035440802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226.83299249945892</v>
      </c>
      <c r="C3" s="100">
        <f>IF(RES_hh_fech!C3=0,0,RES_hh_fech!C3/RES_summary!C$19)</f>
        <v>242.98958929996121</v>
      </c>
      <c r="D3" s="100">
        <f>IF(RES_hh_fech!D3=0,0,RES_hh_fech!D3/RES_summary!D$19)</f>
        <v>235.04441858156591</v>
      </c>
      <c r="E3" s="100">
        <f>IF(RES_hh_fech!E3=0,0,RES_hh_fech!E3/RES_summary!E$19)</f>
        <v>230.34972799186758</v>
      </c>
      <c r="F3" s="100">
        <f>IF(RES_hh_fech!F3=0,0,RES_hh_fech!F3/RES_summary!F$19)</f>
        <v>225.02906413771575</v>
      </c>
      <c r="G3" s="100">
        <f>IF(RES_hh_fech!G3=0,0,RES_hh_fech!G3/RES_summary!G$19)</f>
        <v>227.05674279352013</v>
      </c>
      <c r="H3" s="100">
        <f>IF(RES_hh_fech!H3=0,0,RES_hh_fech!H3/RES_summary!H$19)</f>
        <v>235.69021261376298</v>
      </c>
      <c r="I3" s="100">
        <f>IF(RES_hh_fech!I3=0,0,RES_hh_fech!I3/RES_summary!I$19)</f>
        <v>218.79386435246252</v>
      </c>
      <c r="J3" s="100">
        <f>IF(RES_hh_fech!J3=0,0,RES_hh_fech!J3/RES_summary!J$19)</f>
        <v>218.57249365976801</v>
      </c>
      <c r="K3" s="100">
        <f>IF(RES_hh_fech!K3=0,0,RES_hh_fech!K3/RES_summary!K$19)</f>
        <v>219.4840252426128</v>
      </c>
      <c r="L3" s="100">
        <f>IF(RES_hh_fech!L3=0,0,RES_hh_fech!L3/RES_summary!L$19)</f>
        <v>239.55547992217757</v>
      </c>
      <c r="M3" s="100">
        <f>IF(RES_hh_fech!M3=0,0,RES_hh_fech!M3/RES_summary!M$19)</f>
        <v>214.24334810202311</v>
      </c>
      <c r="N3" s="100">
        <f>IF(RES_hh_fech!N3=0,0,RES_hh_fech!N3/RES_summary!N$19)</f>
        <v>216.55355644328648</v>
      </c>
      <c r="O3" s="100">
        <f>IF(RES_hh_fech!O3=0,0,RES_hh_fech!O3/RES_summary!O$19)</f>
        <v>210.43500798932837</v>
      </c>
      <c r="P3" s="100">
        <f>IF(RES_hh_fech!P3=0,0,RES_hh_fech!P3/RES_summary!P$19)</f>
        <v>191.51599461877797</v>
      </c>
      <c r="Q3" s="100">
        <f>IF(RES_hh_fech!Q3=0,0,RES_hh_fech!Q3/RES_summary!Q$19)</f>
        <v>187.82267054235618</v>
      </c>
    </row>
    <row r="4" spans="1:17" ht="12.95" customHeight="1" x14ac:dyDescent="0.25">
      <c r="A4" s="89" t="s">
        <v>65</v>
      </c>
      <c r="B4" s="96">
        <f>IF(RES_hh_fech!B4=0,0,RES_hh_fech!B4/RES_summary!B$19)</f>
        <v>173.13954885772114</v>
      </c>
      <c r="C4" s="96">
        <f>IF(RES_hh_fech!C4=0,0,RES_hh_fech!C4/RES_summary!C$19)</f>
        <v>189.84672424218303</v>
      </c>
      <c r="D4" s="96">
        <f>IF(RES_hh_fech!D4=0,0,RES_hh_fech!D4/RES_summary!D$19)</f>
        <v>180.79633690426377</v>
      </c>
      <c r="E4" s="96">
        <f>IF(RES_hh_fech!E4=0,0,RES_hh_fech!E4/RES_summary!E$19)</f>
        <v>171.95231793006235</v>
      </c>
      <c r="F4" s="96">
        <f>IF(RES_hh_fech!F4=0,0,RES_hh_fech!F4/RES_summary!F$19)</f>
        <v>166.66321362803501</v>
      </c>
      <c r="G4" s="96">
        <f>IF(RES_hh_fech!G4=0,0,RES_hh_fech!G4/RES_summary!G$19)</f>
        <v>169.80251808544199</v>
      </c>
      <c r="H4" s="96">
        <f>IF(RES_hh_fech!H4=0,0,RES_hh_fech!H4/RES_summary!H$19)</f>
        <v>177.77807887845489</v>
      </c>
      <c r="I4" s="96">
        <f>IF(RES_hh_fech!I4=0,0,RES_hh_fech!I4/RES_summary!I$19)</f>
        <v>162.15884417259886</v>
      </c>
      <c r="J4" s="96">
        <f>IF(RES_hh_fech!J4=0,0,RES_hh_fech!J4/RES_summary!J$19)</f>
        <v>161.64692613690136</v>
      </c>
      <c r="K4" s="96">
        <f>IF(RES_hh_fech!K4=0,0,RES_hh_fech!K4/RES_summary!K$19)</f>
        <v>162.34191480649119</v>
      </c>
      <c r="L4" s="96">
        <f>IF(RES_hh_fech!L4=0,0,RES_hh_fech!L4/RES_summary!L$19)</f>
        <v>182.89294113547177</v>
      </c>
      <c r="M4" s="96">
        <f>IF(RES_hh_fech!M4=0,0,RES_hh_fech!M4/RES_summary!M$19)</f>
        <v>158.56339533067916</v>
      </c>
      <c r="N4" s="96">
        <f>IF(RES_hh_fech!N4=0,0,RES_hh_fech!N4/RES_summary!N$19)</f>
        <v>161.61942010562976</v>
      </c>
      <c r="O4" s="96">
        <f>IF(RES_hh_fech!O4=0,0,RES_hh_fech!O4/RES_summary!O$19)</f>
        <v>156.12716015192822</v>
      </c>
      <c r="P4" s="96">
        <f>IF(RES_hh_fech!P4=0,0,RES_hh_fech!P4/RES_summary!P$19)</f>
        <v>138.07214201592802</v>
      </c>
      <c r="Q4" s="96">
        <f>IF(RES_hh_fech!Q4=0,0,RES_hh_fech!Q4/RES_summary!Q$19)</f>
        <v>135.24091054571744</v>
      </c>
    </row>
    <row r="5" spans="1:17" ht="12" customHeight="1" x14ac:dyDescent="0.25">
      <c r="A5" s="87" t="s">
        <v>58</v>
      </c>
      <c r="B5" s="95">
        <f>IF(RES_hh_fech!B5=0,0,RES_hh_fech!B5/RES_summary!B$19)</f>
        <v>211.04174131203547</v>
      </c>
      <c r="C5" s="95">
        <f>IF(RES_hh_fech!C5=0,0,RES_hh_fech!C5/RES_summary!C$19)</f>
        <v>231.83586967633187</v>
      </c>
      <c r="D5" s="95">
        <f>IF(RES_hh_fech!D5=0,0,RES_hh_fech!D5/RES_summary!D$19)</f>
        <v>217.69784326976901</v>
      </c>
      <c r="E5" s="95">
        <f>IF(RES_hh_fech!E5=0,0,RES_hh_fech!E5/RES_summary!E$19)</f>
        <v>205.53804554102396</v>
      </c>
      <c r="F5" s="95">
        <f>IF(RES_hh_fech!F5=0,0,RES_hh_fech!F5/RES_summary!F$19)</f>
        <v>197.99714176042494</v>
      </c>
      <c r="G5" s="95">
        <f>IF(RES_hh_fech!G5=0,0,RES_hh_fech!G5/RES_summary!G$19)</f>
        <v>200.9468022343369</v>
      </c>
      <c r="H5" s="95">
        <f>IF(RES_hh_fech!H5=0,0,RES_hh_fech!H5/RES_summary!H$19)</f>
        <v>213.67062054124614</v>
      </c>
      <c r="I5" s="95">
        <f>IF(RES_hh_fech!I5=0,0,RES_hh_fech!I5/RES_summary!I$19)</f>
        <v>185.51451685459651</v>
      </c>
      <c r="J5" s="95">
        <f>IF(RES_hh_fech!J5=0,0,RES_hh_fech!J5/RES_summary!J$19)</f>
        <v>188.85386763936725</v>
      </c>
      <c r="K5" s="95">
        <f>IF(RES_hh_fech!K5=0,0,RES_hh_fech!K5/RES_summary!K$19)</f>
        <v>189.60706011385716</v>
      </c>
      <c r="L5" s="95">
        <f>IF(RES_hh_fech!L5=0,0,RES_hh_fech!L5/RES_summary!L$19)</f>
        <v>217.55543878153281</v>
      </c>
      <c r="M5" s="95">
        <f>IF(RES_hh_fech!M5=0,0,RES_hh_fech!M5/RES_summary!M$19)</f>
        <v>181.21878168678509</v>
      </c>
      <c r="N5" s="95">
        <f>IF(RES_hh_fech!N5=0,0,RES_hh_fech!N5/RES_summary!N$19)</f>
        <v>189.64379413866988</v>
      </c>
      <c r="O5" s="95">
        <f>IF(RES_hh_fech!O5=0,0,RES_hh_fech!O5/RES_summary!O$19)</f>
        <v>182.67878980569688</v>
      </c>
      <c r="P5" s="95">
        <f>IF(RES_hh_fech!P5=0,0,RES_hh_fech!P5/RES_summary!P$19)</f>
        <v>162.0100343757195</v>
      </c>
      <c r="Q5" s="95">
        <f>IF(RES_hh_fech!Q5=0,0,RES_hh_fech!Q5/RES_summary!Q$19)</f>
        <v>159.13556592182593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182.90286230021039</v>
      </c>
      <c r="C7" s="95">
        <f>IF(RES_hh_fech!C7=0,0,RES_hh_fech!C7/RES_summary!C$19)</f>
        <v>200.92449184064893</v>
      </c>
      <c r="D7" s="95">
        <f>IF(RES_hh_fech!D7=0,0,RES_hh_fech!D7/RES_summary!D$19)</f>
        <v>188.67139282254391</v>
      </c>
      <c r="E7" s="95">
        <f>IF(RES_hh_fech!E7=0,0,RES_hh_fech!E7/RES_summary!E$19)</f>
        <v>178.13275081051108</v>
      </c>
      <c r="F7" s="95">
        <f>IF(RES_hh_fech!F7=0,0,RES_hh_fech!F7/RES_summary!F$19)</f>
        <v>171.59721140320119</v>
      </c>
      <c r="G7" s="95">
        <f>IF(RES_hh_fech!G7=0,0,RES_hh_fech!G7/RES_summary!G$19)</f>
        <v>174.15433215406648</v>
      </c>
      <c r="H7" s="95">
        <f>IF(RES_hh_fech!H7=0,0,RES_hh_fech!H7/RES_summary!H$19)</f>
        <v>180.24343432593636</v>
      </c>
      <c r="I7" s="95">
        <f>IF(RES_hh_fech!I7=0,0,RES_hh_fech!I7/RES_summary!I$19)</f>
        <v>165.30089302499894</v>
      </c>
      <c r="J7" s="95">
        <f>IF(RES_hh_fech!J7=0,0,RES_hh_fech!J7/RES_summary!J$19)</f>
        <v>163.67211477179387</v>
      </c>
      <c r="K7" s="95">
        <f>IF(RES_hh_fech!K7=0,0,RES_hh_fech!K7/RES_summary!K$19)</f>
        <v>164.32699886784064</v>
      </c>
      <c r="L7" s="95">
        <f>IF(RES_hh_fech!L7=0,0,RES_hh_fech!L7/RES_summary!L$19)</f>
        <v>169.53509249586071</v>
      </c>
      <c r="M7" s="95">
        <f>IF(RES_hh_fech!M7=0,0,RES_hh_fech!M7/RES_summary!M$19)</f>
        <v>172.82817330930649</v>
      </c>
      <c r="N7" s="95">
        <f>IF(RES_hh_fech!N7=0,0,RES_hh_fech!N7/RES_summary!N$19)</f>
        <v>161.91160688253868</v>
      </c>
      <c r="O7" s="95">
        <f>IF(RES_hh_fech!O7=0,0,RES_hh_fech!O7/RES_summary!O$19)</f>
        <v>155.75554043067837</v>
      </c>
      <c r="P7" s="95">
        <f>IF(RES_hh_fech!P7=0,0,RES_hh_fech!P7/RES_summary!P$19)</f>
        <v>135.99888225654567</v>
      </c>
      <c r="Q7" s="95">
        <f>IF(RES_hh_fech!Q7=0,0,RES_hh_fech!Q7/RES_summary!Q$19)</f>
        <v>133.39162293667013</v>
      </c>
    </row>
    <row r="8" spans="1:17" ht="12" customHeight="1" x14ac:dyDescent="0.25">
      <c r="A8" s="87" t="s">
        <v>109</v>
      </c>
      <c r="B8" s="95">
        <f>IF(RES_hh_fech!B8=0,0,RES_hh_fech!B8/RES_summary!B$19)</f>
        <v>172.48445097719966</v>
      </c>
      <c r="C8" s="95">
        <f>IF(RES_hh_fech!C8=0,0,RES_hh_fech!C8/RES_summary!C$19)</f>
        <v>188.3665924260292</v>
      </c>
      <c r="D8" s="95">
        <f>IF(RES_hh_fech!D8=0,0,RES_hh_fech!D8/RES_summary!D$19)</f>
        <v>174.67993894632286</v>
      </c>
      <c r="E8" s="95">
        <f>IF(RES_hh_fech!E8=0,0,RES_hh_fech!E8/RES_summary!E$19)</f>
        <v>167.8307044805878</v>
      </c>
      <c r="F8" s="95">
        <f>IF(RES_hh_fech!F8=0,0,RES_hh_fech!F8/RES_summary!F$19)</f>
        <v>160.87268690456139</v>
      </c>
      <c r="G8" s="95">
        <f>IF(RES_hh_fech!G8=0,0,RES_hh_fech!G8/RES_summary!G$19)</f>
        <v>165.30286471649126</v>
      </c>
      <c r="H8" s="95">
        <f>IF(RES_hh_fech!H8=0,0,RES_hh_fech!H8/RES_summary!H$19)</f>
        <v>168.63818555121892</v>
      </c>
      <c r="I8" s="95">
        <f>IF(RES_hh_fech!I8=0,0,RES_hh_fech!I8/RES_summary!I$19)</f>
        <v>155.8400585830737</v>
      </c>
      <c r="J8" s="95">
        <f>IF(RES_hh_fech!J8=0,0,RES_hh_fech!J8/RES_summary!J$19)</f>
        <v>151.90408492022161</v>
      </c>
      <c r="K8" s="95">
        <f>IF(RES_hh_fech!K8=0,0,RES_hh_fech!K8/RES_summary!K$19)</f>
        <v>153.68481388332484</v>
      </c>
      <c r="L8" s="95">
        <f>IF(RES_hh_fech!L8=0,0,RES_hh_fech!L8/RES_summary!L$19)</f>
        <v>172.22074190733184</v>
      </c>
      <c r="M8" s="95">
        <f>IF(RES_hh_fech!M8=0,0,RES_hh_fech!M8/RES_summary!M$19)</f>
        <v>149.67322105576011</v>
      </c>
      <c r="N8" s="95">
        <f>IF(RES_hh_fech!N8=0,0,RES_hh_fech!N8/RES_summary!N$19)</f>
        <v>152.06777720063198</v>
      </c>
      <c r="O8" s="95">
        <f>IF(RES_hh_fech!O8=0,0,RES_hh_fech!O8/RES_summary!O$19)</f>
        <v>146.50328336277445</v>
      </c>
      <c r="P8" s="95">
        <f>IF(RES_hh_fech!P8=0,0,RES_hh_fech!P8/RES_summary!P$19)</f>
        <v>129.12636716970931</v>
      </c>
      <c r="Q8" s="95">
        <f>IF(RES_hh_fech!Q8=0,0,RES_hh_fech!Q8/RES_summary!Q$19)</f>
        <v>126.00905727767557</v>
      </c>
    </row>
    <row r="9" spans="1:17" ht="12" customHeight="1" x14ac:dyDescent="0.25">
      <c r="A9" s="87" t="s">
        <v>55</v>
      </c>
      <c r="B9" s="95">
        <f>IF(RES_hh_fech!B9=0,0,RES_hh_fech!B9/RES_summary!B$19)</f>
        <v>221.25338908334265</v>
      </c>
      <c r="C9" s="95">
        <f>IF(RES_hh_fech!C9=0,0,RES_hh_fech!C9/RES_summary!C$19)</f>
        <v>242.27409000508032</v>
      </c>
      <c r="D9" s="95">
        <f>IF(RES_hh_fech!D9=0,0,RES_hh_fech!D9/RES_summary!D$19)</f>
        <v>231.0113043903356</v>
      </c>
      <c r="E9" s="95">
        <f>IF(RES_hh_fech!E9=0,0,RES_hh_fech!E9/RES_summary!E$19)</f>
        <v>219.38461462096325</v>
      </c>
      <c r="F9" s="95">
        <f>IF(RES_hh_fech!F9=0,0,RES_hh_fech!F9/RES_summary!F$19)</f>
        <v>214.46570345506831</v>
      </c>
      <c r="G9" s="95">
        <f>IF(RES_hh_fech!G9=0,0,RES_hh_fech!G9/RES_summary!G$19)</f>
        <v>205.8466744981998</v>
      </c>
      <c r="H9" s="95">
        <f>IF(RES_hh_fech!H9=0,0,RES_hh_fech!H9/RES_summary!H$19)</f>
        <v>211.99393843504859</v>
      </c>
      <c r="I9" s="95">
        <f>IF(RES_hh_fech!I9=0,0,RES_hh_fech!I9/RES_summary!I$19)</f>
        <v>199.95988383665556</v>
      </c>
      <c r="J9" s="95">
        <f>IF(RES_hh_fech!J9=0,0,RES_hh_fech!J9/RES_summary!J$19)</f>
        <v>197.99201220818441</v>
      </c>
      <c r="K9" s="95">
        <f>IF(RES_hh_fech!K9=0,0,RES_hh_fech!K9/RES_summary!K$19)</f>
        <v>198.78162955519903</v>
      </c>
      <c r="L9" s="95">
        <f>IF(RES_hh_fech!L9=0,0,RES_hh_fech!L9/RES_summary!L$19)</f>
        <v>223.29467942681455</v>
      </c>
      <c r="M9" s="95">
        <f>IF(RES_hh_fech!M9=0,0,RES_hh_fech!M9/RES_summary!M$19)</f>
        <v>193.10067829489751</v>
      </c>
      <c r="N9" s="95">
        <f>IF(RES_hh_fech!N9=0,0,RES_hh_fech!N9/RES_summary!N$19)</f>
        <v>193.50973865633188</v>
      </c>
      <c r="O9" s="95">
        <f>IF(RES_hh_fech!O9=0,0,RES_hh_fech!O9/RES_summary!O$19)</f>
        <v>186.1421674899552</v>
      </c>
      <c r="P9" s="95">
        <f>IF(RES_hh_fech!P9=0,0,RES_hh_fech!P9/RES_summary!P$19)</f>
        <v>162.47659448913981</v>
      </c>
      <c r="Q9" s="95">
        <f>IF(RES_hh_fech!Q9=0,0,RES_hh_fech!Q9/RES_summary!Q$19)</f>
        <v>157.65507497710425</v>
      </c>
    </row>
    <row r="10" spans="1:17" ht="12" customHeight="1" x14ac:dyDescent="0.25">
      <c r="A10" s="87" t="s">
        <v>79</v>
      </c>
      <c r="B10" s="95">
        <f>IF(RES_hh_fech!B10=0,0,RES_hh_fech!B10/RES_summary!B$19)</f>
        <v>151.72154966652701</v>
      </c>
      <c r="C10" s="95">
        <f>IF(RES_hh_fech!C10=0,0,RES_hh_fech!C10/RES_summary!C$19)</f>
        <v>147.98569120663416</v>
      </c>
      <c r="D10" s="95">
        <f>IF(RES_hh_fech!D10=0,0,RES_hh_fech!D10/RES_summary!D$19)</f>
        <v>148.9526532717357</v>
      </c>
      <c r="E10" s="95">
        <f>IF(RES_hh_fech!E10=0,0,RES_hh_fech!E10/RES_summary!E$19)</f>
        <v>140.62744716314637</v>
      </c>
      <c r="F10" s="95">
        <f>IF(RES_hh_fech!F10=0,0,RES_hh_fech!F10/RES_summary!F$19)</f>
        <v>135.46312962120564</v>
      </c>
      <c r="G10" s="95">
        <f>IF(RES_hh_fech!G10=0,0,RES_hh_fech!G10/RES_summary!G$19)</f>
        <v>137.48402568659205</v>
      </c>
      <c r="H10" s="95">
        <f>IF(RES_hh_fech!H10=0,0,RES_hh_fech!H10/RES_summary!H$19)</f>
        <v>150.84848108049482</v>
      </c>
      <c r="I10" s="95">
        <f>IF(RES_hh_fech!I10=0,0,RES_hh_fech!I10/RES_summary!I$19)</f>
        <v>121.01557708104544</v>
      </c>
      <c r="J10" s="95">
        <f>IF(RES_hh_fech!J10=0,0,RES_hh_fech!J10/RES_summary!J$19)</f>
        <v>129.21922790831192</v>
      </c>
      <c r="K10" s="95">
        <f>IF(RES_hh_fech!K10=0,0,RES_hh_fech!K10/RES_summary!K$19)</f>
        <v>144.47330077718769</v>
      </c>
      <c r="L10" s="95">
        <f>IF(RES_hh_fech!L10=0,0,RES_hh_fech!L10/RES_summary!L$19)</f>
        <v>134.07886400956255</v>
      </c>
      <c r="M10" s="95">
        <f>IF(RES_hh_fech!M10=0,0,RES_hh_fech!M10/RES_summary!M$19)</f>
        <v>126.00178082307127</v>
      </c>
      <c r="N10" s="95">
        <f>IF(RES_hh_fech!N10=0,0,RES_hh_fech!N10/RES_summary!N$19)</f>
        <v>127.9482517158158</v>
      </c>
      <c r="O10" s="95">
        <f>IF(RES_hh_fech!O10=0,0,RES_hh_fech!O10/RES_summary!O$19)</f>
        <v>123.32834537974321</v>
      </c>
      <c r="P10" s="95">
        <f>IF(RES_hh_fech!P10=0,0,RES_hh_fech!P10/RES_summary!P$19)</f>
        <v>108.79264152530875</v>
      </c>
      <c r="Q10" s="95">
        <f>IF(RES_hh_fech!Q10=0,0,RES_hh_fech!Q10/RES_summary!Q$19)</f>
        <v>106.24615492459208</v>
      </c>
    </row>
    <row r="11" spans="1:17" ht="12" customHeight="1" x14ac:dyDescent="0.25">
      <c r="A11" s="87" t="s">
        <v>61</v>
      </c>
      <c r="B11" s="95">
        <f>IF(RES_hh_fech!B11=0,0,RES_hh_fech!B11/RES_summary!B$19)</f>
        <v>136.81043305231461</v>
      </c>
      <c r="C11" s="95">
        <f>IF(RES_hh_fech!C11=0,0,RES_hh_fech!C11/RES_summary!C$19)</f>
        <v>150.83421459331149</v>
      </c>
      <c r="D11" s="95">
        <f>IF(RES_hh_fech!D11=0,0,RES_hh_fech!D11/RES_summary!D$19)</f>
        <v>141.76701668503429</v>
      </c>
      <c r="E11" s="95">
        <f>IF(RES_hh_fech!E11=0,0,RES_hh_fech!E11/RES_summary!E$19)</f>
        <v>132.55723695896791</v>
      </c>
      <c r="F11" s="95">
        <f>IF(RES_hh_fech!F11=0,0,RES_hh_fech!F11/RES_summary!F$19)</f>
        <v>127.34840070735626</v>
      </c>
      <c r="G11" s="95">
        <f>IF(RES_hh_fech!G11=0,0,RES_hh_fech!G11/RES_summary!G$19)</f>
        <v>130.79886904138453</v>
      </c>
      <c r="H11" s="95">
        <f>IF(RES_hh_fech!H11=0,0,RES_hh_fech!H11/RES_summary!H$19)</f>
        <v>133.18864803258796</v>
      </c>
      <c r="I11" s="95">
        <f>IF(RES_hh_fech!I11=0,0,RES_hh_fech!I11/RES_summary!I$19)</f>
        <v>126.79099837050771</v>
      </c>
      <c r="J11" s="95">
        <f>IF(RES_hh_fech!J11=0,0,RES_hh_fech!J11/RES_summary!J$19)</f>
        <v>123.41869788657985</v>
      </c>
      <c r="K11" s="95">
        <f>IF(RES_hh_fech!K11=0,0,RES_hh_fech!K11/RES_summary!K$19)</f>
        <v>123.36707420450641</v>
      </c>
      <c r="L11" s="95">
        <f>IF(RES_hh_fech!L11=0,0,RES_hh_fech!L11/RES_summary!L$19)</f>
        <v>136.05589674804605</v>
      </c>
      <c r="M11" s="95">
        <f>IF(RES_hh_fech!M11=0,0,RES_hh_fech!M11/RES_summary!M$19)</f>
        <v>122.32678503186149</v>
      </c>
      <c r="N11" s="95">
        <f>IF(RES_hh_fech!N11=0,0,RES_hh_fech!N11/RES_summary!N$19)</f>
        <v>122.37745234092125</v>
      </c>
      <c r="O11" s="95">
        <f>IF(RES_hh_fech!O11=0,0,RES_hh_fech!O11/RES_summary!O$19)</f>
        <v>119.12113368561573</v>
      </c>
      <c r="P11" s="95">
        <f>IF(RES_hh_fech!P11=0,0,RES_hh_fech!P11/RES_summary!P$19)</f>
        <v>105.95336539007715</v>
      </c>
      <c r="Q11" s="95">
        <f>IF(RES_hh_fech!Q11=0,0,RES_hh_fech!Q11/RES_summary!Q$19)</f>
        <v>104.16749526745132</v>
      </c>
    </row>
    <row r="12" spans="1:17" ht="12" customHeight="1" x14ac:dyDescent="0.25">
      <c r="A12" s="87" t="s">
        <v>115</v>
      </c>
      <c r="B12" s="95">
        <f>IF(RES_hh_fech!B12=0,0,RES_hh_fech!B12/RES_summary!B$19)</f>
        <v>101.46266536070434</v>
      </c>
      <c r="C12" s="95">
        <f>IF(RES_hh_fech!C12=0,0,RES_hh_fech!C12/RES_summary!C$19)</f>
        <v>108.24369264153594</v>
      </c>
      <c r="D12" s="95">
        <f>IF(RES_hh_fech!D12=0,0,RES_hh_fech!D12/RES_summary!D$19)</f>
        <v>99.01908755650021</v>
      </c>
      <c r="E12" s="95">
        <f>IF(RES_hh_fech!E12=0,0,RES_hh_fech!E12/RES_summary!E$19)</f>
        <v>88.101574941522742</v>
      </c>
      <c r="F12" s="95">
        <f>IF(RES_hh_fech!F12=0,0,RES_hh_fech!F12/RES_summary!F$19)</f>
        <v>81.822788701943793</v>
      </c>
      <c r="G12" s="95">
        <f>IF(RES_hh_fech!G12=0,0,RES_hh_fech!G12/RES_summary!G$19)</f>
        <v>79.437760814809337</v>
      </c>
      <c r="H12" s="95">
        <f>IF(RES_hh_fech!H12=0,0,RES_hh_fech!H12/RES_summary!H$19)</f>
        <v>78.260654446410456</v>
      </c>
      <c r="I12" s="95">
        <f>IF(RES_hh_fech!I12=0,0,RES_hh_fech!I12/RES_summary!I$19)</f>
        <v>69.478616702490669</v>
      </c>
      <c r="J12" s="95">
        <f>IF(RES_hh_fech!J12=0,0,RES_hh_fech!J12/RES_summary!J$19)</f>
        <v>64.297960247622783</v>
      </c>
      <c r="K12" s="95">
        <f>IF(RES_hh_fech!K12=0,0,RES_hh_fech!K12/RES_summary!K$19)</f>
        <v>61.8228420000885</v>
      </c>
      <c r="L12" s="95">
        <f>IF(RES_hh_fech!L12=0,0,RES_hh_fech!L12/RES_summary!L$19)</f>
        <v>67.841295767850681</v>
      </c>
      <c r="M12" s="95">
        <f>IF(RES_hh_fech!M12=0,0,RES_hh_fech!M12/RES_summary!M$19)</f>
        <v>56.469362988204651</v>
      </c>
      <c r="N12" s="95">
        <f>IF(RES_hh_fech!N12=0,0,RES_hh_fech!N12/RES_summary!N$19)</f>
        <v>55.493982518695084</v>
      </c>
      <c r="O12" s="95">
        <f>IF(RES_hh_fech!O12=0,0,RES_hh_fech!O12/RES_summary!O$19)</f>
        <v>51.527798636049233</v>
      </c>
      <c r="P12" s="95">
        <f>IF(RES_hh_fech!P12=0,0,RES_hh_fech!P12/RES_summary!P$19)</f>
        <v>44.105463015324901</v>
      </c>
      <c r="Q12" s="95">
        <f>IF(RES_hh_fech!Q12=0,0,RES_hh_fech!Q12/RES_summary!Q$19)</f>
        <v>41.812084275097313</v>
      </c>
    </row>
    <row r="13" spans="1:17" ht="12" customHeight="1" x14ac:dyDescent="0.25">
      <c r="A13" s="51" t="s">
        <v>114</v>
      </c>
      <c r="B13" s="22">
        <f>IF(RES_hh_fech!B13=0,0,RES_hh_fech!B13/RES_summary!B$19)</f>
        <v>169.4096117490964</v>
      </c>
      <c r="C13" s="22">
        <f>IF(RES_hh_fech!C13=0,0,RES_hh_fech!C13/RES_summary!C$19)</f>
        <v>186.92381294929149</v>
      </c>
      <c r="D13" s="22">
        <f>IF(RES_hh_fech!D13=0,0,RES_hh_fech!D13/RES_summary!D$19)</f>
        <v>171.21953458687975</v>
      </c>
      <c r="E13" s="22">
        <f>IF(RES_hh_fech!E13=0,0,RES_hh_fech!E13/RES_summary!E$19)</f>
        <v>190.47899780495135</v>
      </c>
      <c r="F13" s="22">
        <f>IF(RES_hh_fech!F13=0,0,RES_hh_fech!F13/RES_summary!F$19)</f>
        <v>181.72798721193593</v>
      </c>
      <c r="G13" s="22">
        <f>IF(RES_hh_fech!G13=0,0,RES_hh_fech!G13/RES_summary!G$19)</f>
        <v>178.36573503488407</v>
      </c>
      <c r="H13" s="22">
        <f>IF(RES_hh_fech!H13=0,0,RES_hh_fech!H13/RES_summary!H$19)</f>
        <v>192.55890722995409</v>
      </c>
      <c r="I13" s="22">
        <f>IF(RES_hh_fech!I13=0,0,RES_hh_fech!I13/RES_summary!I$19)</f>
        <v>171.7282002434508</v>
      </c>
      <c r="J13" s="22">
        <f>IF(RES_hh_fech!J13=0,0,RES_hh_fech!J13/RES_summary!J$19)</f>
        <v>173.55134458481319</v>
      </c>
      <c r="K13" s="22">
        <f>IF(RES_hh_fech!K13=0,0,RES_hh_fech!K13/RES_summary!K$19)</f>
        <v>177.12888960539686</v>
      </c>
      <c r="L13" s="22">
        <f>IF(RES_hh_fech!L13=0,0,RES_hh_fech!L13/RES_summary!L$19)</f>
        <v>202.64273570540087</v>
      </c>
      <c r="M13" s="22">
        <f>IF(RES_hh_fech!M13=0,0,RES_hh_fech!M13/RES_summary!M$19)</f>
        <v>169.73071588678826</v>
      </c>
      <c r="N13" s="22">
        <f>IF(RES_hh_fech!N13=0,0,RES_hh_fech!N13/RES_summary!N$19)</f>
        <v>173.59765960940908</v>
      </c>
      <c r="O13" s="22">
        <f>IF(RES_hh_fech!O13=0,0,RES_hh_fech!O13/RES_summary!O$19)</f>
        <v>168.30424526373659</v>
      </c>
      <c r="P13" s="22">
        <f>IF(RES_hh_fech!P13=0,0,RES_hh_fech!P13/RES_summary!P$19)</f>
        <v>153.48001480170942</v>
      </c>
      <c r="Q13" s="22">
        <f>IF(RES_hh_fech!Q13=0,0,RES_hh_fech!Q13/RES_summary!Q$19)</f>
        <v>153.37091234673429</v>
      </c>
    </row>
    <row r="14" spans="1:17" ht="12" customHeight="1" x14ac:dyDescent="0.25">
      <c r="A14" s="99" t="s">
        <v>117</v>
      </c>
      <c r="B14" s="98">
        <f>IF(RES_hh_fech!B14=0,0,RES_hh_fech!B14/RES_summary!B$19)</f>
        <v>0.72297066468275828</v>
      </c>
      <c r="C14" s="98">
        <f>IF(RES_hh_fech!C14=0,0,RES_hh_fech!C14/RES_summary!C$19)</f>
        <v>0.72322833480248894</v>
      </c>
      <c r="D14" s="98">
        <f>IF(RES_hh_fech!D14=0,0,RES_hh_fech!D14/RES_summary!D$19)</f>
        <v>0.60396791404643979</v>
      </c>
      <c r="E14" s="98">
        <f>IF(RES_hh_fech!E14=0,0,RES_hh_fech!E14/RES_summary!E$19)</f>
        <v>1.5099714227475873</v>
      </c>
      <c r="F14" s="98">
        <f>IF(RES_hh_fech!F14=0,0,RES_hh_fech!F14/RES_summary!F$19)</f>
        <v>1.4496903982866383</v>
      </c>
      <c r="G14" s="98">
        <f>IF(RES_hh_fech!G14=0,0,RES_hh_fech!G14/RES_summary!G$19)</f>
        <v>1.1850931335682975</v>
      </c>
      <c r="H14" s="98">
        <f>IF(RES_hh_fech!H14=0,0,RES_hh_fech!H14/RES_summary!H$19)</f>
        <v>1.4011878443236481</v>
      </c>
      <c r="I14" s="98">
        <f>IF(RES_hh_fech!I14=0,0,RES_hh_fech!I14/RES_summary!I$19)</f>
        <v>1.1940608614679633</v>
      </c>
      <c r="J14" s="98">
        <f>IF(RES_hh_fech!J14=0,0,RES_hh_fech!J14/RES_summary!J$19)</f>
        <v>1.2694867265624852</v>
      </c>
      <c r="K14" s="98">
        <f>IF(RES_hh_fech!K14=0,0,RES_hh_fech!K14/RES_summary!K$19)</f>
        <v>1.3124776047800035</v>
      </c>
      <c r="L14" s="98">
        <f>IF(RES_hh_fech!L14=0,0,RES_hh_fech!L14/RES_summary!L$19)</f>
        <v>1.4514223583246295</v>
      </c>
      <c r="M14" s="98">
        <f>IF(RES_hh_fech!M14=0,0,RES_hh_fech!M14/RES_summary!M$19)</f>
        <v>1.2463881285055836</v>
      </c>
      <c r="N14" s="98">
        <f>IF(RES_hh_fech!N14=0,0,RES_hh_fech!N14/RES_summary!N$19)</f>
        <v>1.2453364358167682</v>
      </c>
      <c r="O14" s="98">
        <f>IF(RES_hh_fech!O14=0,0,RES_hh_fech!O14/RES_summary!O$19)</f>
        <v>1.2869401794490218</v>
      </c>
      <c r="P14" s="98">
        <f>IF(RES_hh_fech!P14=0,0,RES_hh_fech!P14/RES_summary!P$19)</f>
        <v>1.3448003550072556</v>
      </c>
      <c r="Q14" s="98">
        <f>IF(RES_hh_fech!Q14=0,0,RES_hh_fech!Q14/RES_summary!Q$19)</f>
        <v>1.475349303484881</v>
      </c>
    </row>
    <row r="15" spans="1:17" ht="12.95" customHeight="1" x14ac:dyDescent="0.25">
      <c r="A15" s="89" t="s">
        <v>112</v>
      </c>
      <c r="B15" s="96">
        <f>IF(RES_hh_fech!B15=0,0,RES_hh_fech!B15/RES_summary!B$19)</f>
        <v>4.5113000559340484E-3</v>
      </c>
      <c r="C15" s="96">
        <f>IF(RES_hh_fech!C15=0,0,RES_hh_fech!C15/RES_summary!C$19)</f>
        <v>4.7244160983802453E-3</v>
      </c>
      <c r="D15" s="96">
        <f>IF(RES_hh_fech!D15=0,0,RES_hh_fech!D15/RES_summary!D$19)</f>
        <v>5.3788215036173342E-3</v>
      </c>
      <c r="E15" s="96">
        <f>IF(RES_hh_fech!E15=0,0,RES_hh_fech!E15/RES_summary!E$19)</f>
        <v>5.8641082163389899E-3</v>
      </c>
      <c r="F15" s="96">
        <f>IF(RES_hh_fech!F15=0,0,RES_hh_fech!F15/RES_summary!F$19)</f>
        <v>7.3384044432577133E-3</v>
      </c>
      <c r="G15" s="96">
        <f>IF(RES_hh_fech!G15=0,0,RES_hh_fech!G15/RES_summary!G$19)</f>
        <v>8.3507065113436058E-3</v>
      </c>
      <c r="H15" s="96">
        <f>IF(RES_hh_fech!H15=0,0,RES_hh_fech!H15/RES_summary!H$19)</f>
        <v>1.1438623648244649E-2</v>
      </c>
      <c r="I15" s="96">
        <f>IF(RES_hh_fech!I15=0,0,RES_hh_fech!I15/RES_summary!I$19)</f>
        <v>1.5823743334590953E-2</v>
      </c>
      <c r="J15" s="96">
        <f>IF(RES_hh_fech!J15=0,0,RES_hh_fech!J15/RES_summary!J$19)</f>
        <v>2.0202973140402758E-2</v>
      </c>
      <c r="K15" s="96">
        <f>IF(RES_hh_fech!K15=0,0,RES_hh_fech!K15/RES_summary!K$19)</f>
        <v>2.6110279808588724E-2</v>
      </c>
      <c r="L15" s="96">
        <f>IF(RES_hh_fech!L15=0,0,RES_hh_fech!L15/RES_summary!L$19)</f>
        <v>3.1342948043569407E-2</v>
      </c>
      <c r="M15" s="96">
        <f>IF(RES_hh_fech!M15=0,0,RES_hh_fech!M15/RES_summary!M$19)</f>
        <v>3.7634147428790045E-2</v>
      </c>
      <c r="N15" s="96">
        <f>IF(RES_hh_fech!N15=0,0,RES_hh_fech!N15/RES_summary!N$19)</f>
        <v>4.231922546803446E-2</v>
      </c>
      <c r="O15" s="96">
        <f>IF(RES_hh_fech!O15=0,0,RES_hh_fech!O15/RES_summary!O$19)</f>
        <v>4.3172260219925512E-2</v>
      </c>
      <c r="P15" s="96">
        <f>IF(RES_hh_fech!P15=0,0,RES_hh_fech!P15/RES_summary!P$19)</f>
        <v>5.312272247090994E-2</v>
      </c>
      <c r="Q15" s="96">
        <f>IF(RES_hh_fech!Q15=0,0,RES_hh_fech!Q15/RES_summary!Q$19)</f>
        <v>6.0377748431034786E-2</v>
      </c>
    </row>
    <row r="16" spans="1:17" ht="12" customHeight="1" x14ac:dyDescent="0.25">
      <c r="A16" s="87" t="s">
        <v>111</v>
      </c>
      <c r="B16" s="97">
        <f>IF(RES_hh_fech!B16=0,0,RES_hh_fech!B16/RES_summary!B$19)</f>
        <v>4.5113000559340484E-3</v>
      </c>
      <c r="C16" s="97">
        <f>IF(RES_hh_fech!C16=0,0,RES_hh_fech!C16/RES_summary!C$19)</f>
        <v>4.7244160983802453E-3</v>
      </c>
      <c r="D16" s="97">
        <f>IF(RES_hh_fech!D16=0,0,RES_hh_fech!D16/RES_summary!D$19)</f>
        <v>5.3788215036173342E-3</v>
      </c>
      <c r="E16" s="97">
        <f>IF(RES_hh_fech!E16=0,0,RES_hh_fech!E16/RES_summary!E$19)</f>
        <v>5.8641082163389899E-3</v>
      </c>
      <c r="F16" s="97">
        <f>IF(RES_hh_fech!F16=0,0,RES_hh_fech!F16/RES_summary!F$19)</f>
        <v>7.3384044432577133E-3</v>
      </c>
      <c r="G16" s="97">
        <f>IF(RES_hh_fech!G16=0,0,RES_hh_fech!G16/RES_summary!G$19)</f>
        <v>8.3507065113436058E-3</v>
      </c>
      <c r="H16" s="97">
        <f>IF(RES_hh_fech!H16=0,0,RES_hh_fech!H16/RES_summary!H$19)</f>
        <v>1.1438623648244649E-2</v>
      </c>
      <c r="I16" s="97">
        <f>IF(RES_hh_fech!I16=0,0,RES_hh_fech!I16/RES_summary!I$19)</f>
        <v>1.5823743334590953E-2</v>
      </c>
      <c r="J16" s="97">
        <f>IF(RES_hh_fech!J16=0,0,RES_hh_fech!J16/RES_summary!J$19)</f>
        <v>2.0202973140402758E-2</v>
      </c>
      <c r="K16" s="97">
        <f>IF(RES_hh_fech!K16=0,0,RES_hh_fech!K16/RES_summary!K$19)</f>
        <v>2.6110279808588724E-2</v>
      </c>
      <c r="L16" s="97">
        <f>IF(RES_hh_fech!L16=0,0,RES_hh_fech!L16/RES_summary!L$19)</f>
        <v>3.1342948043569407E-2</v>
      </c>
      <c r="M16" s="97">
        <f>IF(RES_hh_fech!M16=0,0,RES_hh_fech!M16/RES_summary!M$19)</f>
        <v>3.7634147428790045E-2</v>
      </c>
      <c r="N16" s="97">
        <f>IF(RES_hh_fech!N16=0,0,RES_hh_fech!N16/RES_summary!N$19)</f>
        <v>4.231922546803446E-2</v>
      </c>
      <c r="O16" s="97">
        <f>IF(RES_hh_fech!O16=0,0,RES_hh_fech!O16/RES_summary!O$19)</f>
        <v>4.3172260219925512E-2</v>
      </c>
      <c r="P16" s="97">
        <f>IF(RES_hh_fech!P16=0,0,RES_hh_fech!P16/RES_summary!P$19)</f>
        <v>5.312272247090994E-2</v>
      </c>
      <c r="Q16" s="97">
        <f>IF(RES_hh_fech!Q16=0,0,RES_hh_fech!Q16/RES_summary!Q$19)</f>
        <v>6.0377748431034786E-2</v>
      </c>
    </row>
    <row r="17" spans="1:17" ht="12.95" customHeight="1" x14ac:dyDescent="0.25">
      <c r="A17" s="89" t="s">
        <v>63</v>
      </c>
      <c r="B17" s="96">
        <f>IF(RES_hh_fech!B17=0,0,RES_hh_fech!B17/RES_summary!B$19)</f>
        <v>38.219651126073785</v>
      </c>
      <c r="C17" s="96">
        <f>IF(RES_hh_fech!C17=0,0,RES_hh_fech!C17/RES_summary!C$19)</f>
        <v>37.91017766044223</v>
      </c>
      <c r="D17" s="96">
        <f>IF(RES_hh_fech!D17=0,0,RES_hh_fech!D17/RES_summary!D$19)</f>
        <v>37.83606947232856</v>
      </c>
      <c r="E17" s="96">
        <f>IF(RES_hh_fech!E17=0,0,RES_hh_fech!E17/RES_summary!E$19)</f>
        <v>37.813945583104307</v>
      </c>
      <c r="F17" s="96">
        <f>IF(RES_hh_fech!F17=0,0,RES_hh_fech!F17/RES_summary!F$19)</f>
        <v>38.016026128408434</v>
      </c>
      <c r="G17" s="96">
        <f>IF(RES_hh_fech!G17=0,0,RES_hh_fech!G17/RES_summary!G$19)</f>
        <v>37.450463794909375</v>
      </c>
      <c r="H17" s="96">
        <f>IF(RES_hh_fech!H17=0,0,RES_hh_fech!H17/RES_summary!H$19)</f>
        <v>37.816341487584317</v>
      </c>
      <c r="I17" s="96">
        <f>IF(RES_hh_fech!I17=0,0,RES_hh_fech!I17/RES_summary!I$19)</f>
        <v>36.948406279111616</v>
      </c>
      <c r="J17" s="96">
        <f>IF(RES_hh_fech!J17=0,0,RES_hh_fech!J17/RES_summary!J$19)</f>
        <v>37.085811519379078</v>
      </c>
      <c r="K17" s="96">
        <f>IF(RES_hh_fech!K17=0,0,RES_hh_fech!K17/RES_summary!K$19)</f>
        <v>37.18188486712603</v>
      </c>
      <c r="L17" s="96">
        <f>IF(RES_hh_fech!L17=0,0,RES_hh_fech!L17/RES_summary!L$19)</f>
        <v>36.817617681409224</v>
      </c>
      <c r="M17" s="96">
        <f>IF(RES_hh_fech!M17=0,0,RES_hh_fech!M17/RES_summary!M$19)</f>
        <v>36.36571161864034</v>
      </c>
      <c r="N17" s="96">
        <f>IF(RES_hh_fech!N17=0,0,RES_hh_fech!N17/RES_summary!N$19)</f>
        <v>35.990575005582158</v>
      </c>
      <c r="O17" s="96">
        <f>IF(RES_hh_fech!O17=0,0,RES_hh_fech!O17/RES_summary!O$19)</f>
        <v>35.570392097701955</v>
      </c>
      <c r="P17" s="96">
        <f>IF(RES_hh_fech!P17=0,0,RES_hh_fech!P17/RES_summary!P$19)</f>
        <v>34.858947026370714</v>
      </c>
      <c r="Q17" s="96">
        <f>IF(RES_hh_fech!Q17=0,0,RES_hh_fech!Q17/RES_summary!Q$19)</f>
        <v>34.185489118001691</v>
      </c>
    </row>
    <row r="18" spans="1:17" ht="12" customHeight="1" x14ac:dyDescent="0.25">
      <c r="A18" s="87" t="s">
        <v>58</v>
      </c>
      <c r="B18" s="95">
        <f>IF(RES_hh_fech!B18=0,0,RES_hh_fech!B18/RES_summary!B$19)</f>
        <v>50.126937147206156</v>
      </c>
      <c r="C18" s="95">
        <f>IF(RES_hh_fech!C18=0,0,RES_hh_fech!C18/RES_summary!C$19)</f>
        <v>49.77792988012682</v>
      </c>
      <c r="D18" s="95">
        <f>IF(RES_hh_fech!D18=0,0,RES_hh_fech!D18/RES_summary!D$19)</f>
        <v>48.753618248019173</v>
      </c>
      <c r="E18" s="95">
        <f>IF(RES_hh_fech!E18=0,0,RES_hh_fech!E18/RES_summary!E$19)</f>
        <v>48.187692255088876</v>
      </c>
      <c r="F18" s="95">
        <f>IF(RES_hh_fech!F18=0,0,RES_hh_fech!F18/RES_summary!F$19)</f>
        <v>48.115105341168295</v>
      </c>
      <c r="G18" s="95">
        <f>IF(RES_hh_fech!G18=0,0,RES_hh_fech!G18/RES_summary!G$19)</f>
        <v>47.061552466904374</v>
      </c>
      <c r="H18" s="95">
        <f>IF(RES_hh_fech!H18=0,0,RES_hh_fech!H18/RES_summary!H$19)</f>
        <v>46.913405333888257</v>
      </c>
      <c r="I18" s="95">
        <f>IF(RES_hh_fech!I18=0,0,RES_hh_fech!I18/RES_summary!I$19)</f>
        <v>44.532811063712089</v>
      </c>
      <c r="J18" s="95">
        <f>IF(RES_hh_fech!J18=0,0,RES_hh_fech!J18/RES_summary!J$19)</f>
        <v>45.955550163231948</v>
      </c>
      <c r="K18" s="95">
        <f>IF(RES_hh_fech!K18=0,0,RES_hh_fech!K18/RES_summary!K$19)</f>
        <v>45.892661911533608</v>
      </c>
      <c r="L18" s="95">
        <f>IF(RES_hh_fech!L18=0,0,RES_hh_fech!L18/RES_summary!L$19)</f>
        <v>45.280646810309349</v>
      </c>
      <c r="M18" s="95">
        <f>IF(RES_hh_fech!M18=0,0,RES_hh_fech!M18/RES_summary!M$19)</f>
        <v>44.21518842159859</v>
      </c>
      <c r="N18" s="95">
        <f>IF(RES_hh_fech!N18=0,0,RES_hh_fech!N18/RES_summary!N$19)</f>
        <v>44.708554904327244</v>
      </c>
      <c r="O18" s="95">
        <f>IF(RES_hh_fech!O18=0,0,RES_hh_fech!O18/RES_summary!O$19)</f>
        <v>43.981598042043437</v>
      </c>
      <c r="P18" s="95">
        <f>IF(RES_hh_fech!P18=0,0,RES_hh_fech!P18/RES_summary!P$19)</f>
        <v>43.307334745410067</v>
      </c>
      <c r="Q18" s="95">
        <f>IF(RES_hh_fech!Q18=0,0,RES_hh_fech!Q18/RES_summary!Q$19)</f>
        <v>42.639827044668806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43.164864405364177</v>
      </c>
      <c r="C19" s="95">
        <f>IF(RES_hh_fech!C19=0,0,RES_hh_fech!C19/RES_summary!C$19)</f>
        <v>42.864303639090465</v>
      </c>
      <c r="D19" s="95">
        <f>IF(RES_hh_fech!D19=0,0,RES_hh_fech!D19/RES_summary!D$19)</f>
        <v>41.982257913282503</v>
      </c>
      <c r="E19" s="95">
        <f>IF(RES_hh_fech!E19=0,0,RES_hh_fech!E19/RES_summary!E$19)</f>
        <v>41.494955870261613</v>
      </c>
      <c r="F19" s="95">
        <f>IF(RES_hh_fech!F19=0,0,RES_hh_fech!F19/RES_summary!F$19)</f>
        <v>41.432443051452431</v>
      </c>
      <c r="G19" s="95">
        <f>IF(RES_hh_fech!G19=0,0,RES_hh_fech!G19/RES_summary!G$19)</f>
        <v>40.525232973972912</v>
      </c>
      <c r="H19" s="95">
        <f>IF(RES_hh_fech!H19=0,0,RES_hh_fech!H19/RES_summary!H$19)</f>
        <v>40.292644185978794</v>
      </c>
      <c r="I19" s="95">
        <f>IF(RES_hh_fech!I19=0,0,RES_hh_fech!I19/RES_summary!I$19)</f>
        <v>39.617795117900833</v>
      </c>
      <c r="J19" s="95">
        <f>IF(RES_hh_fech!J19=0,0,RES_hh_fech!J19/RES_summary!J$19)</f>
        <v>39.422278156600278</v>
      </c>
      <c r="K19" s="95">
        <f>IF(RES_hh_fech!K19=0,0,RES_hh_fech!K19/RES_summary!K$19)</f>
        <v>39.329610467071433</v>
      </c>
      <c r="L19" s="95">
        <f>IF(RES_hh_fech!L19=0,0,RES_hh_fech!L19/RES_summary!L$19)</f>
        <v>38.753758464633997</v>
      </c>
      <c r="M19" s="95">
        <f>IF(RES_hh_fech!M19=0,0,RES_hh_fech!M19/RES_summary!M$19)</f>
        <v>37.90724085950454</v>
      </c>
      <c r="N19" s="95">
        <f>IF(RES_hh_fech!N19=0,0,RES_hh_fech!N19/RES_summary!N$19)</f>
        <v>37.010530771566955</v>
      </c>
      <c r="O19" s="95">
        <f>IF(RES_hh_fech!O19=0,0,RES_hh_fech!O19/RES_summary!O$19)</f>
        <v>36.08415935498887</v>
      </c>
      <c r="P19" s="95">
        <f>IF(RES_hh_fech!P19=0,0,RES_hh_fech!P19/RES_summary!P$19)</f>
        <v>34.930406858126936</v>
      </c>
      <c r="Q19" s="95">
        <f>IF(RES_hh_fech!Q19=0,0,RES_hh_fech!Q19/RES_summary!Q$19)</f>
        <v>33.830919032824205</v>
      </c>
    </row>
    <row r="20" spans="1:17" ht="12" customHeight="1" x14ac:dyDescent="0.25">
      <c r="A20" s="87" t="s">
        <v>110</v>
      </c>
      <c r="B20" s="95">
        <f>IF(RES_hh_fech!B20=0,0,RES_hh_fech!B20/RES_summary!B$19)</f>
        <v>44.398170421591793</v>
      </c>
      <c r="C20" s="95">
        <f>IF(RES_hh_fech!C20=0,0,RES_hh_fech!C20/RES_summary!C$19)</f>
        <v>44.089033360117035</v>
      </c>
      <c r="D20" s="95">
        <f>IF(RES_hh_fech!D20=0,0,RES_hh_fech!D20/RES_summary!D$19)</f>
        <v>43.181784236647601</v>
      </c>
      <c r="E20" s="95">
        <f>IF(RES_hh_fech!E20=0,0,RES_hh_fech!E20/RES_summary!E$19)</f>
        <v>42.680507486235491</v>
      </c>
      <c r="F20" s="95">
        <f>IF(RES_hh_fech!F20=0,0,RES_hh_fech!F20/RES_summary!F$19)</f>
        <v>42.616272963166409</v>
      </c>
      <c r="G20" s="95">
        <f>IF(RES_hh_fech!G20=0,0,RES_hh_fech!G20/RES_summary!G$19)</f>
        <v>41.683049836790182</v>
      </c>
      <c r="H20" s="95">
        <f>IF(RES_hh_fech!H20=0,0,RES_hh_fech!H20/RES_summary!H$19)</f>
        <v>41.443865675956005</v>
      </c>
      <c r="I20" s="95">
        <f>IF(RES_hh_fech!I20=0,0,RES_hh_fech!I20/RES_summary!I$19)</f>
        <v>40.749784811698113</v>
      </c>
      <c r="J20" s="95">
        <f>IF(RES_hh_fech!J20=0,0,RES_hh_fech!J20/RES_summary!J$19)</f>
        <v>40.548744707434523</v>
      </c>
      <c r="K20" s="95">
        <f>IF(RES_hh_fech!K20=0,0,RES_hh_fech!K20/RES_summary!K$19)</f>
        <v>40.453218522091483</v>
      </c>
      <c r="L20" s="95">
        <f>IF(RES_hh_fech!L20=0,0,RES_hh_fech!L20/RES_summary!L$19)</f>
        <v>34.854281122100247</v>
      </c>
      <c r="M20" s="95">
        <f>IF(RES_hh_fech!M20=0,0,RES_hh_fech!M20/RES_summary!M$19)</f>
        <v>40.767100531217558</v>
      </c>
      <c r="N20" s="95">
        <f>IF(RES_hh_fech!N20=0,0,RES_hh_fech!N20/RES_summary!N$19)</f>
        <v>38.679494778188442</v>
      </c>
      <c r="O20" s="95">
        <f>IF(RES_hh_fech!O20=0,0,RES_hh_fech!O20/RES_summary!O$19)</f>
        <v>37.942342675928565</v>
      </c>
      <c r="P20" s="95">
        <f>IF(RES_hh_fech!P20=0,0,RES_hh_fech!P20/RES_summary!P$19)</f>
        <v>36.786017901674981</v>
      </c>
      <c r="Q20" s="95">
        <f>IF(RES_hh_fech!Q20=0,0,RES_hh_fech!Q20/RES_summary!Q$19)</f>
        <v>36.009693098020591</v>
      </c>
    </row>
    <row r="21" spans="1:17" ht="12" customHeight="1" x14ac:dyDescent="0.25">
      <c r="A21" s="87" t="s">
        <v>109</v>
      </c>
      <c r="B21" s="95">
        <f>IF(RES_hh_fech!B21=0,0,RES_hh_fech!B21/RES_summary!B$19)</f>
        <v>41.683081374847553</v>
      </c>
      <c r="C21" s="95">
        <f>IF(RES_hh_fech!C21=0,0,RES_hh_fech!C21/RES_summary!C$19)</f>
        <v>41.149761680047092</v>
      </c>
      <c r="D21" s="95">
        <f>IF(RES_hh_fech!D21=0,0,RES_hh_fech!D21/RES_summary!D$19)</f>
        <v>40.302992516100922</v>
      </c>
      <c r="E21" s="95">
        <f>IF(RES_hh_fech!E21=0,0,RES_hh_fech!E21/RES_summary!E$19)</f>
        <v>39.835147756199625</v>
      </c>
      <c r="F21" s="95">
        <f>IF(RES_hh_fech!F21=0,0,RES_hh_fech!F21/RES_summary!F$19)</f>
        <v>39.775156276275005</v>
      </c>
      <c r="G21" s="95">
        <f>IF(RES_hh_fech!G21=0,0,RES_hh_fech!G21/RES_summary!G$19)</f>
        <v>39.226845423733437</v>
      </c>
      <c r="H21" s="95">
        <f>IF(RES_hh_fech!H21=0,0,RES_hh_fech!H21/RES_summary!H$19)</f>
        <v>38.361127361733551</v>
      </c>
      <c r="I21" s="95">
        <f>IF(RES_hh_fech!I21=0,0,RES_hh_fech!I21/RES_summary!I$19)</f>
        <v>37.416384119660826</v>
      </c>
      <c r="J21" s="95">
        <f>IF(RES_hh_fech!J21=0,0,RES_hh_fech!J21/RES_summary!J$19)</f>
        <v>37.376413427104367</v>
      </c>
      <c r="K21" s="95">
        <f>IF(RES_hh_fech!K21=0,0,RES_hh_fech!K21/RES_summary!K$19)</f>
        <v>37.850607816516032</v>
      </c>
      <c r="L21" s="95">
        <f>IF(RES_hh_fech!L21=0,0,RES_hh_fech!L21/RES_summary!L$19)</f>
        <v>37.203612183628735</v>
      </c>
      <c r="M21" s="95">
        <f>IF(RES_hh_fech!M21=0,0,RES_hh_fech!M21/RES_summary!M$19)</f>
        <v>36.266874100892984</v>
      </c>
      <c r="N21" s="95">
        <f>IF(RES_hh_fech!N21=0,0,RES_hh_fech!N21/RES_summary!N$19)</f>
        <v>35.435684533104897</v>
      </c>
      <c r="O21" s="95">
        <f>IF(RES_hh_fech!O21=0,0,RES_hh_fech!O21/RES_summary!O$19)</f>
        <v>35.339789817361634</v>
      </c>
      <c r="P21" s="95">
        <f>IF(RES_hh_fech!P21=0,0,RES_hh_fech!P21/RES_summary!P$19)</f>
        <v>34.317883712755794</v>
      </c>
      <c r="Q21" s="95">
        <f>IF(RES_hh_fech!Q21=0,0,RES_hh_fech!Q21/RES_summary!Q$19)</f>
        <v>33.535869651482834</v>
      </c>
    </row>
    <row r="22" spans="1:17" ht="12" customHeight="1" x14ac:dyDescent="0.25">
      <c r="A22" s="87" t="s">
        <v>55</v>
      </c>
      <c r="B22" s="95">
        <f>IF(RES_hh_fech!B22=0,0,RES_hh_fech!B22/RES_summary!B$19)</f>
        <v>51.797842081348065</v>
      </c>
      <c r="C22" s="95">
        <f>IF(RES_hh_fech!C22=0,0,RES_hh_fech!C22/RES_summary!C$19)</f>
        <v>51.437188321088612</v>
      </c>
      <c r="D22" s="95">
        <f>IF(RES_hh_fech!D22=0,0,RES_hh_fech!D22/RES_summary!D$19)</f>
        <v>50.378749513816373</v>
      </c>
      <c r="E22" s="95">
        <f>IF(RES_hh_fech!E22=0,0,RES_hh_fech!E22/RES_summary!E$19)</f>
        <v>49.793944802509557</v>
      </c>
      <c r="F22" s="95">
        <f>IF(RES_hh_fech!F22=0,0,RES_hh_fech!F22/RES_summary!F$19)</f>
        <v>50.349993436556133</v>
      </c>
      <c r="G22" s="95">
        <f>IF(RES_hh_fech!G22=0,0,RES_hh_fech!G22/RES_summary!G$19)</f>
        <v>48.630281638939138</v>
      </c>
      <c r="H22" s="95">
        <f>IF(RES_hh_fech!H22=0,0,RES_hh_fech!H22/RES_summary!H$19)</f>
        <v>48.351176796313034</v>
      </c>
      <c r="I22" s="95">
        <f>IF(RES_hh_fech!I22=0,0,RES_hh_fech!I22/RES_summary!I$19)</f>
        <v>47.541336345862625</v>
      </c>
      <c r="J22" s="95">
        <f>IF(RES_hh_fech!J22=0,0,RES_hh_fech!J22/RES_summary!J$19)</f>
        <v>47.306756445996044</v>
      </c>
      <c r="K22" s="95">
        <f>IF(RES_hh_fech!K22=0,0,RES_hh_fech!K22/RES_summary!K$19)</f>
        <v>47.195558621200782</v>
      </c>
      <c r="L22" s="95">
        <f>IF(RES_hh_fech!L22=0,0,RES_hh_fech!L22/RES_summary!L$19)</f>
        <v>46.520411659281351</v>
      </c>
      <c r="M22" s="95">
        <f>IF(RES_hh_fech!M22=0,0,RES_hh_fech!M22/RES_summary!M$19)</f>
        <v>46.458404246003589</v>
      </c>
      <c r="N22" s="95">
        <f>IF(RES_hh_fech!N22=0,0,RES_hh_fech!N22/RES_summary!N$19)</f>
        <v>44.890885300153627</v>
      </c>
      <c r="O22" s="95">
        <f>IF(RES_hh_fech!O22=0,0,RES_hh_fech!O22/RES_summary!O$19)</f>
        <v>44.41765040570381</v>
      </c>
      <c r="P22" s="95">
        <f>IF(RES_hh_fech!P22=0,0,RES_hh_fech!P22/RES_summary!P$19)</f>
        <v>43.191218160474044</v>
      </c>
      <c r="Q22" s="95">
        <f>IF(RES_hh_fech!Q22=0,0,RES_hh_fech!Q22/RES_summary!Q$19)</f>
        <v>41.930932707696343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26.863270109299382</v>
      </c>
      <c r="C24" s="95">
        <f>IF(RES_hh_fech!C24=0,0,RES_hh_fech!C24/RES_summary!C$19)</f>
        <v>26.82508998491015</v>
      </c>
      <c r="D24" s="95">
        <f>IF(RES_hh_fech!D24=0,0,RES_hh_fech!D24/RES_summary!D$19)</f>
        <v>26.349047458079276</v>
      </c>
      <c r="E24" s="95">
        <f>IF(RES_hh_fech!E24=0,0,RES_hh_fech!E24/RES_summary!E$19)</f>
        <v>26.118023578834663</v>
      </c>
      <c r="F24" s="95">
        <f>IF(RES_hh_fech!F24=0,0,RES_hh_fech!F24/RES_summary!F$19)</f>
        <v>26.055761691767746</v>
      </c>
      <c r="G24" s="95">
        <f>IF(RES_hh_fech!G24=0,0,RES_hh_fech!G24/RES_summary!G$19)</f>
        <v>25.550999163908731</v>
      </c>
      <c r="H24" s="95">
        <f>IF(RES_hh_fech!H24=0,0,RES_hh_fech!H24/RES_summary!H$19)</f>
        <v>25.627508872083489</v>
      </c>
      <c r="I24" s="95">
        <f>IF(RES_hh_fech!I24=0,0,RES_hh_fech!I24/RES_summary!I$19)</f>
        <v>26.171813166875342</v>
      </c>
      <c r="J24" s="95">
        <f>IF(RES_hh_fech!J24=0,0,RES_hh_fech!J24/RES_summary!J$19)</f>
        <v>25.256124394813192</v>
      </c>
      <c r="K24" s="95">
        <f>IF(RES_hh_fech!K24=0,0,RES_hh_fech!K24/RES_summary!K$19)</f>
        <v>25.177623716207453</v>
      </c>
      <c r="L24" s="95">
        <f>IF(RES_hh_fech!L24=0,0,RES_hh_fech!L24/RES_summary!L$19)</f>
        <v>24.849816893583498</v>
      </c>
      <c r="M24" s="95">
        <f>IF(RES_hh_fech!M24=0,0,RES_hh_fech!M24/RES_summary!M$19)</f>
        <v>24.815810023782294</v>
      </c>
      <c r="N24" s="95">
        <f>IF(RES_hh_fech!N24=0,0,RES_hh_fech!N24/RES_summary!N$19)</f>
        <v>24.379372292764952</v>
      </c>
      <c r="O24" s="95">
        <f>IF(RES_hh_fech!O24=0,0,RES_hh_fech!O24/RES_summary!O$19)</f>
        <v>23.914282581252344</v>
      </c>
      <c r="P24" s="95">
        <f>IF(RES_hh_fech!P24=0,0,RES_hh_fech!P24/RES_summary!P$19)</f>
        <v>23.417588971327099</v>
      </c>
      <c r="Q24" s="95">
        <f>IF(RES_hh_fech!Q24=0,0,RES_hh_fech!Q24/RES_summary!Q$19)</f>
        <v>22.864534357849227</v>
      </c>
    </row>
    <row r="25" spans="1:17" ht="12" customHeight="1" x14ac:dyDescent="0.25">
      <c r="A25" s="51" t="s">
        <v>60</v>
      </c>
      <c r="B25" s="22">
        <f>IF(RES_hh_fech!B25=0,0,RES_hh_fech!B25/RES_summary!B$19)</f>
        <v>39.118325717878434</v>
      </c>
      <c r="C25" s="22">
        <f>IF(RES_hh_fech!C25=0,0,RES_hh_fech!C25/RES_summary!C$19)</f>
        <v>39.041739298930914</v>
      </c>
      <c r="D25" s="22">
        <f>IF(RES_hh_fech!D25=0,0,RES_hh_fech!D25/RES_summary!D$19)</f>
        <v>37.350629916835807</v>
      </c>
      <c r="E25" s="22">
        <f>IF(RES_hh_fech!E25=0,0,RES_hh_fech!E25/RES_summary!E$19)</f>
        <v>42.708360335657744</v>
      </c>
      <c r="F25" s="22">
        <f>IF(RES_hh_fech!F25=0,0,RES_hh_fech!F25/RES_summary!F$19)</f>
        <v>42.238569331549087</v>
      </c>
      <c r="G25" s="22">
        <f>IF(RES_hh_fech!G25=0,0,RES_hh_fech!G25/RES_summary!G$19)</f>
        <v>40.203113665710823</v>
      </c>
      <c r="H25" s="22">
        <f>IF(RES_hh_fech!H25=0,0,RES_hh_fech!H25/RES_summary!H$19)</f>
        <v>41.602682596859559</v>
      </c>
      <c r="I25" s="22">
        <f>IF(RES_hh_fech!I25=0,0,RES_hh_fech!I25/RES_summary!I$19)</f>
        <v>38.173589012810631</v>
      </c>
      <c r="J25" s="22">
        <f>IF(RES_hh_fech!J25=0,0,RES_hh_fech!J25/RES_summary!J$19)</f>
        <v>39.790283038350381</v>
      </c>
      <c r="K25" s="22">
        <f>IF(RES_hh_fech!K25=0,0,RES_hh_fech!K25/RES_summary!K$19)</f>
        <v>39.46257375120112</v>
      </c>
      <c r="L25" s="22">
        <f>IF(RES_hh_fech!L25=0,0,RES_hh_fech!L25/RES_summary!L$19)</f>
        <v>42.690468284415502</v>
      </c>
      <c r="M25" s="22">
        <f>IF(RES_hh_fech!M25=0,0,RES_hh_fech!M25/RES_summary!M$19)</f>
        <v>39.29643024163903</v>
      </c>
      <c r="N25" s="22">
        <f>IF(RES_hh_fech!N25=0,0,RES_hh_fech!N25/RES_summary!N$19)</f>
        <v>38.746654464984637</v>
      </c>
      <c r="O25" s="22">
        <f>IF(RES_hh_fech!O25=0,0,RES_hh_fech!O25/RES_summary!O$19)</f>
        <v>37.947581541878669</v>
      </c>
      <c r="P25" s="22">
        <f>IF(RES_hh_fech!P25=0,0,RES_hh_fech!P25/RES_summary!P$19)</f>
        <v>37.760822570439203</v>
      </c>
      <c r="Q25" s="22">
        <f>IF(RES_hh_fech!Q25=0,0,RES_hh_fech!Q25/RES_summary!Q$19)</f>
        <v>37.224076846553793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6.3456618174589368</v>
      </c>
      <c r="L26" s="18">
        <f>IF(RES_hh_fech!L26=0,0,RES_hh_fech!L26/RES_summary!L$19)</f>
        <v>6.3040165564686363</v>
      </c>
      <c r="M26" s="18">
        <f>IF(RES_hh_fech!M26=0,0,RES_hh_fech!M26/RES_summary!M$19)</f>
        <v>6.2332379818948116</v>
      </c>
      <c r="N26" s="18">
        <f>IF(RES_hh_fech!N26=0,0,RES_hh_fech!N26/RES_summary!N$19)</f>
        <v>6.173885724221158</v>
      </c>
      <c r="O26" s="18">
        <f>IF(RES_hh_fech!O26=0,0,RES_hh_fech!O26/RES_summary!O$19)</f>
        <v>6.1300414709075568</v>
      </c>
      <c r="P26" s="18">
        <f>IF(RES_hh_fech!P26=0,0,RES_hh_fech!P26/RES_summary!P$19)</f>
        <v>6.0410054009798237</v>
      </c>
      <c r="Q26" s="18">
        <f>IF(RES_hh_fech!Q26=0,0,RES_hh_fech!Q26/RES_summary!Q$19)</f>
        <v>5.9538817762113005</v>
      </c>
    </row>
    <row r="27" spans="1:17" ht="12.95" customHeight="1" x14ac:dyDescent="0.25">
      <c r="A27" s="89" t="s">
        <v>62</v>
      </c>
      <c r="B27" s="96">
        <f>IF(RES_hh_fech!B27=0,0,RES_hh_fech!B27/RES_summary!B$19)</f>
        <v>15.469281215608085</v>
      </c>
      <c r="C27" s="96">
        <f>IF(RES_hh_fech!C27=0,0,RES_hh_fech!C27/RES_summary!C$19)</f>
        <v>15.227962981237548</v>
      </c>
      <c r="D27" s="96">
        <f>IF(RES_hh_fech!D27=0,0,RES_hh_fech!D27/RES_summary!D$19)</f>
        <v>16.406633383469966</v>
      </c>
      <c r="E27" s="96">
        <f>IF(RES_hh_fech!E27=0,0,RES_hh_fech!E27/RES_summary!E$19)</f>
        <v>20.577600370484593</v>
      </c>
      <c r="F27" s="96">
        <f>IF(RES_hh_fech!F27=0,0,RES_hh_fech!F27/RES_summary!F$19)</f>
        <v>20.34248597682906</v>
      </c>
      <c r="G27" s="96">
        <f>IF(RES_hh_fech!G27=0,0,RES_hh_fech!G27/RES_summary!G$19)</f>
        <v>19.795410206657404</v>
      </c>
      <c r="H27" s="96">
        <f>IF(RES_hh_fech!H27=0,0,RES_hh_fech!H27/RES_summary!H$19)</f>
        <v>20.084353624075483</v>
      </c>
      <c r="I27" s="96">
        <f>IF(RES_hh_fech!I27=0,0,RES_hh_fech!I27/RES_summary!I$19)</f>
        <v>19.670790157417446</v>
      </c>
      <c r="J27" s="96">
        <f>IF(RES_hh_fech!J27=0,0,RES_hh_fech!J27/RES_summary!J$19)</f>
        <v>19.819553030347215</v>
      </c>
      <c r="K27" s="96">
        <f>IF(RES_hh_fech!K27=0,0,RES_hh_fech!K27/RES_summary!K$19)</f>
        <v>19.93411528918697</v>
      </c>
      <c r="L27" s="96">
        <f>IF(RES_hh_fech!L27=0,0,RES_hh_fech!L27/RES_summary!L$19)</f>
        <v>19.813578157253012</v>
      </c>
      <c r="M27" s="96">
        <f>IF(RES_hh_fech!M27=0,0,RES_hh_fech!M27/RES_summary!M$19)</f>
        <v>19.276607005274787</v>
      </c>
      <c r="N27" s="96">
        <f>IF(RES_hh_fech!N27=0,0,RES_hh_fech!N27/RES_summary!N$19)</f>
        <v>18.901242106606521</v>
      </c>
      <c r="O27" s="96">
        <f>IF(RES_hh_fech!O27=0,0,RES_hh_fech!O27/RES_summary!O$19)</f>
        <v>18.694283479478244</v>
      </c>
      <c r="P27" s="96">
        <f>IF(RES_hh_fech!P27=0,0,RES_hh_fech!P27/RES_summary!P$19)</f>
        <v>18.531782854008309</v>
      </c>
      <c r="Q27" s="96">
        <f>IF(RES_hh_fech!Q27=0,0,RES_hh_fech!Q27/RES_summary!Q$19)</f>
        <v>18.33589313020601</v>
      </c>
    </row>
    <row r="28" spans="1:17" ht="12" customHeight="1" x14ac:dyDescent="0.25">
      <c r="A28" s="87" t="s">
        <v>58</v>
      </c>
      <c r="B28" s="95">
        <f>IF(RES_hh_fech!B28=0,0,RES_hh_fech!B28/RES_summary!B$19)</f>
        <v>24.790106890804051</v>
      </c>
      <c r="C28" s="95">
        <f>IF(RES_hh_fech!C28=0,0,RES_hh_fech!C28/RES_summary!C$19)</f>
        <v>24.306813185523364</v>
      </c>
      <c r="D28" s="95">
        <f>IF(RES_hh_fech!D28=0,0,RES_hh_fech!D28/RES_summary!D$19)</f>
        <v>26.34492166978313</v>
      </c>
      <c r="E28" s="95">
        <f>IF(RES_hh_fech!E28=0,0,RES_hh_fech!E28/RES_summary!E$19)</f>
        <v>31.035438796700831</v>
      </c>
      <c r="F28" s="95">
        <f>IF(RES_hh_fech!F28=0,0,RES_hh_fech!F28/RES_summary!F$19)</f>
        <v>30.842117789195886</v>
      </c>
      <c r="G28" s="95">
        <f>IF(RES_hh_fech!G28=0,0,RES_hh_fech!G28/RES_summary!G$19)</f>
        <v>30.128588395697879</v>
      </c>
      <c r="H28" s="95">
        <f>IF(RES_hh_fech!H28=0,0,RES_hh_fech!H28/RES_summary!H$19)</f>
        <v>30.095825808464856</v>
      </c>
      <c r="I28" s="95">
        <f>IF(RES_hh_fech!I28=0,0,RES_hh_fech!I28/RES_summary!I$19)</f>
        <v>29.061318620269741</v>
      </c>
      <c r="J28" s="95">
        <f>IF(RES_hh_fech!J28=0,0,RES_hh_fech!J28/RES_summary!J$19)</f>
        <v>29.08691606223648</v>
      </c>
      <c r="K28" s="95">
        <f>IF(RES_hh_fech!K28=0,0,RES_hh_fech!K28/RES_summary!K$19)</f>
        <v>28.808685175541918</v>
      </c>
      <c r="L28" s="95">
        <f>IF(RES_hh_fech!L28=0,0,RES_hh_fech!L28/RES_summary!L$19)</f>
        <v>28.35174384916597</v>
      </c>
      <c r="M28" s="95">
        <f>IF(RES_hh_fech!M28=0,0,RES_hh_fech!M28/RES_summary!M$19)</f>
        <v>27.811955457399311</v>
      </c>
      <c r="N28" s="95">
        <f>IF(RES_hh_fech!N28=0,0,RES_hh_fech!N28/RES_summary!N$19)</f>
        <v>27.90784761470043</v>
      </c>
      <c r="O28" s="95">
        <f>IF(RES_hh_fech!O28=0,0,RES_hh_fech!O28/RES_summary!O$19)</f>
        <v>27.410005139281544</v>
      </c>
      <c r="P28" s="95">
        <f>IF(RES_hh_fech!P28=0,0,RES_hh_fech!P28/RES_summary!P$19)</f>
        <v>26.827262307731903</v>
      </c>
      <c r="Q28" s="95">
        <f>IF(RES_hh_fech!Q28=0,0,RES_hh_fech!Q28/RES_summary!Q$19)</f>
        <v>26.494749337059162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19.069318598289602</v>
      </c>
      <c r="C29" s="95">
        <f>IF(RES_hh_fech!C29=0,0,RES_hh_fech!C29/RES_summary!C$19)</f>
        <v>19.132124131868046</v>
      </c>
      <c r="D29" s="95">
        <f>IF(RES_hh_fech!D29=0,0,RES_hh_fech!D29/RES_summary!D$19)</f>
        <v>19.671670838698642</v>
      </c>
      <c r="E29" s="95">
        <f>IF(RES_hh_fech!E29=0,0,RES_hh_fech!E29/RES_summary!E$19)</f>
        <v>24.014436137129707</v>
      </c>
      <c r="F29" s="95">
        <f>IF(RES_hh_fech!F29=0,0,RES_hh_fech!F29/RES_summary!F$19)</f>
        <v>23.724705944754579</v>
      </c>
      <c r="G29" s="95">
        <f>IF(RES_hh_fech!G29=0,0,RES_hh_fech!G29/RES_summary!G$19)</f>
        <v>23.175831554837714</v>
      </c>
      <c r="H29" s="95">
        <f>IF(RES_hh_fech!H29=0,0,RES_hh_fech!H29/RES_summary!H$19)</f>
        <v>22.900932711648828</v>
      </c>
      <c r="I29" s="95">
        <f>IF(RES_hh_fech!I29=0,0,RES_hh_fech!I29/RES_summary!I$19)</f>
        <v>22.639346165521591</v>
      </c>
      <c r="J29" s="95">
        <f>IF(RES_hh_fech!J29=0,0,RES_hh_fech!J29/RES_summary!J$19)</f>
        <v>22.374547272338244</v>
      </c>
      <c r="K29" s="95">
        <f>IF(RES_hh_fech!K29=0,0,RES_hh_fech!K29/RES_summary!K$19)</f>
        <v>22.160521792625438</v>
      </c>
      <c r="L29" s="95">
        <f>IF(RES_hh_fech!L29=0,0,RES_hh_fech!L29/RES_summary!L$19)</f>
        <v>21.809032584114817</v>
      </c>
      <c r="M29" s="95">
        <f>IF(RES_hh_fech!M29=0,0,RES_hh_fech!M29/RES_summary!M$19)</f>
        <v>21.489781640701576</v>
      </c>
      <c r="N29" s="95">
        <f>IF(RES_hh_fech!N29=0,0,RES_hh_fech!N29/RES_summary!N$19)</f>
        <v>21.305442235445604</v>
      </c>
      <c r="O29" s="95">
        <f>IF(RES_hh_fech!O29=0,0,RES_hh_fech!O29/RES_summary!O$19)</f>
        <v>20.965943323095459</v>
      </c>
      <c r="P29" s="95">
        <f>IF(RES_hh_fech!P29=0,0,RES_hh_fech!P29/RES_summary!P$19)</f>
        <v>20.435023138449608</v>
      </c>
      <c r="Q29" s="95">
        <f>IF(RES_hh_fech!Q29=0,0,RES_hh_fech!Q29/RES_summary!Q$19)</f>
        <v>20.115538876701837</v>
      </c>
    </row>
    <row r="30" spans="1:17" ht="12" customHeight="1" x14ac:dyDescent="0.25">
      <c r="A30" s="87" t="s">
        <v>109</v>
      </c>
      <c r="B30" s="95">
        <f>IF(RES_hh_fech!B30=0,0,RES_hh_fech!B30/RES_summary!B$19)</f>
        <v>17.707224919436172</v>
      </c>
      <c r="C30" s="95">
        <f>IF(RES_hh_fech!C30=0,0,RES_hh_fech!C30/RES_summary!C$19)</f>
        <v>17.362012400209402</v>
      </c>
      <c r="D30" s="95">
        <f>IF(RES_hh_fech!D30=0,0,RES_hh_fech!D30/RES_summary!D$19)</f>
        <v>18.817799402312367</v>
      </c>
      <c r="E30" s="95">
        <f>IF(RES_hh_fech!E30=0,0,RES_hh_fech!E30/RES_summary!E$19)</f>
        <v>22.168176293964756</v>
      </c>
      <c r="F30" s="95">
        <f>IF(RES_hh_fech!F30=0,0,RES_hh_fech!F30/RES_summary!F$19)</f>
        <v>22.030081764123544</v>
      </c>
      <c r="G30" s="95">
        <f>IF(RES_hh_fech!G30=0,0,RES_hh_fech!G30/RES_summary!G$19)</f>
        <v>21.520416171142806</v>
      </c>
      <c r="H30" s="95">
        <f>IF(RES_hh_fech!H30=0,0,RES_hh_fech!H30/RES_summary!H$19)</f>
        <v>21.265155211495792</v>
      </c>
      <c r="I30" s="95">
        <f>IF(RES_hh_fech!I30=0,0,RES_hh_fech!I30/RES_summary!I$19)</f>
        <v>21.098784947911938</v>
      </c>
      <c r="J30" s="95">
        <f>IF(RES_hh_fech!J30=0,0,RES_hh_fech!J30/RES_summary!J$19)</f>
        <v>20.693369739656653</v>
      </c>
      <c r="K30" s="95">
        <f>IF(RES_hh_fech!K30=0,0,RES_hh_fech!K30/RES_summary!K$19)</f>
        <v>20.577625774385034</v>
      </c>
      <c r="L30" s="95">
        <f>IF(RES_hh_fech!L30=0,0,RES_hh_fech!L30/RES_summary!L$19)</f>
        <v>20.251243472059262</v>
      </c>
      <c r="M30" s="95">
        <f>IF(RES_hh_fech!M30=0,0,RES_hh_fech!M30/RES_summary!M$19)</f>
        <v>20.158221320805222</v>
      </c>
      <c r="N30" s="95">
        <f>IF(RES_hh_fech!N30=0,0,RES_hh_fech!N30/RES_summary!N$19)</f>
        <v>19.650039472667125</v>
      </c>
      <c r="O30" s="95">
        <f>IF(RES_hh_fech!O30=0,0,RES_hh_fech!O30/RES_summary!O$19)</f>
        <v>19.534229394709119</v>
      </c>
      <c r="P30" s="95">
        <f>IF(RES_hh_fech!P30=0,0,RES_hh_fech!P30/RES_summary!P$19)</f>
        <v>19.052690193935042</v>
      </c>
      <c r="Q30" s="95">
        <f>IF(RES_hh_fech!Q30=0,0,RES_hh_fech!Q30/RES_summary!Q$19)</f>
        <v>18.771299889320414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11.269014080690907</v>
      </c>
      <c r="C32" s="18">
        <f>IF(RES_hh_fech!C32=0,0,RES_hh_fech!C32/RES_summary!C$19)</f>
        <v>11.018119423108159</v>
      </c>
      <c r="D32" s="18">
        <f>IF(RES_hh_fech!D32=0,0,RES_hh_fech!D32/RES_summary!D$19)</f>
        <v>12.026116439890025</v>
      </c>
      <c r="E32" s="18">
        <f>IF(RES_hh_fech!E32=0,0,RES_hh_fech!E32/RES_summary!E$19)</f>
        <v>16.15651758668108</v>
      </c>
      <c r="F32" s="18">
        <f>IF(RES_hh_fech!F32=0,0,RES_hh_fech!F32/RES_summary!F$19)</f>
        <v>16.00844395624646</v>
      </c>
      <c r="G32" s="18">
        <f>IF(RES_hh_fech!G32=0,0,RES_hh_fech!G32/RES_summary!G$19)</f>
        <v>15.272728201102577</v>
      </c>
      <c r="H32" s="18">
        <f>IF(RES_hh_fech!H32=0,0,RES_hh_fech!H32/RES_summary!H$19)</f>
        <v>15.709277028989744</v>
      </c>
      <c r="I32" s="18">
        <f>IF(RES_hh_fech!I32=0,0,RES_hh_fech!I32/RES_summary!I$19)</f>
        <v>15.218437188457436</v>
      </c>
      <c r="J32" s="18">
        <f>IF(RES_hh_fech!J32=0,0,RES_hh_fech!J32/RES_summary!J$19)</f>
        <v>15.448117104310464</v>
      </c>
      <c r="K32" s="18">
        <f>IF(RES_hh_fech!K32=0,0,RES_hh_fech!K32/RES_summary!K$19)</f>
        <v>15.608235132685882</v>
      </c>
      <c r="L32" s="18">
        <f>IF(RES_hh_fech!L32=0,0,RES_hh_fech!L32/RES_summary!L$19)</f>
        <v>15.732564655496335</v>
      </c>
      <c r="M32" s="18">
        <f>IF(RES_hh_fech!M32=0,0,RES_hh_fech!M32/RES_summary!M$19)</f>
        <v>15.286610306524764</v>
      </c>
      <c r="N32" s="18">
        <f>IF(RES_hh_fech!N32=0,0,RES_hh_fech!N32/RES_summary!N$19)</f>
        <v>14.773133932378684</v>
      </c>
      <c r="O32" s="18">
        <f>IF(RES_hh_fech!O32=0,0,RES_hh_fech!O32/RES_summary!O$19)</f>
        <v>14.864887801108484</v>
      </c>
      <c r="P32" s="18">
        <f>IF(RES_hh_fech!P32=0,0,RES_hh_fech!P32/RES_summary!P$19)</f>
        <v>14.909883831435236</v>
      </c>
      <c r="Q32" s="18">
        <f>IF(RES_hh_fech!Q32=0,0,RES_hh_fech!Q32/RES_summary!Q$19)</f>
        <v>14.977373423375616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132.57341867324817</v>
      </c>
      <c r="C3" s="100">
        <f>IF(RES_hh_tesh!C3=0,0,RES_hh_tesh!C3/RES_summary!C$19)</f>
        <v>142.97376298250967</v>
      </c>
      <c r="D3" s="100">
        <f>IF(RES_hh_tesh!D3=0,0,RES_hh_tesh!D3/RES_summary!D$19)</f>
        <v>136.96473342897568</v>
      </c>
      <c r="E3" s="100">
        <f>IF(RES_hh_tesh!E3=0,0,RES_hh_tesh!E3/RES_summary!E$19)</f>
        <v>135.18162928832297</v>
      </c>
      <c r="F3" s="100">
        <f>IF(RES_hh_tesh!F3=0,0,RES_hh_tesh!F3/RES_summary!F$19)</f>
        <v>132.09301642450728</v>
      </c>
      <c r="G3" s="100">
        <f>IF(RES_hh_tesh!G3=0,0,RES_hh_tesh!G3/RES_summary!G$19)</f>
        <v>133.1714235273391</v>
      </c>
      <c r="H3" s="100">
        <f>IF(RES_hh_tesh!H3=0,0,RES_hh_tesh!H3/RES_summary!H$19)</f>
        <v>137.79194753154275</v>
      </c>
      <c r="I3" s="100">
        <f>IF(RES_hh_tesh!I3=0,0,RES_hh_tesh!I3/RES_summary!I$19)</f>
        <v>129.12232583629259</v>
      </c>
      <c r="J3" s="100">
        <f>IF(RES_hh_tesh!J3=0,0,RES_hh_tesh!J3/RES_summary!J$19)</f>
        <v>129.06237374311476</v>
      </c>
      <c r="K3" s="100">
        <f>IF(RES_hh_tesh!K3=0,0,RES_hh_tesh!K3/RES_summary!K$19)</f>
        <v>130.2834287360445</v>
      </c>
      <c r="L3" s="100">
        <f>IF(RES_hh_tesh!L3=0,0,RES_hh_tesh!L3/RES_summary!L$19)</f>
        <v>142.8597424000493</v>
      </c>
      <c r="M3" s="100">
        <f>IF(RES_hh_tesh!M3=0,0,RES_hh_tesh!M3/RES_summary!M$19)</f>
        <v>128.5926686461539</v>
      </c>
      <c r="N3" s="100">
        <f>IF(RES_hh_tesh!N3=0,0,RES_hh_tesh!N3/RES_summary!N$19)</f>
        <v>130.70180849848975</v>
      </c>
      <c r="O3" s="100">
        <f>IF(RES_hh_tesh!O3=0,0,RES_hh_tesh!O3/RES_summary!O$19)</f>
        <v>128.16069224090336</v>
      </c>
      <c r="P3" s="100">
        <f>IF(RES_hh_tesh!P3=0,0,RES_hh_tesh!P3/RES_summary!P$19)</f>
        <v>117.51449049061029</v>
      </c>
      <c r="Q3" s="100">
        <f>IF(RES_hh_tesh!Q3=0,0,RES_hh_tesh!Q3/RES_summary!Q$19)</f>
        <v>116.39894805645748</v>
      </c>
    </row>
    <row r="4" spans="1:17" ht="12.95" customHeight="1" x14ac:dyDescent="0.25">
      <c r="A4" s="89" t="s">
        <v>65</v>
      </c>
      <c r="B4" s="96">
        <f>IF(RES_hh_tesh!B4=0,0,RES_hh_tesh!B4/RES_summary!B$19)</f>
        <v>102.34521724577354</v>
      </c>
      <c r="C4" s="96">
        <f>IF(RES_hh_tesh!C4=0,0,RES_hh_tesh!C4/RES_summary!C$19)</f>
        <v>112.82128554751161</v>
      </c>
      <c r="D4" s="96">
        <f>IF(RES_hh_tesh!D4=0,0,RES_hh_tesh!D4/RES_summary!D$19)</f>
        <v>106.45892164223764</v>
      </c>
      <c r="E4" s="96">
        <f>IF(RES_hh_tesh!E4=0,0,RES_hh_tesh!E4/RES_summary!E$19)</f>
        <v>102.02634638605109</v>
      </c>
      <c r="F4" s="96">
        <f>IF(RES_hh_tesh!F4=0,0,RES_hh_tesh!F4/RES_summary!F$19)</f>
        <v>98.819754145072906</v>
      </c>
      <c r="G4" s="96">
        <f>IF(RES_hh_tesh!G4=0,0,RES_hh_tesh!G4/RES_summary!G$19)</f>
        <v>100.62476865225193</v>
      </c>
      <c r="H4" s="96">
        <f>IF(RES_hh_tesh!H4=0,0,RES_hh_tesh!H4/RES_summary!H$19)</f>
        <v>104.93040254708718</v>
      </c>
      <c r="I4" s="96">
        <f>IF(RES_hh_tesh!I4=0,0,RES_hh_tesh!I4/RES_summary!I$19)</f>
        <v>96.735135503581219</v>
      </c>
      <c r="J4" s="96">
        <f>IF(RES_hh_tesh!J4=0,0,RES_hh_tesh!J4/RES_summary!J$19)</f>
        <v>96.497799199987981</v>
      </c>
      <c r="K4" s="96">
        <f>IF(RES_hh_tesh!K4=0,0,RES_hh_tesh!K4/RES_summary!K$19)</f>
        <v>97.535672533926146</v>
      </c>
      <c r="L4" s="96">
        <f>IF(RES_hh_tesh!L4=0,0,RES_hh_tesh!L4/RES_summary!L$19)</f>
        <v>110.20569376207303</v>
      </c>
      <c r="M4" s="96">
        <f>IF(RES_hh_tesh!M4=0,0,RES_hh_tesh!M4/RES_summary!M$19)</f>
        <v>96.302065345606948</v>
      </c>
      <c r="N4" s="96">
        <f>IF(RES_hh_tesh!N4=0,0,RES_hh_tesh!N4/RES_summary!N$19)</f>
        <v>98.742974085726615</v>
      </c>
      <c r="O4" s="96">
        <f>IF(RES_hh_tesh!O4=0,0,RES_hh_tesh!O4/RES_summary!O$19)</f>
        <v>96.240451140701239</v>
      </c>
      <c r="P4" s="96">
        <f>IF(RES_hh_tesh!P4=0,0,RES_hh_tesh!P4/RES_summary!P$19)</f>
        <v>85.932033470055259</v>
      </c>
      <c r="Q4" s="96">
        <f>IF(RES_hh_tesh!Q4=0,0,RES_hh_tesh!Q4/RES_summary!Q$19)</f>
        <v>84.960904133078557</v>
      </c>
    </row>
    <row r="5" spans="1:17" ht="12" customHeight="1" x14ac:dyDescent="0.25">
      <c r="A5" s="87" t="s">
        <v>58</v>
      </c>
      <c r="B5" s="95">
        <f>IF(RES_hh_tesh!B5=0,0,RES_hh_tesh!B5/RES_summary!B$19)</f>
        <v>101.60869644498956</v>
      </c>
      <c r="C5" s="95">
        <f>IF(RES_hh_tesh!C5=0,0,RES_hh_tesh!C5/RES_summary!C$19)</f>
        <v>111.89862815838518</v>
      </c>
      <c r="D5" s="95">
        <f>IF(RES_hh_tesh!D5=0,0,RES_hh_tesh!D5/RES_summary!D$19)</f>
        <v>105.83215439409062</v>
      </c>
      <c r="E5" s="95">
        <f>IF(RES_hh_tesh!E5=0,0,RES_hh_tesh!E5/RES_summary!E$19)</f>
        <v>100.20777622393096</v>
      </c>
      <c r="F5" s="95">
        <f>IF(RES_hh_tesh!F5=0,0,RES_hh_tesh!F5/RES_summary!F$19)</f>
        <v>97.00906104533766</v>
      </c>
      <c r="G5" s="95">
        <f>IF(RES_hh_tesh!G5=0,0,RES_hh_tesh!G5/RES_summary!G$19)</f>
        <v>99.01346557353753</v>
      </c>
      <c r="H5" s="95">
        <f>IF(RES_hh_tesh!H5=0,0,RES_hh_tesh!H5/RES_summary!H$19)</f>
        <v>105.79957745210199</v>
      </c>
      <c r="I5" s="95">
        <f>IF(RES_hh_tesh!I5=0,0,RES_hh_tesh!I5/RES_summary!I$19)</f>
        <v>92.126579256203442</v>
      </c>
      <c r="J5" s="95">
        <f>IF(RES_hh_tesh!J5=0,0,RES_hh_tesh!J5/RES_summary!J$19)</f>
        <v>94.187810863423721</v>
      </c>
      <c r="K5" s="95">
        <f>IF(RES_hh_tesh!K5=0,0,RES_hh_tesh!K5/RES_summary!K$19)</f>
        <v>94.894557081544207</v>
      </c>
      <c r="L5" s="95">
        <f>IF(RES_hh_tesh!L5=0,0,RES_hh_tesh!L5/RES_summary!L$19)</f>
        <v>109.30246740310277</v>
      </c>
      <c r="M5" s="95">
        <f>IF(RES_hh_tesh!M5=0,0,RES_hh_tesh!M5/RES_summary!M$19)</f>
        <v>91.314151048063906</v>
      </c>
      <c r="N5" s="95">
        <f>IF(RES_hh_tesh!N5=0,0,RES_hh_tesh!N5/RES_summary!N$19)</f>
        <v>95.882484675651284</v>
      </c>
      <c r="O5" s="95">
        <f>IF(RES_hh_tesh!O5=0,0,RES_hh_tesh!O5/RES_summary!O$19)</f>
        <v>92.625798974707834</v>
      </c>
      <c r="P5" s="95">
        <f>IF(RES_hh_tesh!P5=0,0,RES_hh_tesh!P5/RES_summary!P$19)</f>
        <v>82.419657434027798</v>
      </c>
      <c r="Q5" s="95">
        <f>IF(RES_hh_tesh!Q5=0,0,RES_hh_tesh!Q5/RES_summary!Q$19)</f>
        <v>81.211215131302694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101.60870746110083</v>
      </c>
      <c r="C7" s="95">
        <f>IF(RES_hh_tesh!C7=0,0,RES_hh_tesh!C7/RES_summary!C$19)</f>
        <v>114.48523097467707</v>
      </c>
      <c r="D7" s="95">
        <f>IF(RES_hh_tesh!D7=0,0,RES_hh_tesh!D7/RES_summary!D$19)</f>
        <v>109.65427197832139</v>
      </c>
      <c r="E7" s="95">
        <f>IF(RES_hh_tesh!E7=0,0,RES_hh_tesh!E7/RES_summary!E$19)</f>
        <v>104.64811335496979</v>
      </c>
      <c r="F7" s="95">
        <f>IF(RES_hh_tesh!F7=0,0,RES_hh_tesh!F7/RES_summary!F$19)</f>
        <v>101.11928436594394</v>
      </c>
      <c r="G7" s="95">
        <f>IF(RES_hh_tesh!G7=0,0,RES_hh_tesh!G7/RES_summary!G$19)</f>
        <v>103.46340904280571</v>
      </c>
      <c r="H7" s="95">
        <f>IF(RES_hh_tesh!H7=0,0,RES_hh_tesh!H7/RES_summary!H$19)</f>
        <v>107.6897968566159</v>
      </c>
      <c r="I7" s="95">
        <f>IF(RES_hh_tesh!I7=0,0,RES_hh_tesh!I7/RES_summary!I$19)</f>
        <v>99.992572295956336</v>
      </c>
      <c r="J7" s="95">
        <f>IF(RES_hh_tesh!J7=0,0,RES_hh_tesh!J7/RES_summary!J$19)</f>
        <v>101.7773029380246</v>
      </c>
      <c r="K7" s="95">
        <f>IF(RES_hh_tesh!K7=0,0,RES_hh_tesh!K7/RES_summary!K$19)</f>
        <v>105.55456458388296</v>
      </c>
      <c r="L7" s="95">
        <f>IF(RES_hh_tesh!L7=0,0,RES_hh_tesh!L7/RES_summary!L$19)</f>
        <v>109.24019163778864</v>
      </c>
      <c r="M7" s="95">
        <f>IF(RES_hh_tesh!M7=0,0,RES_hh_tesh!M7/RES_summary!M$19)</f>
        <v>111.36644176692545</v>
      </c>
      <c r="N7" s="95">
        <f>IF(RES_hh_tesh!N7=0,0,RES_hh_tesh!N7/RES_summary!N$19)</f>
        <v>104.40702062568847</v>
      </c>
      <c r="O7" s="95">
        <f>IF(RES_hh_tesh!O7=0,0,RES_hh_tesh!O7/RES_summary!O$19)</f>
        <v>100.46455936418485</v>
      </c>
      <c r="P7" s="95">
        <f>IF(RES_hh_tesh!P7=0,0,RES_hh_tesh!P7/RES_summary!P$19)</f>
        <v>87.733697075836602</v>
      </c>
      <c r="Q7" s="95">
        <f>IF(RES_hh_tesh!Q7=0,0,RES_hh_tesh!Q7/RES_summary!Q$19)</f>
        <v>86.051925870223613</v>
      </c>
    </row>
    <row r="8" spans="1:17" ht="12" customHeight="1" x14ac:dyDescent="0.25">
      <c r="A8" s="87" t="s">
        <v>109</v>
      </c>
      <c r="B8" s="95">
        <f>IF(RES_hh_tesh!B8=0,0,RES_hh_tesh!B8/RES_summary!B$19)</f>
        <v>102.20899057505579</v>
      </c>
      <c r="C8" s="95">
        <f>IF(RES_hh_tesh!C8=0,0,RES_hh_tesh!C8/RES_summary!C$19)</f>
        <v>112.06533192205619</v>
      </c>
      <c r="D8" s="95">
        <f>IF(RES_hh_tesh!D8=0,0,RES_hh_tesh!D8/RES_summary!D$19)</f>
        <v>104.76945442672276</v>
      </c>
      <c r="E8" s="95">
        <f>IF(RES_hh_tesh!E8=0,0,RES_hh_tesh!E8/RES_summary!E$19)</f>
        <v>101.71392913028998</v>
      </c>
      <c r="F8" s="95">
        <f>IF(RES_hh_tesh!F8=0,0,RES_hh_tesh!F8/RES_summary!F$19)</f>
        <v>98.58829809017152</v>
      </c>
      <c r="G8" s="95">
        <f>IF(RES_hh_tesh!G8=0,0,RES_hh_tesh!G8/RES_summary!G$19)</f>
        <v>102.76722813656316</v>
      </c>
      <c r="H8" s="95">
        <f>IF(RES_hh_tesh!H8=0,0,RES_hh_tesh!H8/RES_summary!H$19)</f>
        <v>105.9828561449018</v>
      </c>
      <c r="I8" s="95">
        <f>IF(RES_hh_tesh!I8=0,0,RES_hh_tesh!I8/RES_summary!I$19)</f>
        <v>99.024398185630361</v>
      </c>
      <c r="J8" s="95">
        <f>IF(RES_hh_tesh!J8=0,0,RES_hh_tesh!J8/RES_summary!J$19)</f>
        <v>97.610614600755397</v>
      </c>
      <c r="K8" s="95">
        <f>IF(RES_hh_tesh!K8=0,0,RES_hh_tesh!K8/RES_summary!K$19)</f>
        <v>99.883853352157487</v>
      </c>
      <c r="L8" s="95">
        <f>IF(RES_hh_tesh!L8=0,0,RES_hh_tesh!L8/RES_summary!L$19)</f>
        <v>113.23731657542938</v>
      </c>
      <c r="M8" s="95">
        <f>IF(RES_hh_tesh!M8=0,0,RES_hh_tesh!M8/RES_summary!M$19)</f>
        <v>99.574714616188487</v>
      </c>
      <c r="N8" s="95">
        <f>IF(RES_hh_tesh!N8=0,0,RES_hh_tesh!N8/RES_summary!N$19)</f>
        <v>102.49882240787639</v>
      </c>
      <c r="O8" s="95">
        <f>IF(RES_hh_tesh!O8=0,0,RES_hh_tesh!O8/RES_summary!O$19)</f>
        <v>100.11004564636907</v>
      </c>
      <c r="P8" s="95">
        <f>IF(RES_hh_tesh!P8=0,0,RES_hh_tesh!P8/RES_summary!P$19)</f>
        <v>89.277674648844567</v>
      </c>
      <c r="Q8" s="95">
        <f>IF(RES_hh_tesh!Q8=0,0,RES_hh_tesh!Q8/RES_summary!Q$19)</f>
        <v>88.225116194925121</v>
      </c>
    </row>
    <row r="9" spans="1:17" ht="12" customHeight="1" x14ac:dyDescent="0.25">
      <c r="A9" s="87" t="s">
        <v>55</v>
      </c>
      <c r="B9" s="95">
        <f>IF(RES_hh_tesh!B9=0,0,RES_hh_tesh!B9/RES_summary!B$19)</f>
        <v>101.60867376354732</v>
      </c>
      <c r="C9" s="95">
        <f>IF(RES_hh_tesh!C9=0,0,RES_hh_tesh!C9/RES_summary!C$19)</f>
        <v>112.30735690819074</v>
      </c>
      <c r="D9" s="95">
        <f>IF(RES_hh_tesh!D9=0,0,RES_hh_tesh!D9/RES_summary!D$19)</f>
        <v>108.30573527943758</v>
      </c>
      <c r="E9" s="95">
        <f>IF(RES_hh_tesh!E9=0,0,RES_hh_tesh!E9/RES_summary!E$19)</f>
        <v>103.9779498224276</v>
      </c>
      <c r="F9" s="95">
        <f>IF(RES_hh_tesh!F9=0,0,RES_hh_tesh!F9/RES_summary!F$19)</f>
        <v>102.65777488757786</v>
      </c>
      <c r="G9" s="95">
        <f>IF(RES_hh_tesh!G9=0,0,RES_hh_tesh!G9/RES_summary!G$19)</f>
        <v>99.549439075103251</v>
      </c>
      <c r="H9" s="95">
        <f>IF(RES_hh_tesh!H9=0,0,RES_hh_tesh!H9/RES_summary!H$19)</f>
        <v>103.58579491834668</v>
      </c>
      <c r="I9" s="95">
        <f>IF(RES_hh_tesh!I9=0,0,RES_hh_tesh!I9/RES_summary!I$19)</f>
        <v>98.810245138675654</v>
      </c>
      <c r="J9" s="95">
        <f>IF(RES_hh_tesh!J9=0,0,RES_hh_tesh!J9/RES_summary!J$19)</f>
        <v>98.869395280748449</v>
      </c>
      <c r="K9" s="95">
        <f>IF(RES_hh_tesh!K9=0,0,RES_hh_tesh!K9/RES_summary!K$19)</f>
        <v>100.1789450519415</v>
      </c>
      <c r="L9" s="95">
        <f>IF(RES_hh_tesh!L9=0,0,RES_hh_tesh!L9/RES_summary!L$19)</f>
        <v>113.67884666009904</v>
      </c>
      <c r="M9" s="95">
        <f>IF(RES_hh_tesh!M9=0,0,RES_hh_tesh!M9/RES_summary!M$19)</f>
        <v>100.32609231994306</v>
      </c>
      <c r="N9" s="95">
        <f>IF(RES_hh_tesh!N9=0,0,RES_hh_tesh!N9/RES_summary!N$19)</f>
        <v>101.55917272486491</v>
      </c>
      <c r="O9" s="95">
        <f>IF(RES_hh_tesh!O9=0,0,RES_hh_tesh!O9/RES_summary!O$19)</f>
        <v>98.790301998660041</v>
      </c>
      <c r="P9" s="95">
        <f>IF(RES_hh_tesh!P9=0,0,RES_hh_tesh!P9/RES_summary!P$19)</f>
        <v>87.089532813949617</v>
      </c>
      <c r="Q9" s="95">
        <f>IF(RES_hh_tesh!Q9=0,0,RES_hh_tesh!Q9/RES_summary!Q$19)</f>
        <v>85.390323187822659</v>
      </c>
    </row>
    <row r="10" spans="1:17" ht="12" customHeight="1" x14ac:dyDescent="0.25">
      <c r="A10" s="87" t="s">
        <v>79</v>
      </c>
      <c r="B10" s="95">
        <f>IF(RES_hh_tesh!B10=0,0,RES_hh_tesh!B10/RES_summary!B$19)</f>
        <v>106.76282002842208</v>
      </c>
      <c r="C10" s="95">
        <f>IF(RES_hh_tesh!C10=0,0,RES_hh_tesh!C10/RES_summary!C$19)</f>
        <v>105.27189834559174</v>
      </c>
      <c r="D10" s="95">
        <f>IF(RES_hh_tesh!D10=0,0,RES_hh_tesh!D10/RES_summary!D$19)</f>
        <v>114.30377451006326</v>
      </c>
      <c r="E10" s="95">
        <f>IF(RES_hh_tesh!E10=0,0,RES_hh_tesh!E10/RES_summary!E$19)</f>
        <v>109.33245615265616</v>
      </c>
      <c r="F10" s="95">
        <f>IF(RES_hh_tesh!F10=0,0,RES_hh_tesh!F10/RES_summary!F$19)</f>
        <v>105.99895548755703</v>
      </c>
      <c r="G10" s="95">
        <f>IF(RES_hh_tesh!G10=0,0,RES_hh_tesh!G10/RES_summary!G$19)</f>
        <v>109.86313100321372</v>
      </c>
      <c r="H10" s="95">
        <f>IF(RES_hh_tesh!H10=0,0,RES_hh_tesh!H10/RES_summary!H$19)</f>
        <v>120.90283081855445</v>
      </c>
      <c r="I10" s="95">
        <f>IF(RES_hh_tesh!I10=0,0,RES_hh_tesh!I10/RES_summary!I$19)</f>
        <v>97.253872641292361</v>
      </c>
      <c r="J10" s="95">
        <f>IF(RES_hh_tesh!J10=0,0,RES_hh_tesh!J10/RES_summary!J$19)</f>
        <v>104.28061340214389</v>
      </c>
      <c r="K10" s="95">
        <f>IF(RES_hh_tesh!K10=0,0,RES_hh_tesh!K10/RES_summary!K$19)</f>
        <v>116.93569795354149</v>
      </c>
      <c r="L10" s="95">
        <f>IF(RES_hh_tesh!L10=0,0,RES_hh_tesh!L10/RES_summary!L$19)</f>
        <v>108.87135545703536</v>
      </c>
      <c r="M10" s="95">
        <f>IF(RES_hh_tesh!M10=0,0,RES_hh_tesh!M10/RES_summary!M$19)</f>
        <v>102.68378263645108</v>
      </c>
      <c r="N10" s="95">
        <f>IF(RES_hh_tesh!N10=0,0,RES_hh_tesh!N10/RES_summary!N$19)</f>
        <v>105.06869908497768</v>
      </c>
      <c r="O10" s="95">
        <f>IF(RES_hh_tesh!O10=0,0,RES_hh_tesh!O10/RES_summary!O$19)</f>
        <v>101.88490323469352</v>
      </c>
      <c r="P10" s="95">
        <f>IF(RES_hh_tesh!P10=0,0,RES_hh_tesh!P10/RES_summary!P$19)</f>
        <v>90.509489945696544</v>
      </c>
      <c r="Q10" s="95">
        <f>IF(RES_hh_tesh!Q10=0,0,RES_hh_tesh!Q10/RES_summary!Q$19)</f>
        <v>88.752708279727671</v>
      </c>
    </row>
    <row r="11" spans="1:17" ht="12" customHeight="1" x14ac:dyDescent="0.25">
      <c r="A11" s="87" t="s">
        <v>61</v>
      </c>
      <c r="B11" s="95">
        <f>IF(RES_hh_tesh!B11=0,0,RES_hh_tesh!B11/RES_summary!B$19)</f>
        <v>101.33707838005159</v>
      </c>
      <c r="C11" s="95">
        <f>IF(RES_hh_tesh!C11=0,0,RES_hh_tesh!C11/RES_summary!C$19)</f>
        <v>111.95484579554196</v>
      </c>
      <c r="D11" s="95">
        <f>IF(RES_hh_tesh!D11=0,0,RES_hh_tesh!D11/RES_summary!D$19)</f>
        <v>105.24102759158595</v>
      </c>
      <c r="E11" s="95">
        <f>IF(RES_hh_tesh!E11=0,0,RES_hh_tesh!E11/RES_summary!E$19)</f>
        <v>98.64413691439303</v>
      </c>
      <c r="F11" s="95">
        <f>IF(RES_hh_tesh!F11=0,0,RES_hh_tesh!F11/RES_summary!F$19)</f>
        <v>94.94036182341749</v>
      </c>
      <c r="G11" s="95">
        <f>IF(RES_hh_tesh!G11=0,0,RES_hh_tesh!G11/RES_summary!G$19)</f>
        <v>97.631137115801906</v>
      </c>
      <c r="H11" s="95">
        <f>IF(RES_hh_tesh!H11=0,0,RES_hh_tesh!H11/RES_summary!H$19)</f>
        <v>99.559581158351492</v>
      </c>
      <c r="I11" s="95">
        <f>IF(RES_hh_tesh!I11=0,0,RES_hh_tesh!I11/RES_summary!I$19)</f>
        <v>95.15170885661432</v>
      </c>
      <c r="J11" s="95">
        <f>IF(RES_hh_tesh!J11=0,0,RES_hh_tesh!J11/RES_summary!J$19)</f>
        <v>92.96996708335621</v>
      </c>
      <c r="K11" s="95">
        <f>IF(RES_hh_tesh!K11=0,0,RES_hh_tesh!K11/RES_summary!K$19)</f>
        <v>93.392299255401483</v>
      </c>
      <c r="L11" s="95">
        <f>IF(RES_hh_tesh!L11=0,0,RES_hh_tesh!L11/RES_summary!L$19)</f>
        <v>103.55141089804469</v>
      </c>
      <c r="M11" s="95">
        <f>IF(RES_hh_tesh!M11=0,0,RES_hh_tesh!M11/RES_summary!M$19)</f>
        <v>93.476776708872279</v>
      </c>
      <c r="N11" s="95">
        <f>IF(RES_hh_tesh!N11=0,0,RES_hh_tesh!N11/RES_summary!N$19)</f>
        <v>94.131559611875986</v>
      </c>
      <c r="O11" s="95">
        <f>IF(RES_hh_tesh!O11=0,0,RES_hh_tesh!O11/RES_summary!O$19)</f>
        <v>92.144723025723053</v>
      </c>
      <c r="P11" s="95">
        <f>IF(RES_hh_tesh!P11=0,0,RES_hh_tesh!P11/RES_summary!P$19)</f>
        <v>82.49558522789728</v>
      </c>
      <c r="Q11" s="95">
        <f>IF(RES_hh_tesh!Q11=0,0,RES_hh_tesh!Q11/RES_summary!Q$19)</f>
        <v>81.617233487078011</v>
      </c>
    </row>
    <row r="12" spans="1:17" ht="12" customHeight="1" x14ac:dyDescent="0.25">
      <c r="A12" s="87" t="s">
        <v>115</v>
      </c>
      <c r="B12" s="95">
        <f>IF(RES_hh_tesh!B12=0,0,RES_hh_tesh!B12/RES_summary!B$19)</f>
        <v>112.73186382329807</v>
      </c>
      <c r="C12" s="95">
        <f>IF(RES_hh_tesh!C12=0,0,RES_hh_tesh!C12/RES_summary!C$19)</f>
        <v>124.32024776919498</v>
      </c>
      <c r="D12" s="95">
        <f>IF(RES_hh_tesh!D12=0,0,RES_hh_tesh!D12/RES_summary!D$19)</f>
        <v>117.30510256044431</v>
      </c>
      <c r="E12" s="95">
        <f>IF(RES_hh_tesh!E12=0,0,RES_hh_tesh!E12/RES_summary!E$19)</f>
        <v>112.70377226935432</v>
      </c>
      <c r="F12" s="95">
        <f>IF(RES_hh_tesh!F12=0,0,RES_hh_tesh!F12/RES_summary!F$19)</f>
        <v>109.19224566976875</v>
      </c>
      <c r="G12" s="95">
        <f>IF(RES_hh_tesh!G12=0,0,RES_hh_tesh!G12/RES_summary!G$19)</f>
        <v>111.2090540485986</v>
      </c>
      <c r="H12" s="95">
        <f>IF(RES_hh_tesh!H12=0,0,RES_hh_tesh!H12/RES_summary!H$19)</f>
        <v>116.11100897134685</v>
      </c>
      <c r="I12" s="95">
        <f>IF(RES_hh_tesh!I12=0,0,RES_hh_tesh!I12/RES_summary!I$19)</f>
        <v>107.01374688525387</v>
      </c>
      <c r="J12" s="95">
        <f>IF(RES_hh_tesh!J12=0,0,RES_hh_tesh!J12/RES_summary!J$19)</f>
        <v>106.88615713909618</v>
      </c>
      <c r="K12" s="95">
        <f>IF(RES_hh_tesh!K12=0,0,RES_hh_tesh!K12/RES_summary!K$19)</f>
        <v>108.12364228764713</v>
      </c>
      <c r="L12" s="95">
        <f>IF(RES_hh_tesh!L12=0,0,RES_hh_tesh!L12/RES_summary!L$19)</f>
        <v>122.24443522422355</v>
      </c>
      <c r="M12" s="95">
        <f>IF(RES_hh_tesh!M12=0,0,RES_hh_tesh!M12/RES_summary!M$19)</f>
        <v>106.81497540974371</v>
      </c>
      <c r="N12" s="95">
        <f>IF(RES_hh_tesh!N12=0,0,RES_hh_tesh!N12/RES_summary!N$19)</f>
        <v>109.52474224389339</v>
      </c>
      <c r="O12" s="95">
        <f>IF(RES_hh_tesh!O12=0,0,RES_hh_tesh!O12/RES_summary!O$19)</f>
        <v>106.75136958094038</v>
      </c>
      <c r="P12" s="95">
        <f>IF(RES_hh_tesh!P12=0,0,RES_hh_tesh!P12/RES_summary!P$19)</f>
        <v>95.330990661752637</v>
      </c>
      <c r="Q12" s="95">
        <f>IF(RES_hh_tesh!Q12=0,0,RES_hh_tesh!Q12/RES_summary!Q$19)</f>
        <v>94.245479184751147</v>
      </c>
    </row>
    <row r="13" spans="1:17" ht="12" customHeight="1" x14ac:dyDescent="0.25">
      <c r="A13" s="51" t="s">
        <v>114</v>
      </c>
      <c r="B13" s="22">
        <f>IF(RES_hh_tesh!B13=0,0,RES_hh_tesh!B13/RES_summary!B$19)</f>
        <v>119.20948560047522</v>
      </c>
      <c r="C13" s="22">
        <f>IF(RES_hh_tesh!C13=0,0,RES_hh_tesh!C13/RES_summary!C$19)</f>
        <v>133.49899719086056</v>
      </c>
      <c r="D13" s="22">
        <f>IF(RES_hh_tesh!D13=0,0,RES_hh_tesh!D13/RES_summary!D$19)</f>
        <v>123.79273794473502</v>
      </c>
      <c r="E13" s="22">
        <f>IF(RES_hh_tesh!E13=0,0,RES_hh_tesh!E13/RES_summary!E$19)</f>
        <v>139.56929103552662</v>
      </c>
      <c r="F13" s="22">
        <f>IF(RES_hh_tesh!F13=0,0,RES_hh_tesh!F13/RES_summary!F$19)</f>
        <v>134.95200173085451</v>
      </c>
      <c r="G13" s="22">
        <f>IF(RES_hh_tesh!G13=0,0,RES_hh_tesh!G13/RES_summary!G$19)</f>
        <v>132.9831415755167</v>
      </c>
      <c r="H13" s="22">
        <f>IF(RES_hh_tesh!H13=0,0,RES_hh_tesh!H13/RES_summary!H$19)</f>
        <v>144.58300598890153</v>
      </c>
      <c r="I13" s="22">
        <f>IF(RES_hh_tesh!I13=0,0,RES_hh_tesh!I13/RES_summary!I$19)</f>
        <v>131.44735467602618</v>
      </c>
      <c r="J13" s="22">
        <f>IF(RES_hh_tesh!J13=0,0,RES_hh_tesh!J13/RES_summary!J$19)</f>
        <v>133.46851820213391</v>
      </c>
      <c r="K13" s="22">
        <f>IF(RES_hh_tesh!K13=0,0,RES_hh_tesh!K13/RES_summary!K$19)</f>
        <v>136.9508937070033</v>
      </c>
      <c r="L13" s="22">
        <f>IF(RES_hh_tesh!L13=0,0,RES_hh_tesh!L13/RES_summary!L$19)</f>
        <v>157.19515451180644</v>
      </c>
      <c r="M13" s="22">
        <f>IF(RES_hh_tesh!M13=0,0,RES_hh_tesh!M13/RES_summary!M$19)</f>
        <v>131.91542098939956</v>
      </c>
      <c r="N13" s="22">
        <f>IF(RES_hh_tesh!N13=0,0,RES_hh_tesh!N13/RES_summary!N$19)</f>
        <v>135.23257761425145</v>
      </c>
      <c r="O13" s="22">
        <f>IF(RES_hh_tesh!O13=0,0,RES_hh_tesh!O13/RES_summary!O$19)</f>
        <v>131.40290828873745</v>
      </c>
      <c r="P13" s="22">
        <f>IF(RES_hh_tesh!P13=0,0,RES_hh_tesh!P13/RES_summary!P$19)</f>
        <v>120.10657607165848</v>
      </c>
      <c r="Q13" s="22">
        <f>IF(RES_hh_tesh!Q13=0,0,RES_hh_tesh!Q13/RES_summary!Q$19)</f>
        <v>120.29261728266313</v>
      </c>
    </row>
    <row r="14" spans="1:17" ht="12" customHeight="1" x14ac:dyDescent="0.25">
      <c r="A14" s="99" t="s">
        <v>117</v>
      </c>
      <c r="B14" s="98">
        <f>IF(RES_hh_tesh!B14=0,0,RES_hh_tesh!B14/RES_summary!B$19)</f>
        <v>0.72297066468275828</v>
      </c>
      <c r="C14" s="98">
        <f>IF(RES_hh_tesh!C14=0,0,RES_hh_tesh!C14/RES_summary!C$19)</f>
        <v>0.72322833480248905</v>
      </c>
      <c r="D14" s="98">
        <f>IF(RES_hh_tesh!D14=0,0,RES_hh_tesh!D14/RES_summary!D$19)</f>
        <v>0.6039679140464399</v>
      </c>
      <c r="E14" s="98">
        <f>IF(RES_hh_tesh!E14=0,0,RES_hh_tesh!E14/RES_summary!E$19)</f>
        <v>1.5099714227475873</v>
      </c>
      <c r="F14" s="98">
        <f>IF(RES_hh_tesh!F14=0,0,RES_hh_tesh!F14/RES_summary!F$19)</f>
        <v>1.4496903982866378</v>
      </c>
      <c r="G14" s="98">
        <f>IF(RES_hh_tesh!G14=0,0,RES_hh_tesh!G14/RES_summary!G$19)</f>
        <v>1.1850931335682979</v>
      </c>
      <c r="H14" s="98">
        <f>IF(RES_hh_tesh!H14=0,0,RES_hh_tesh!H14/RES_summary!H$19)</f>
        <v>1.4011878443236481</v>
      </c>
      <c r="I14" s="98">
        <f>IF(RES_hh_tesh!I14=0,0,RES_hh_tesh!I14/RES_summary!I$19)</f>
        <v>1.1940608614679633</v>
      </c>
      <c r="J14" s="98">
        <f>IF(RES_hh_tesh!J14=0,0,RES_hh_tesh!J14/RES_summary!J$19)</f>
        <v>1.269486726562485</v>
      </c>
      <c r="K14" s="98">
        <f>IF(RES_hh_tesh!K14=0,0,RES_hh_tesh!K14/RES_summary!K$19)</f>
        <v>1.3124776047800031</v>
      </c>
      <c r="L14" s="98">
        <f>IF(RES_hh_tesh!L14=0,0,RES_hh_tesh!L14/RES_summary!L$19)</f>
        <v>1.4514223583246295</v>
      </c>
      <c r="M14" s="98">
        <f>IF(RES_hh_tesh!M14=0,0,RES_hh_tesh!M14/RES_summary!M$19)</f>
        <v>1.2463881285055836</v>
      </c>
      <c r="N14" s="98">
        <f>IF(RES_hh_tesh!N14=0,0,RES_hh_tesh!N14/RES_summary!N$19)</f>
        <v>1.245336435816768</v>
      </c>
      <c r="O14" s="98">
        <f>IF(RES_hh_tesh!O14=0,0,RES_hh_tesh!O14/RES_summary!O$19)</f>
        <v>1.2869401794490218</v>
      </c>
      <c r="P14" s="98">
        <f>IF(RES_hh_tesh!P14=0,0,RES_hh_tesh!P14/RES_summary!P$19)</f>
        <v>1.3448003550072556</v>
      </c>
      <c r="Q14" s="98">
        <f>IF(RES_hh_tesh!Q14=0,0,RES_hh_tesh!Q14/RES_summary!Q$19)</f>
        <v>1.475349303484881</v>
      </c>
    </row>
    <row r="15" spans="1:17" ht="12.95" customHeight="1" x14ac:dyDescent="0.25">
      <c r="A15" s="89" t="s">
        <v>112</v>
      </c>
      <c r="B15" s="96">
        <f>IF(RES_hh_tesh!B15=0,0,RES_hh_tesh!B15/RES_summary!B$19)</f>
        <v>7.016618441137594E-3</v>
      </c>
      <c r="C15" s="96">
        <f>IF(RES_hh_tesh!C15=0,0,RES_hh_tesh!C15/RES_summary!C$19)</f>
        <v>7.6061224936867372E-3</v>
      </c>
      <c r="D15" s="96">
        <f>IF(RES_hh_tesh!D15=0,0,RES_hh_tesh!D15/RES_summary!D$19)</f>
        <v>9.0360482902758395E-3</v>
      </c>
      <c r="E15" s="96">
        <f>IF(RES_hh_tesh!E15=0,0,RES_hh_tesh!E15/RES_summary!E$19)</f>
        <v>1.0174367489607197E-2</v>
      </c>
      <c r="F15" s="96">
        <f>IF(RES_hh_tesh!F15=0,0,RES_hh_tesh!F15/RES_summary!F$19)</f>
        <v>1.3281115336688453E-2</v>
      </c>
      <c r="G15" s="96">
        <f>IF(RES_hh_tesh!G15=0,0,RES_hh_tesh!G15/RES_summary!G$19)</f>
        <v>1.5568718940921922E-2</v>
      </c>
      <c r="H15" s="96">
        <f>IF(RES_hh_tesh!H15=0,0,RES_hh_tesh!H15/RES_summary!H$19)</f>
        <v>2.2264266458317965E-2</v>
      </c>
      <c r="I15" s="96">
        <f>IF(RES_hh_tesh!I15=0,0,RES_hh_tesh!I15/RES_summary!I$19)</f>
        <v>3.2134702879663711E-2</v>
      </c>
      <c r="J15" s="96">
        <f>IF(RES_hh_tesh!J15=0,0,RES_hh_tesh!J15/RES_summary!J$19)</f>
        <v>4.275633974487298E-2</v>
      </c>
      <c r="K15" s="96">
        <f>IF(RES_hh_tesh!K15=0,0,RES_hh_tesh!K15/RES_summary!K$19)</f>
        <v>5.7663638557280142E-2</v>
      </c>
      <c r="L15" s="96">
        <f>IF(RES_hh_tesh!L15=0,0,RES_hh_tesh!L15/RES_summary!L$19)</f>
        <v>7.2321423796284118E-2</v>
      </c>
      <c r="M15" s="96">
        <f>IF(RES_hh_tesh!M15=0,0,RES_hh_tesh!M15/RES_summary!M$19)</f>
        <v>9.0613756478208449E-2</v>
      </c>
      <c r="N15" s="96">
        <f>IF(RES_hh_tesh!N15=0,0,RES_hh_tesh!N15/RES_summary!N$19)</f>
        <v>0.10616185646734901</v>
      </c>
      <c r="O15" s="96">
        <f>IF(RES_hh_tesh!O15=0,0,RES_hh_tesh!O15/RES_summary!O$19)</f>
        <v>0.11089419980747243</v>
      </c>
      <c r="P15" s="96">
        <f>IF(RES_hh_tesh!P15=0,0,RES_hh_tesh!P15/RES_summary!P$19)</f>
        <v>0.14357048928164931</v>
      </c>
      <c r="Q15" s="96">
        <f>IF(RES_hh_tesh!Q15=0,0,RES_hh_tesh!Q15/RES_summary!Q$19)</f>
        <v>0.17072678602020566</v>
      </c>
    </row>
    <row r="16" spans="1:17" ht="12" customHeight="1" x14ac:dyDescent="0.25">
      <c r="A16" s="87" t="s">
        <v>111</v>
      </c>
      <c r="B16" s="97">
        <f>IF(RES_hh_tesh!B16=0,0,RES_hh_tesh!B16/RES_summary!B$19)</f>
        <v>7.016618441137594E-3</v>
      </c>
      <c r="C16" s="97">
        <f>IF(RES_hh_tesh!C16=0,0,RES_hh_tesh!C16/RES_summary!C$19)</f>
        <v>7.6061224936867372E-3</v>
      </c>
      <c r="D16" s="97">
        <f>IF(RES_hh_tesh!D16=0,0,RES_hh_tesh!D16/RES_summary!D$19)</f>
        <v>9.0360482902758395E-3</v>
      </c>
      <c r="E16" s="97">
        <f>IF(RES_hh_tesh!E16=0,0,RES_hh_tesh!E16/RES_summary!E$19)</f>
        <v>1.0174367489607197E-2</v>
      </c>
      <c r="F16" s="97">
        <f>IF(RES_hh_tesh!F16=0,0,RES_hh_tesh!F16/RES_summary!F$19)</f>
        <v>1.3281115336688453E-2</v>
      </c>
      <c r="G16" s="97">
        <f>IF(RES_hh_tesh!G16=0,0,RES_hh_tesh!G16/RES_summary!G$19)</f>
        <v>1.5568718940921922E-2</v>
      </c>
      <c r="H16" s="97">
        <f>IF(RES_hh_tesh!H16=0,0,RES_hh_tesh!H16/RES_summary!H$19)</f>
        <v>2.2264266458317965E-2</v>
      </c>
      <c r="I16" s="97">
        <f>IF(RES_hh_tesh!I16=0,0,RES_hh_tesh!I16/RES_summary!I$19)</f>
        <v>3.2134702879663711E-2</v>
      </c>
      <c r="J16" s="97">
        <f>IF(RES_hh_tesh!J16=0,0,RES_hh_tesh!J16/RES_summary!J$19)</f>
        <v>4.275633974487298E-2</v>
      </c>
      <c r="K16" s="97">
        <f>IF(RES_hh_tesh!K16=0,0,RES_hh_tesh!K16/RES_summary!K$19)</f>
        <v>5.7663638557280142E-2</v>
      </c>
      <c r="L16" s="97">
        <f>IF(RES_hh_tesh!L16=0,0,RES_hh_tesh!L16/RES_summary!L$19)</f>
        <v>7.2321423796284118E-2</v>
      </c>
      <c r="M16" s="97">
        <f>IF(RES_hh_tesh!M16=0,0,RES_hh_tesh!M16/RES_summary!M$19)</f>
        <v>9.0613756478208449E-2</v>
      </c>
      <c r="N16" s="97">
        <f>IF(RES_hh_tesh!N16=0,0,RES_hh_tesh!N16/RES_summary!N$19)</f>
        <v>0.10616185646734901</v>
      </c>
      <c r="O16" s="97">
        <f>IF(RES_hh_tesh!O16=0,0,RES_hh_tesh!O16/RES_summary!O$19)</f>
        <v>0.11089419980747243</v>
      </c>
      <c r="P16" s="97">
        <f>IF(RES_hh_tesh!P16=0,0,RES_hh_tesh!P16/RES_summary!P$19)</f>
        <v>0.14357048928164931</v>
      </c>
      <c r="Q16" s="97">
        <f>IF(RES_hh_tesh!Q16=0,0,RES_hh_tesh!Q16/RES_summary!Q$19)</f>
        <v>0.17072678602020566</v>
      </c>
    </row>
    <row r="17" spans="1:17" ht="12.95" customHeight="1" x14ac:dyDescent="0.25">
      <c r="A17" s="89" t="s">
        <v>63</v>
      </c>
      <c r="B17" s="96">
        <f>IF(RES_hh_tesh!B17=0,0,RES_hh_tesh!B17/RES_summary!B$19)</f>
        <v>21.976196067867416</v>
      </c>
      <c r="C17" s="96">
        <f>IF(RES_hh_tesh!C17=0,0,RES_hh_tesh!C17/RES_summary!C$19)</f>
        <v>21.942062837756644</v>
      </c>
      <c r="D17" s="96">
        <f>IF(RES_hh_tesh!D17=0,0,RES_hh_tesh!D17/RES_summary!D$19)</f>
        <v>21.601008222263616</v>
      </c>
      <c r="E17" s="96">
        <f>IF(RES_hh_tesh!E17=0,0,RES_hh_tesh!E17/RES_summary!E$19)</f>
        <v>21.686345410759802</v>
      </c>
      <c r="F17" s="96">
        <f>IF(RES_hh_tesh!F17=0,0,RES_hh_tesh!F17/RES_summary!F$19)</f>
        <v>21.753154109938166</v>
      </c>
      <c r="G17" s="96">
        <f>IF(RES_hh_tesh!G17=0,0,RES_hh_tesh!G17/RES_summary!G$19)</f>
        <v>21.331270919465748</v>
      </c>
      <c r="H17" s="96">
        <f>IF(RES_hh_tesh!H17=0,0,RES_hh_tesh!H17/RES_summary!H$19)</f>
        <v>21.418166570858091</v>
      </c>
      <c r="I17" s="96">
        <f>IF(RES_hh_tesh!I17=0,0,RES_hh_tesh!I17/RES_summary!I$19)</f>
        <v>21.10289398632732</v>
      </c>
      <c r="J17" s="96">
        <f>IF(RES_hh_tesh!J17=0,0,RES_hh_tesh!J17/RES_summary!J$19)</f>
        <v>21.140254847830555</v>
      </c>
      <c r="K17" s="96">
        <f>IF(RES_hh_tesh!K17=0,0,RES_hh_tesh!K17/RES_summary!K$19)</f>
        <v>21.303322176522563</v>
      </c>
      <c r="L17" s="96">
        <f>IF(RES_hh_tesh!L17=0,0,RES_hh_tesh!L17/RES_summary!L$19)</f>
        <v>21.196284032966396</v>
      </c>
      <c r="M17" s="96">
        <f>IF(RES_hh_tesh!M17=0,0,RES_hh_tesh!M17/RES_summary!M$19)</f>
        <v>20.949234659673625</v>
      </c>
      <c r="N17" s="96">
        <f>IF(RES_hh_tesh!N17=0,0,RES_hh_tesh!N17/RES_summary!N$19)</f>
        <v>20.823422099406923</v>
      </c>
      <c r="O17" s="96">
        <f>IF(RES_hh_tesh!O17=0,0,RES_hh_tesh!O17/RES_summary!O$19)</f>
        <v>20.744554748319349</v>
      </c>
      <c r="P17" s="96">
        <f>IF(RES_hh_tesh!P17=0,0,RES_hh_tesh!P17/RES_summary!P$19)</f>
        <v>20.491131654162217</v>
      </c>
      <c r="Q17" s="96">
        <f>IF(RES_hh_tesh!Q17=0,0,RES_hh_tesh!Q17/RES_summary!Q$19)</f>
        <v>20.303728760024008</v>
      </c>
    </row>
    <row r="18" spans="1:17" ht="12" customHeight="1" x14ac:dyDescent="0.25">
      <c r="A18" s="87" t="s">
        <v>58</v>
      </c>
      <c r="B18" s="95">
        <f>IF(RES_hh_tesh!B18=0,0,RES_hh_tesh!B18/RES_summary!B$19)</f>
        <v>21.732459641460789</v>
      </c>
      <c r="C18" s="95">
        <f>IF(RES_hh_tesh!C18=0,0,RES_hh_tesh!C18/RES_summary!C$19)</f>
        <v>21.624847209123185</v>
      </c>
      <c r="D18" s="95">
        <f>IF(RES_hh_tesh!D18=0,0,RES_hh_tesh!D18/RES_summary!D$19)</f>
        <v>21.300278406816606</v>
      </c>
      <c r="E18" s="95">
        <f>IF(RES_hh_tesh!E18=0,0,RES_hh_tesh!E18/RES_summary!E$19)</f>
        <v>21.101334393934867</v>
      </c>
      <c r="F18" s="95">
        <f>IF(RES_hh_tesh!F18=0,0,RES_hh_tesh!F18/RES_summary!F$19)</f>
        <v>21.154406837770139</v>
      </c>
      <c r="G18" s="95">
        <f>IF(RES_hh_tesh!G18=0,0,RES_hh_tesh!G18/RES_summary!G$19)</f>
        <v>20.796109754085634</v>
      </c>
      <c r="H18" s="95">
        <f>IF(RES_hh_tesh!H18=0,0,RES_hh_tesh!H18/RES_summary!H$19)</f>
        <v>20.82442406624012</v>
      </c>
      <c r="I18" s="95">
        <f>IF(RES_hh_tesh!I18=0,0,RES_hh_tesh!I18/RES_summary!I$19)</f>
        <v>19.809072903577125</v>
      </c>
      <c r="J18" s="95">
        <f>IF(RES_hh_tesh!J18=0,0,RES_hh_tesh!J18/RES_summary!J$19)</f>
        <v>20.508457760269295</v>
      </c>
      <c r="K18" s="95">
        <f>IF(RES_hh_tesh!K18=0,0,RES_hh_tesh!K18/RES_summary!K$19)</f>
        <v>20.541550649211711</v>
      </c>
      <c r="L18" s="95">
        <f>IF(RES_hh_tesh!L18=0,0,RES_hh_tesh!L18/RES_summary!L$19)</f>
        <v>20.335210365997892</v>
      </c>
      <c r="M18" s="95">
        <f>IF(RES_hh_tesh!M18=0,0,RES_hh_tesh!M18/RES_summary!M$19)</f>
        <v>19.903526812366529</v>
      </c>
      <c r="N18" s="95">
        <f>IF(RES_hh_tesh!N18=0,0,RES_hh_tesh!N18/RES_summary!N$19)</f>
        <v>20.180837545525996</v>
      </c>
      <c r="O18" s="95">
        <f>IF(RES_hh_tesh!O18=0,0,RES_hh_tesh!O18/RES_summary!O$19)</f>
        <v>19.896375361156679</v>
      </c>
      <c r="P18" s="95">
        <f>IF(RES_hh_tesh!P18=0,0,RES_hh_tesh!P18/RES_summary!P$19)</f>
        <v>19.646039940977214</v>
      </c>
      <c r="Q18" s="95">
        <f>IF(RES_hh_tesh!Q18=0,0,RES_hh_tesh!Q18/RES_summary!Q$19)</f>
        <v>19.386348266413385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21.732460578900664</v>
      </c>
      <c r="C19" s="95">
        <f>IF(RES_hh_tesh!C19=0,0,RES_hh_tesh!C19/RES_summary!C$19)</f>
        <v>22.047419411884739</v>
      </c>
      <c r="D19" s="95">
        <f>IF(RES_hh_tesh!D19=0,0,RES_hh_tesh!D19/RES_summary!D$19)</f>
        <v>22.075470825977167</v>
      </c>
      <c r="E19" s="95">
        <f>IF(RES_hh_tesh!E19=0,0,RES_hh_tesh!E19/RES_summary!E$19)</f>
        <v>22.30249294860517</v>
      </c>
      <c r="F19" s="95">
        <f>IF(RES_hh_tesh!F19=0,0,RES_hh_tesh!F19/RES_summary!F$19)</f>
        <v>22.674910061793611</v>
      </c>
      <c r="G19" s="95">
        <f>IF(RES_hh_tesh!G19=0,0,RES_hh_tesh!G19/RES_summary!G$19)</f>
        <v>22.589226258153399</v>
      </c>
      <c r="H19" s="95">
        <f>IF(RES_hh_tesh!H19=0,0,RES_hh_tesh!H19/RES_summary!H$19)</f>
        <v>22.887787675429497</v>
      </c>
      <c r="I19" s="95">
        <f>IF(RES_hh_tesh!I19=0,0,RES_hh_tesh!I19/RES_summary!I$19)</f>
        <v>22.963023364787105</v>
      </c>
      <c r="J19" s="95">
        <f>IF(RES_hh_tesh!J19=0,0,RES_hh_tesh!J19/RES_summary!J$19)</f>
        <v>23.242397185166855</v>
      </c>
      <c r="K19" s="95">
        <f>IF(RES_hh_tesh!K19=0,0,RES_hh_tesh!K19/RES_summary!K$19)</f>
        <v>23.288639654739615</v>
      </c>
      <c r="L19" s="95">
        <f>IF(RES_hh_tesh!L19=0,0,RES_hh_tesh!L19/RES_summary!L$19)</f>
        <v>23.054965696234863</v>
      </c>
      <c r="M19" s="95">
        <f>IF(RES_hh_tesh!M19=0,0,RES_hh_tesh!M19/RES_summary!M$19)</f>
        <v>22.64768226157425</v>
      </c>
      <c r="N19" s="95">
        <f>IF(RES_hh_tesh!N19=0,0,RES_hh_tesh!N19/RES_summary!N$19)</f>
        <v>22.186567021713937</v>
      </c>
      <c r="O19" s="95">
        <f>IF(RES_hh_tesh!O19=0,0,RES_hh_tesh!O19/RES_summary!O$19)</f>
        <v>21.702384411802043</v>
      </c>
      <c r="P19" s="95">
        <f>IF(RES_hh_tesh!P19=0,0,RES_hh_tesh!P19/RES_summary!P$19)</f>
        <v>21.084618796166065</v>
      </c>
      <c r="Q19" s="95">
        <f>IF(RES_hh_tesh!Q19=0,0,RES_hh_tesh!Q19/RES_summary!Q$19)</f>
        <v>20.525854463110043</v>
      </c>
    </row>
    <row r="20" spans="1:17" ht="12" customHeight="1" x14ac:dyDescent="0.25">
      <c r="A20" s="87" t="s">
        <v>110</v>
      </c>
      <c r="B20" s="95">
        <f>IF(RES_hh_tesh!B20=0,0,RES_hh_tesh!B20/RES_summary!B$19)</f>
        <v>21.732472412853809</v>
      </c>
      <c r="C20" s="95">
        <f>IF(RES_hh_tesh!C20=0,0,RES_hh_tesh!C20/RES_summary!C$19)</f>
        <v>22.186020751665726</v>
      </c>
      <c r="D20" s="95">
        <f>IF(RES_hh_tesh!D20=0,0,RES_hh_tesh!D20/RES_summary!D$19)</f>
        <v>22.190522678078302</v>
      </c>
      <c r="E20" s="95">
        <f>IF(RES_hh_tesh!E20=0,0,RES_hh_tesh!E20/RES_summary!E$19)</f>
        <v>22.177985585975264</v>
      </c>
      <c r="F20" s="95">
        <f>IF(RES_hh_tesh!F20=0,0,RES_hh_tesh!F20/RES_summary!F$19)</f>
        <v>22.207998963272605</v>
      </c>
      <c r="G20" s="95">
        <f>IF(RES_hh_tesh!G20=0,0,RES_hh_tesh!G20/RES_summary!G$19)</f>
        <v>21.892996419678941</v>
      </c>
      <c r="H20" s="95">
        <f>IF(RES_hh_tesh!H20=0,0,RES_hh_tesh!H20/RES_summary!H$19)</f>
        <v>21.862725355382906</v>
      </c>
      <c r="I20" s="95">
        <f>IF(RES_hh_tesh!I20=0,0,RES_hh_tesh!I20/RES_summary!I$19)</f>
        <v>21.765336813652869</v>
      </c>
      <c r="J20" s="95">
        <f>IF(RES_hh_tesh!J20=0,0,RES_hh_tesh!J20/RES_summary!J$19)</f>
        <v>22.258461467420755</v>
      </c>
      <c r="K20" s="95">
        <f>IF(RES_hh_tesh!K20=0,0,RES_hh_tesh!K20/RES_summary!K$19)</f>
        <v>22.899151526152711</v>
      </c>
      <c r="L20" s="95">
        <f>IF(RES_hh_tesh!L20=0,0,RES_hh_tesh!L20/RES_summary!L$19)</f>
        <v>19.783496478283041</v>
      </c>
      <c r="M20" s="95">
        <f>IF(RES_hh_tesh!M20=0,0,RES_hh_tesh!M20/RES_summary!M$19)</f>
        <v>23.142900328588212</v>
      </c>
      <c r="N20" s="95">
        <f>IF(RES_hh_tesh!N20=0,0,RES_hh_tesh!N20/RES_summary!N$19)</f>
        <v>21.974253941203006</v>
      </c>
      <c r="O20" s="95">
        <f>IF(RES_hh_tesh!O20=0,0,RES_hh_tesh!O20/RES_summary!O$19)</f>
        <v>21.578956085268903</v>
      </c>
      <c r="P20" s="95">
        <f>IF(RES_hh_tesh!P20=0,0,RES_hh_tesh!P20/RES_summary!P$19)</f>
        <v>20.943822316516147</v>
      </c>
      <c r="Q20" s="95">
        <f>IF(RES_hh_tesh!Q20=0,0,RES_hh_tesh!Q20/RES_summary!Q$19)</f>
        <v>20.522199055181463</v>
      </c>
    </row>
    <row r="21" spans="1:17" ht="12" customHeight="1" x14ac:dyDescent="0.25">
      <c r="A21" s="87" t="s">
        <v>109</v>
      </c>
      <c r="B21" s="95">
        <f>IF(RES_hh_tesh!B21=0,0,RES_hh_tesh!B21/RES_summary!B$19)</f>
        <v>21.860852939104792</v>
      </c>
      <c r="C21" s="95">
        <f>IF(RES_hh_tesh!C21=0,0,RES_hh_tesh!C21/RES_summary!C$19)</f>
        <v>21.661803478245201</v>
      </c>
      <c r="D21" s="95">
        <f>IF(RES_hh_tesh!D21=0,0,RES_hh_tesh!D21/RES_summary!D$19)</f>
        <v>21.358710515521967</v>
      </c>
      <c r="E21" s="95">
        <f>IF(RES_hh_tesh!E21=0,0,RES_hh_tesh!E21/RES_summary!E$19)</f>
        <v>21.343747220358537</v>
      </c>
      <c r="F21" s="95">
        <f>IF(RES_hh_tesh!F21=0,0,RES_hh_tesh!F21/RES_summary!F$19)</f>
        <v>21.527068362821925</v>
      </c>
      <c r="G21" s="95">
        <f>IF(RES_hh_tesh!G21=0,0,RES_hh_tesh!G21/RES_summary!G$19)</f>
        <v>21.525249599708104</v>
      </c>
      <c r="H21" s="95">
        <f>IF(RES_hh_tesh!H21=0,0,RES_hh_tesh!H21/RES_summary!H$19)</f>
        <v>21.2411648411762</v>
      </c>
      <c r="I21" s="95">
        <f>IF(RES_hh_tesh!I21=0,0,RES_hh_tesh!I21/RES_summary!I$19)</f>
        <v>20.938918810672174</v>
      </c>
      <c r="J21" s="95">
        <f>IF(RES_hh_tesh!J21=0,0,RES_hh_tesh!J21/RES_summary!J$19)</f>
        <v>21.072781226968029</v>
      </c>
      <c r="K21" s="95">
        <f>IF(RES_hh_tesh!K21=0,0,RES_hh_tesh!K21/RES_summary!K$19)</f>
        <v>21.522204528809169</v>
      </c>
      <c r="L21" s="95">
        <f>IF(RES_hh_tesh!L21=0,0,RES_hh_tesh!L21/RES_summary!L$19)</f>
        <v>21.354487817797441</v>
      </c>
      <c r="M21" s="95">
        <f>IF(RES_hh_tesh!M21=0,0,RES_hh_tesh!M21/RES_summary!M$19)</f>
        <v>21.045416464047484</v>
      </c>
      <c r="N21" s="95">
        <f>IF(RES_hh_tesh!N21=0,0,RES_hh_tesh!N21/RES_summary!N$19)</f>
        <v>20.796560563498758</v>
      </c>
      <c r="O21" s="95">
        <f>IF(RES_hh_tesh!O21=0,0,RES_hh_tesh!O21/RES_summary!O$19)</f>
        <v>20.948525238941926</v>
      </c>
      <c r="P21" s="95">
        <f>IF(RES_hh_tesh!P21=0,0,RES_hh_tesh!P21/RES_summary!P$19)</f>
        <v>20.53348622512533</v>
      </c>
      <c r="Q21" s="95">
        <f>IF(RES_hh_tesh!Q21=0,0,RES_hh_tesh!Q21/RES_summary!Q$19)</f>
        <v>20.261633702595798</v>
      </c>
    </row>
    <row r="22" spans="1:17" ht="12" customHeight="1" x14ac:dyDescent="0.25">
      <c r="A22" s="87" t="s">
        <v>55</v>
      </c>
      <c r="B22" s="95">
        <f>IF(RES_hh_tesh!B22=0,0,RES_hh_tesh!B22/RES_summary!B$19)</f>
        <v>21.732462590668348</v>
      </c>
      <c r="C22" s="95">
        <f>IF(RES_hh_tesh!C22=0,0,RES_hh_tesh!C22/RES_summary!C$19)</f>
        <v>21.795977115924934</v>
      </c>
      <c r="D22" s="95">
        <f>IF(RES_hh_tesh!D22=0,0,RES_hh_tesh!D22/RES_summary!D$19)</f>
        <v>21.803066644443255</v>
      </c>
      <c r="E22" s="95">
        <f>IF(RES_hh_tesh!E22=0,0,RES_hh_tesh!E22/RES_summary!E$19)</f>
        <v>21.828747292926007</v>
      </c>
      <c r="F22" s="95">
        <f>IF(RES_hh_tesh!F22=0,0,RES_hh_tesh!F22/RES_summary!F$19)</f>
        <v>22.293900822017179</v>
      </c>
      <c r="G22" s="95">
        <f>IF(RES_hh_tesh!G22=0,0,RES_hh_tesh!G22/RES_summary!G$19)</f>
        <v>21.663500098560821</v>
      </c>
      <c r="H22" s="95">
        <f>IF(RES_hh_tesh!H22=0,0,RES_hh_tesh!H22/RES_summary!H$19)</f>
        <v>21.724466454220249</v>
      </c>
      <c r="I22" s="95">
        <f>IF(RES_hh_tesh!I22=0,0,RES_hh_tesh!I22/RES_summary!I$19)</f>
        <v>21.639673381336415</v>
      </c>
      <c r="J22" s="95">
        <f>IF(RES_hh_tesh!J22=0,0,RES_hh_tesh!J22/RES_summary!J$19)</f>
        <v>21.736523994397778</v>
      </c>
      <c r="K22" s="95">
        <f>IF(RES_hh_tesh!K22=0,0,RES_hh_tesh!K22/RES_summary!K$19)</f>
        <v>21.864762104787786</v>
      </c>
      <c r="L22" s="95">
        <f>IF(RES_hh_tesh!L22=0,0,RES_hh_tesh!L22/RES_summary!L$19)</f>
        <v>21.737919273185078</v>
      </c>
      <c r="M22" s="95">
        <f>IF(RES_hh_tesh!M22=0,0,RES_hh_tesh!M22/RES_summary!M$19)</f>
        <v>22.095558281193952</v>
      </c>
      <c r="N22" s="95">
        <f>IF(RES_hh_tesh!N22=0,0,RES_hh_tesh!N22/RES_summary!N$19)</f>
        <v>21.553963132647546</v>
      </c>
      <c r="O22" s="95">
        <f>IF(RES_hh_tesh!O22=0,0,RES_hh_tesh!O22/RES_summary!O$19)</f>
        <v>21.521782581317446</v>
      </c>
      <c r="P22" s="95">
        <f>IF(RES_hh_tesh!P22=0,0,RES_hh_tesh!P22/RES_summary!P$19)</f>
        <v>21.099584173707402</v>
      </c>
      <c r="Q22" s="95">
        <f>IF(RES_hh_tesh!Q22=0,0,RES_hh_tesh!Q22/RES_summary!Q$19)</f>
        <v>20.661483487700533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21.674370494356168</v>
      </c>
      <c r="C24" s="95">
        <f>IF(RES_hh_tesh!C24=0,0,RES_hh_tesh!C24/RES_summary!C$19)</f>
        <v>21.672353874135318</v>
      </c>
      <c r="D24" s="95">
        <f>IF(RES_hh_tesh!D24=0,0,RES_hh_tesh!D24/RES_summary!D$19)</f>
        <v>21.292085849976388</v>
      </c>
      <c r="E24" s="95">
        <f>IF(RES_hh_tesh!E24=0,0,RES_hh_tesh!E24/RES_summary!E$19)</f>
        <v>21.132598556307968</v>
      </c>
      <c r="F24" s="95">
        <f>IF(RES_hh_tesh!F24=0,0,RES_hh_tesh!F24/RES_summary!F$19)</f>
        <v>21.108990338811271</v>
      </c>
      <c r="G24" s="95">
        <f>IF(RES_hh_tesh!G24=0,0,RES_hh_tesh!G24/RES_summary!G$19)</f>
        <v>20.725027094780945</v>
      </c>
      <c r="H24" s="95">
        <f>IF(RES_hh_tesh!H24=0,0,RES_hh_tesh!H24/RES_summary!H$19)</f>
        <v>20.795934201711908</v>
      </c>
      <c r="I24" s="95">
        <f>IF(RES_hh_tesh!I24=0,0,RES_hh_tesh!I24/RES_summary!I$19)</f>
        <v>21.287645926553328</v>
      </c>
      <c r="J24" s="95">
        <f>IF(RES_hh_tesh!J24=0,0,RES_hh_tesh!J24/RES_summary!J$19)</f>
        <v>20.595382634509622</v>
      </c>
      <c r="K24" s="95">
        <f>IF(RES_hh_tesh!K24=0,0,RES_hh_tesh!K24/RES_summary!K$19)</f>
        <v>20.585646745654145</v>
      </c>
      <c r="L24" s="95">
        <f>IF(RES_hh_tesh!L24=0,0,RES_hh_tesh!L24/RES_summary!L$19)</f>
        <v>20.369813911542884</v>
      </c>
      <c r="M24" s="95">
        <f>IF(RES_hh_tesh!M24=0,0,RES_hh_tesh!M24/RES_summary!M$19)</f>
        <v>20.400775212629469</v>
      </c>
      <c r="N24" s="95">
        <f>IF(RES_hh_tesh!N24=0,0,RES_hh_tesh!N24/RES_summary!N$19)</f>
        <v>20.107394019365611</v>
      </c>
      <c r="O24" s="95">
        <f>IF(RES_hh_tesh!O24=0,0,RES_hh_tesh!O24/RES_summary!O$19)</f>
        <v>19.786470544517506</v>
      </c>
      <c r="P24" s="95">
        <f>IF(RES_hh_tesh!P24=0,0,RES_hh_tesh!P24/RES_summary!P$19)</f>
        <v>19.44225492688307</v>
      </c>
      <c r="Q24" s="95">
        <f>IF(RES_hh_tesh!Q24=0,0,RES_hh_tesh!Q24/RES_summary!Q$19)</f>
        <v>19.046126162985814</v>
      </c>
    </row>
    <row r="25" spans="1:17" ht="12" customHeight="1" x14ac:dyDescent="0.25">
      <c r="A25" s="51" t="s">
        <v>60</v>
      </c>
      <c r="B25" s="22">
        <f>IF(RES_hh_tesh!B25=0,0,RES_hh_tesh!B25/RES_summary!B$19)</f>
        <v>25.165995172256402</v>
      </c>
      <c r="C25" s="22">
        <f>IF(RES_hh_tesh!C25=0,0,RES_hh_tesh!C25/RES_summary!C$19)</f>
        <v>25.393201965714798</v>
      </c>
      <c r="D25" s="22">
        <f>IF(RES_hh_tesh!D25=0,0,RES_hh_tesh!D25/RES_summary!D$19)</f>
        <v>24.897376482193387</v>
      </c>
      <c r="E25" s="22">
        <f>IF(RES_hh_tesh!E25=0,0,RES_hh_tesh!E25/RES_summary!E$19)</f>
        <v>29.3121117812344</v>
      </c>
      <c r="F25" s="22">
        <f>IF(RES_hh_tesh!F25=0,0,RES_hh_tesh!F25/RES_summary!F$19)</f>
        <v>29.715305201340158</v>
      </c>
      <c r="G25" s="22">
        <f>IF(RES_hh_tesh!G25=0,0,RES_hh_tesh!G25/RES_summary!G$19)</f>
        <v>29.356088963055083</v>
      </c>
      <c r="H25" s="22">
        <f>IF(RES_hh_tesh!H25=0,0,RES_hh_tesh!H25/RES_summary!H$19)</f>
        <v>30.888167960820844</v>
      </c>
      <c r="I25" s="22">
        <f>IF(RES_hh_tesh!I25=0,0,RES_hh_tesh!I25/RES_summary!I$19)</f>
        <v>28.706238479762874</v>
      </c>
      <c r="J25" s="22">
        <f>IF(RES_hh_tesh!J25=0,0,RES_hh_tesh!J25/RES_summary!J$19)</f>
        <v>30.170092924815201</v>
      </c>
      <c r="K25" s="22">
        <f>IF(RES_hh_tesh!K25=0,0,RES_hh_tesh!K25/RES_summary!K$19)</f>
        <v>29.989925129608526</v>
      </c>
      <c r="L25" s="22">
        <f>IF(RES_hh_tesh!L25=0,0,RES_hh_tesh!L25/RES_summary!L$19)</f>
        <v>32.659404496845184</v>
      </c>
      <c r="M25" s="22">
        <f>IF(RES_hh_tesh!M25=0,0,RES_hh_tesh!M25/RES_summary!M$19)</f>
        <v>30.222618138400655</v>
      </c>
      <c r="N25" s="22">
        <f>IF(RES_hh_tesh!N25=0,0,RES_hh_tesh!N25/RES_summary!N$19)</f>
        <v>29.974947761974665</v>
      </c>
      <c r="O25" s="22">
        <f>IF(RES_hh_tesh!O25=0,0,RES_hh_tesh!O25/RES_summary!O$19)</f>
        <v>29.451159880338867</v>
      </c>
      <c r="P25" s="22">
        <f>IF(RES_hh_tesh!P25=0,0,RES_hh_tesh!P25/RES_summary!P$19)</f>
        <v>29.38346916705169</v>
      </c>
      <c r="Q25" s="22">
        <f>IF(RES_hh_tesh!Q25=0,0,RES_hh_tesh!Q25/RES_summary!Q$19)</f>
        <v>29.085235214200384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6.3456618174589332</v>
      </c>
      <c r="L26" s="18">
        <f>IF(RES_hh_tesh!L26=0,0,RES_hh_tesh!L26/RES_summary!L$19)</f>
        <v>6.3040165564686381</v>
      </c>
      <c r="M26" s="18">
        <f>IF(RES_hh_tesh!M26=0,0,RES_hh_tesh!M26/RES_summary!M$19)</f>
        <v>6.2332379818948116</v>
      </c>
      <c r="N26" s="18">
        <f>IF(RES_hh_tesh!N26=0,0,RES_hh_tesh!N26/RES_summary!N$19)</f>
        <v>6.173885724221158</v>
      </c>
      <c r="O26" s="18">
        <f>IF(RES_hh_tesh!O26=0,0,RES_hh_tesh!O26/RES_summary!O$19)</f>
        <v>6.1300414709075568</v>
      </c>
      <c r="P26" s="18">
        <f>IF(RES_hh_tesh!P26=0,0,RES_hh_tesh!P26/RES_summary!P$19)</f>
        <v>6.0410054009798229</v>
      </c>
      <c r="Q26" s="18">
        <f>IF(RES_hh_tesh!Q26=0,0,RES_hh_tesh!Q26/RES_summary!Q$19)</f>
        <v>5.9538817762112988</v>
      </c>
    </row>
    <row r="27" spans="1:17" ht="12.95" customHeight="1" x14ac:dyDescent="0.25">
      <c r="A27" s="89" t="s">
        <v>62</v>
      </c>
      <c r="B27" s="96">
        <f>IF(RES_hh_tesh!B27=0,0,RES_hh_tesh!B27/RES_summary!B$19)</f>
        <v>8.2449887411660967</v>
      </c>
      <c r="C27" s="96">
        <f>IF(RES_hh_tesh!C27=0,0,RES_hh_tesh!C27/RES_summary!C$19)</f>
        <v>8.2028084747477532</v>
      </c>
      <c r="D27" s="96">
        <f>IF(RES_hh_tesh!D27=0,0,RES_hh_tesh!D27/RES_summary!D$19)</f>
        <v>8.8957675161841365</v>
      </c>
      <c r="E27" s="96">
        <f>IF(RES_hh_tesh!E27=0,0,RES_hh_tesh!E27/RES_summary!E$19)</f>
        <v>11.458763124022486</v>
      </c>
      <c r="F27" s="96">
        <f>IF(RES_hh_tesh!F27=0,0,RES_hh_tesh!F27/RES_summary!F$19)</f>
        <v>11.506827054159533</v>
      </c>
      <c r="G27" s="96">
        <f>IF(RES_hh_tesh!G27=0,0,RES_hh_tesh!G27/RES_summary!G$19)</f>
        <v>11.199815236680493</v>
      </c>
      <c r="H27" s="96">
        <f>IF(RES_hh_tesh!H27=0,0,RES_hh_tesh!H27/RES_summary!H$19)</f>
        <v>11.421114147139154</v>
      </c>
      <c r="I27" s="96">
        <f>IF(RES_hh_tesh!I27=0,0,RES_hh_tesh!I27/RES_summary!I$19)</f>
        <v>11.252161643504394</v>
      </c>
      <c r="J27" s="96">
        <f>IF(RES_hh_tesh!J27=0,0,RES_hh_tesh!J27/RES_summary!J$19)</f>
        <v>11.381563355551364</v>
      </c>
      <c r="K27" s="96">
        <f>IF(RES_hh_tesh!K27=0,0,RES_hh_tesh!K27/RES_summary!K$19)</f>
        <v>11.386770387038531</v>
      </c>
      <c r="L27" s="96">
        <f>IF(RES_hh_tesh!L27=0,0,RES_hh_tesh!L27/RES_summary!L$19)</f>
        <v>11.385443181213581</v>
      </c>
      <c r="M27" s="96">
        <f>IF(RES_hh_tesh!M27=0,0,RES_hh_tesh!M27/RES_summary!M$19)</f>
        <v>11.250754884395137</v>
      </c>
      <c r="N27" s="96">
        <f>IF(RES_hh_tesh!N27=0,0,RES_hh_tesh!N27/RES_summary!N$19)</f>
        <v>11.029250456888876</v>
      </c>
      <c r="O27" s="96">
        <f>IF(RES_hh_tesh!O27=0,0,RES_hh_tesh!O27/RES_summary!O$19)</f>
        <v>11.064792152075277</v>
      </c>
      <c r="P27" s="96">
        <f>IF(RES_hh_tesh!P27=0,0,RES_hh_tesh!P27/RES_summary!P$19)</f>
        <v>10.94775487711116</v>
      </c>
      <c r="Q27" s="96">
        <f>IF(RES_hh_tesh!Q27=0,0,RES_hh_tesh!Q27/RES_summary!Q$19)</f>
        <v>10.963588377334721</v>
      </c>
    </row>
    <row r="28" spans="1:17" ht="12" customHeight="1" x14ac:dyDescent="0.25">
      <c r="A28" s="87" t="s">
        <v>58</v>
      </c>
      <c r="B28" s="95">
        <f>IF(RES_hh_tesh!B28=0,0,RES_hh_tesh!B28/RES_summary!B$19)</f>
        <v>7.6484854364740631</v>
      </c>
      <c r="C28" s="95">
        <f>IF(RES_hh_tesh!C28=0,0,RES_hh_tesh!C28/RES_summary!C$19)</f>
        <v>7.5905152641382836</v>
      </c>
      <c r="D28" s="95">
        <f>IF(RES_hh_tesh!D28=0,0,RES_hh_tesh!D28/RES_summary!D$19)</f>
        <v>8.3851568724690608</v>
      </c>
      <c r="E28" s="95">
        <f>IF(RES_hh_tesh!E28=0,0,RES_hh_tesh!E28/RES_summary!E$19)</f>
        <v>9.9948628249723406</v>
      </c>
      <c r="F28" s="95">
        <f>IF(RES_hh_tesh!F28=0,0,RES_hh_tesh!F28/RES_summary!F$19)</f>
        <v>10.065175634413055</v>
      </c>
      <c r="G28" s="95">
        <f>IF(RES_hh_tesh!G28=0,0,RES_hh_tesh!G28/RES_summary!G$19)</f>
        <v>9.9581061699329929</v>
      </c>
      <c r="H28" s="95">
        <f>IF(RES_hh_tesh!H28=0,0,RES_hh_tesh!H28/RES_summary!H$19)</f>
        <v>10.061190076775571</v>
      </c>
      <c r="I28" s="95">
        <f>IF(RES_hh_tesh!I28=0,0,RES_hh_tesh!I28/RES_summary!I$19)</f>
        <v>9.7944320574629646</v>
      </c>
      <c r="J28" s="95">
        <f>IF(RES_hh_tesh!J28=0,0,RES_hh_tesh!J28/RES_summary!J$19)</f>
        <v>9.8988675158251542</v>
      </c>
      <c r="K28" s="95">
        <f>IF(RES_hh_tesh!K28=0,0,RES_hh_tesh!K28/RES_summary!K$19)</f>
        <v>9.8401245453524471</v>
      </c>
      <c r="L28" s="95">
        <f>IF(RES_hh_tesh!L28=0,0,RES_hh_tesh!L28/RES_summary!L$19)</f>
        <v>9.7439697997294292</v>
      </c>
      <c r="M28" s="95">
        <f>IF(RES_hh_tesh!M28=0,0,RES_hh_tesh!M28/RES_summary!M$19)</f>
        <v>9.5858780173355616</v>
      </c>
      <c r="N28" s="95">
        <f>IF(RES_hh_tesh!N28=0,0,RES_hh_tesh!N28/RES_summary!N$19)</f>
        <v>9.6564696149260101</v>
      </c>
      <c r="O28" s="95">
        <f>IF(RES_hh_tesh!O28=0,0,RES_hh_tesh!O28/RES_summary!O$19)</f>
        <v>9.5198654466787893</v>
      </c>
      <c r="P28" s="95">
        <f>IF(RES_hh_tesh!P28=0,0,RES_hh_tesh!P28/RES_summary!P$19)</f>
        <v>9.3502794195723915</v>
      </c>
      <c r="Q28" s="95">
        <f>IF(RES_hh_tesh!Q28=0,0,RES_hh_tesh!Q28/RES_summary!Q$19)</f>
        <v>9.2456686789808256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7.6484876847218306</v>
      </c>
      <c r="C29" s="95">
        <f>IF(RES_hh_tesh!C29=0,0,RES_hh_tesh!C29/RES_summary!C$19)</f>
        <v>7.782001479094272</v>
      </c>
      <c r="D29" s="95">
        <f>IF(RES_hh_tesh!D29=0,0,RES_hh_tesh!D29/RES_summary!D$19)</f>
        <v>8.1152604198910421</v>
      </c>
      <c r="E29" s="95">
        <f>IF(RES_hh_tesh!E29=0,0,RES_hh_tesh!E29/RES_summary!E$19)</f>
        <v>10.055326223568843</v>
      </c>
      <c r="F29" s="95">
        <f>IF(RES_hh_tesh!F29=0,0,RES_hh_tesh!F29/RES_summary!F$19)</f>
        <v>10.034210974965978</v>
      </c>
      <c r="G29" s="95">
        <f>IF(RES_hh_tesh!G29=0,0,RES_hh_tesh!G29/RES_summary!G$19)</f>
        <v>9.9534126425976837</v>
      </c>
      <c r="H29" s="95">
        <f>IF(RES_hh_tesh!H29=0,0,RES_hh_tesh!H29/RES_summary!H$19)</f>
        <v>10.019745850241675</v>
      </c>
      <c r="I29" s="95">
        <f>IF(RES_hh_tesh!I29=0,0,RES_hh_tesh!I29/RES_summary!I$19)</f>
        <v>10.111265987221115</v>
      </c>
      <c r="J29" s="95">
        <f>IF(RES_hh_tesh!J29=0,0,RES_hh_tesh!J29/RES_summary!J$19)</f>
        <v>10.193200119002238</v>
      </c>
      <c r="K29" s="95">
        <f>IF(RES_hh_tesh!K29=0,0,RES_hh_tesh!K29/RES_summary!K$19)</f>
        <v>10.154162866586958</v>
      </c>
      <c r="L29" s="95">
        <f>IF(RES_hh_tesh!L29=0,0,RES_hh_tesh!L29/RES_summary!L$19)</f>
        <v>10.037559811801557</v>
      </c>
      <c r="M29" s="95">
        <f>IF(RES_hh_tesh!M29=0,0,RES_hh_tesh!M29/RES_summary!M$19)</f>
        <v>9.9270256962340149</v>
      </c>
      <c r="N29" s="95">
        <f>IF(RES_hh_tesh!N29=0,0,RES_hh_tesh!N29/RES_summary!N$19)</f>
        <v>9.8606776462273231</v>
      </c>
      <c r="O29" s="95">
        <f>IF(RES_hh_tesh!O29=0,0,RES_hh_tesh!O29/RES_summary!O$19)</f>
        <v>9.7257552372503238</v>
      </c>
      <c r="P29" s="95">
        <f>IF(RES_hh_tesh!P29=0,0,RES_hh_tesh!P29/RES_summary!P$19)</f>
        <v>9.5394221603543041</v>
      </c>
      <c r="Q29" s="95">
        <f>IF(RES_hh_tesh!Q29=0,0,RES_hh_tesh!Q29/RES_summary!Q$19)</f>
        <v>9.4358068585043391</v>
      </c>
    </row>
    <row r="30" spans="1:17" ht="12" customHeight="1" x14ac:dyDescent="0.25">
      <c r="A30" s="87" t="s">
        <v>109</v>
      </c>
      <c r="B30" s="95">
        <f>IF(RES_hh_tesh!B30=0,0,RES_hh_tesh!B30/RES_summary!B$19)</f>
        <v>7.6484879036033719</v>
      </c>
      <c r="C30" s="95">
        <f>IF(RES_hh_tesh!C30=0,0,RES_hh_tesh!C30/RES_summary!C$19)</f>
        <v>7.5941918870601164</v>
      </c>
      <c r="D30" s="95">
        <f>IF(RES_hh_tesh!D30=0,0,RES_hh_tesh!D30/RES_summary!D$19)</f>
        <v>8.3673699038406539</v>
      </c>
      <c r="E30" s="95">
        <f>IF(RES_hh_tesh!E30=0,0,RES_hh_tesh!E30/RES_summary!E$19)</f>
        <v>10.061579186575809</v>
      </c>
      <c r="F30" s="95">
        <f>IF(RES_hh_tesh!F30=0,0,RES_hh_tesh!F30/RES_summary!F$19)</f>
        <v>10.179275062327953</v>
      </c>
      <c r="G30" s="95">
        <f>IF(RES_hh_tesh!G30=0,0,RES_hh_tesh!G30/RES_summary!G$19)</f>
        <v>10.149948338389933</v>
      </c>
      <c r="H30" s="95">
        <f>IF(RES_hh_tesh!H30=0,0,RES_hh_tesh!H30/RES_summary!H$19)</f>
        <v>10.205819405977447</v>
      </c>
      <c r="I30" s="95">
        <f>IF(RES_hh_tesh!I30=0,0,RES_hh_tesh!I30/RES_summary!I$19)</f>
        <v>10.303846646571632</v>
      </c>
      <c r="J30" s="95">
        <f>IF(RES_hh_tesh!J30=0,0,RES_hh_tesh!J30/RES_summary!J$19)</f>
        <v>10.283457886786142</v>
      </c>
      <c r="K30" s="95">
        <f>IF(RES_hh_tesh!K30=0,0,RES_hh_tesh!K30/RES_summary!K$19)</f>
        <v>10.263935414544349</v>
      </c>
      <c r="L30" s="95">
        <f>IF(RES_hh_tesh!L30=0,0,RES_hh_tesh!L30/RES_summary!L$19)</f>
        <v>10.143459027437334</v>
      </c>
      <c r="M30" s="95">
        <f>IF(RES_hh_tesh!M30=0,0,RES_hh_tesh!M30/RES_summary!M$19)</f>
        <v>10.151933400051886</v>
      </c>
      <c r="N30" s="95">
        <f>IF(RES_hh_tesh!N30=0,0,RES_hh_tesh!N30/RES_summary!N$19)</f>
        <v>9.9435800878535989</v>
      </c>
      <c r="O30" s="95">
        <f>IF(RES_hh_tesh!O30=0,0,RES_hh_tesh!O30/RES_summary!O$19)</f>
        <v>9.9464425438374136</v>
      </c>
      <c r="P30" s="95">
        <f>IF(RES_hh_tesh!P30=0,0,RES_hh_tesh!P30/RES_summary!P$19)</f>
        <v>9.7445378559427365</v>
      </c>
      <c r="Q30" s="95">
        <f>IF(RES_hh_tesh!Q30=0,0,RES_hh_tesh!Q30/RES_summary!Q$19)</f>
        <v>9.6453114213664239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8.8521638047756426</v>
      </c>
      <c r="C32" s="18">
        <f>IF(RES_hh_tesh!C32=0,0,RES_hh_tesh!C32/RES_summary!C$19)</f>
        <v>8.7098567999479855</v>
      </c>
      <c r="D32" s="18">
        <f>IF(RES_hh_tesh!D32=0,0,RES_hh_tesh!D32/RES_summary!D$19)</f>
        <v>9.5588370726910448</v>
      </c>
      <c r="E32" s="18">
        <f>IF(RES_hh_tesh!E32=0,0,RES_hh_tesh!E32/RES_summary!E$19)</f>
        <v>12.920269223242572</v>
      </c>
      <c r="F32" s="18">
        <f>IF(RES_hh_tesh!F32=0,0,RES_hh_tesh!F32/RES_summary!F$19)</f>
        <v>12.894888149544714</v>
      </c>
      <c r="G32" s="18">
        <f>IF(RES_hh_tesh!G32=0,0,RES_hh_tesh!G32/RES_summary!G$19)</f>
        <v>12.380145638334147</v>
      </c>
      <c r="H32" s="18">
        <f>IF(RES_hh_tesh!H32=0,0,RES_hh_tesh!H32/RES_summary!H$19)</f>
        <v>12.813250705323386</v>
      </c>
      <c r="I32" s="18">
        <f>IF(RES_hh_tesh!I32=0,0,RES_hh_tesh!I32/RES_summary!I$19)</f>
        <v>12.499163720539478</v>
      </c>
      <c r="J32" s="18">
        <f>IF(RES_hh_tesh!J32=0,0,RES_hh_tesh!J32/RES_summary!J$19)</f>
        <v>12.778871334209102</v>
      </c>
      <c r="K32" s="18">
        <f>IF(RES_hh_tesh!K32=0,0,RES_hh_tesh!K32/RES_summary!K$19)</f>
        <v>12.943920128993074</v>
      </c>
      <c r="L32" s="18">
        <f>IF(RES_hh_tesh!L32=0,0,RES_hh_tesh!L32/RES_summary!L$19)</f>
        <v>13.077122003742385</v>
      </c>
      <c r="M32" s="18">
        <f>IF(RES_hh_tesh!M32=0,0,RES_hh_tesh!M32/RES_summary!M$19)</f>
        <v>12.742249410504671</v>
      </c>
      <c r="N32" s="18">
        <f>IF(RES_hh_tesh!N32=0,0,RES_hh_tesh!N32/RES_summary!N$19)</f>
        <v>12.349530833797266</v>
      </c>
      <c r="O32" s="18">
        <f>IF(RES_hh_tesh!O32=0,0,RES_hh_tesh!O32/RES_summary!O$19)</f>
        <v>12.453547172538677</v>
      </c>
      <c r="P32" s="18">
        <f>IF(RES_hh_tesh!P32=0,0,RES_hh_tesh!P32/RES_summary!P$19)</f>
        <v>12.508276806534811</v>
      </c>
      <c r="Q32" s="18">
        <f>IF(RES_hh_tesh!Q32=0,0,RES_hh_tesh!Q32/RES_summary!Q$19)</f>
        <v>12.588682645361732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32.583518857660252</v>
      </c>
      <c r="C3" s="100">
        <f>IF(RES_hh_emih!C3=0,0,RES_hh_emih!C3/RES_summary!C$19)</f>
        <v>34.77134291525126</v>
      </c>
      <c r="D3" s="100">
        <f>IF(RES_hh_emih!D3=0,0,RES_hh_emih!D3/RES_summary!D$19)</f>
        <v>36.00314339418037</v>
      </c>
      <c r="E3" s="100">
        <f>IF(RES_hh_emih!E3=0,0,RES_hh_emih!E3/RES_summary!E$19)</f>
        <v>35.207974220460081</v>
      </c>
      <c r="F3" s="100">
        <f>IF(RES_hh_emih!F3=0,0,RES_hh_emih!F3/RES_summary!F$19)</f>
        <v>35.271767713858509</v>
      </c>
      <c r="G3" s="100">
        <f>IF(RES_hh_emih!G3=0,0,RES_hh_emih!G3/RES_summary!G$19)</f>
        <v>37.379893331670253</v>
      </c>
      <c r="H3" s="100">
        <f>IF(RES_hh_emih!H3=0,0,RES_hh_emih!H3/RES_summary!H$19)</f>
        <v>40.617756074404504</v>
      </c>
      <c r="I3" s="100">
        <f>IF(RES_hh_emih!I3=0,0,RES_hh_emih!I3/RES_summary!I$19)</f>
        <v>36.606877066528916</v>
      </c>
      <c r="J3" s="100">
        <f>IF(RES_hh_emih!J3=0,0,RES_hh_emih!J3/RES_summary!J$19)</f>
        <v>37.58299294213159</v>
      </c>
      <c r="K3" s="100">
        <f>IF(RES_hh_emih!K3=0,0,RES_hh_emih!K3/RES_summary!K$19)</f>
        <v>37.997524249670619</v>
      </c>
      <c r="L3" s="100">
        <f>IF(RES_hh_emih!L3=0,0,RES_hh_emih!L3/RES_summary!L$19)</f>
        <v>42.026869341478616</v>
      </c>
      <c r="M3" s="100">
        <f>IF(RES_hh_emih!M3=0,0,RES_hh_emih!M3/RES_summary!M$19)</f>
        <v>36.333526718102355</v>
      </c>
      <c r="N3" s="100">
        <f>IF(RES_hh_emih!N3=0,0,RES_hh_emih!N3/RES_summary!N$19)</f>
        <v>37.142184080526938</v>
      </c>
      <c r="O3" s="100">
        <f>IF(RES_hh_emih!O3=0,0,RES_hh_emih!O3/RES_summary!O$19)</f>
        <v>35.675193094969757</v>
      </c>
      <c r="P3" s="100">
        <f>IF(RES_hh_emih!P3=0,0,RES_hh_emih!P3/RES_summary!P$19)</f>
        <v>32.339032472036855</v>
      </c>
      <c r="Q3" s="100">
        <f>IF(RES_hh_emih!Q3=0,0,RES_hh_emih!Q3/RES_summary!Q$19)</f>
        <v>31.347246916768103</v>
      </c>
    </row>
    <row r="4" spans="1:17" ht="12.95" customHeight="1" x14ac:dyDescent="0.25">
      <c r="A4" s="89" t="s">
        <v>65</v>
      </c>
      <c r="B4" s="96">
        <f>IF(RES_hh_emih!B4=0,0,RES_hh_emih!B4/RES_summary!B$19)</f>
        <v>24.781612855826275</v>
      </c>
      <c r="C4" s="96">
        <f>IF(RES_hh_emih!C4=0,0,RES_hh_emih!C4/RES_summary!C$19)</f>
        <v>27.036627760987482</v>
      </c>
      <c r="D4" s="96">
        <f>IF(RES_hh_emih!D4=0,0,RES_hh_emih!D4/RES_summary!D$19)</f>
        <v>27.660032423055817</v>
      </c>
      <c r="E4" s="96">
        <f>IF(RES_hh_emih!E4=0,0,RES_hh_emih!E4/RES_summary!E$19)</f>
        <v>26.303558093851013</v>
      </c>
      <c r="F4" s="96">
        <f>IF(RES_hh_emih!F4=0,0,RES_hh_emih!F4/RES_summary!F$19)</f>
        <v>26.21514366965307</v>
      </c>
      <c r="G4" s="96">
        <f>IF(RES_hh_emih!G4=0,0,RES_hh_emih!G4/RES_summary!G$19)</f>
        <v>28.053745191882356</v>
      </c>
      <c r="H4" s="96">
        <f>IF(RES_hh_emih!H4=0,0,RES_hh_emih!H4/RES_summary!H$19)</f>
        <v>30.872776640962147</v>
      </c>
      <c r="I4" s="96">
        <f>IF(RES_hh_emih!I4=0,0,RES_hh_emih!I4/RES_summary!I$19)</f>
        <v>27.141176215868008</v>
      </c>
      <c r="J4" s="96">
        <f>IF(RES_hh_emih!J4=0,0,RES_hh_emih!J4/RES_summary!J$19)</f>
        <v>27.832135682160189</v>
      </c>
      <c r="K4" s="96">
        <f>IF(RES_hh_emih!K4=0,0,RES_hh_emih!K4/RES_summary!K$19)</f>
        <v>28.107978919026596</v>
      </c>
      <c r="L4" s="96">
        <f>IF(RES_hh_emih!L4=0,0,RES_hh_emih!L4/RES_summary!L$19)</f>
        <v>32.212967156433145</v>
      </c>
      <c r="M4" s="96">
        <f>IF(RES_hh_emih!M4=0,0,RES_hh_emih!M4/RES_summary!M$19)</f>
        <v>26.876487991773672</v>
      </c>
      <c r="N4" s="96">
        <f>IF(RES_hh_emih!N4=0,0,RES_hh_emih!N4/RES_summary!N$19)</f>
        <v>27.742882575023099</v>
      </c>
      <c r="O4" s="96">
        <f>IF(RES_hh_emih!O4=0,0,RES_hh_emih!O4/RES_summary!O$19)</f>
        <v>26.538954177634409</v>
      </c>
      <c r="P4" s="96">
        <f>IF(RES_hh_emih!P4=0,0,RES_hh_emih!P4/RES_summary!P$19)</f>
        <v>23.342661287898316</v>
      </c>
      <c r="Q4" s="96">
        <f>IF(RES_hh_emih!Q4=0,0,RES_hh_emih!Q4/RES_summary!Q$19)</f>
        <v>22.666137897308161</v>
      </c>
    </row>
    <row r="5" spans="1:17" ht="12" customHeight="1" x14ac:dyDescent="0.25">
      <c r="A5" s="87" t="s">
        <v>58</v>
      </c>
      <c r="B5" s="95">
        <f>IF(RES_hh_emih!B5=0,0,RES_hh_emih!B5/RES_summary!B$19)</f>
        <v>72.532644900166503</v>
      </c>
      <c r="C5" s="95">
        <f>IF(RES_hh_emih!C5=0,0,RES_hh_emih!C5/RES_summary!C$19)</f>
        <v>79.630813433168029</v>
      </c>
      <c r="D5" s="95">
        <f>IF(RES_hh_emih!D5=0,0,RES_hh_emih!D5/RES_summary!D$19)</f>
        <v>74.564396692199367</v>
      </c>
      <c r="E5" s="95">
        <f>IF(RES_hh_emih!E5=0,0,RES_hh_emih!E5/RES_summary!E$19)</f>
        <v>70.406484114864469</v>
      </c>
      <c r="F5" s="95">
        <f>IF(RES_hh_emih!F5=0,0,RES_hh_emih!F5/RES_summary!F$19)</f>
        <v>67.755776534863813</v>
      </c>
      <c r="G5" s="95">
        <f>IF(RES_hh_emih!G5=0,0,RES_hh_emih!G5/RES_summary!G$19)</f>
        <v>68.588484478897001</v>
      </c>
      <c r="H5" s="95">
        <f>IF(RES_hh_emih!H5=0,0,RES_hh_emih!H5/RES_summary!H$19)</f>
        <v>72.925386042631104</v>
      </c>
      <c r="I5" s="95">
        <f>IF(RES_hh_emih!I5=0,0,RES_hh_emih!I5/RES_summary!I$19)</f>
        <v>63.267772135548476</v>
      </c>
      <c r="J5" s="95">
        <f>IF(RES_hh_emih!J5=0,0,RES_hh_emih!J5/RES_summary!J$19)</f>
        <v>64.401916973007033</v>
      </c>
      <c r="K5" s="95">
        <f>IF(RES_hh_emih!K5=0,0,RES_hh_emih!K5/RES_summary!K$19)</f>
        <v>64.792159313197075</v>
      </c>
      <c r="L5" s="95">
        <f>IF(RES_hh_emih!L5=0,0,RES_hh_emih!L5/RES_summary!L$19)</f>
        <v>74.357184325724603</v>
      </c>
      <c r="M5" s="95">
        <f>IF(RES_hh_emih!M5=0,0,RES_hh_emih!M5/RES_summary!M$19)</f>
        <v>61.941363099110298</v>
      </c>
      <c r="N5" s="95">
        <f>IF(RES_hh_emih!N5=0,0,RES_hh_emih!N5/RES_summary!N$19)</f>
        <v>64.801594367367827</v>
      </c>
      <c r="O5" s="95">
        <f>IF(RES_hh_emih!O5=0,0,RES_hh_emih!O5/RES_summary!O$19)</f>
        <v>62.443128524157729</v>
      </c>
      <c r="P5" s="95">
        <f>IF(RES_hh_emih!P5=0,0,RES_hh_emih!P5/RES_summary!P$19)</f>
        <v>55.361269595886725</v>
      </c>
      <c r="Q5" s="95">
        <f>IF(RES_hh_emih!Q5=0,0,RES_hh_emih!Q5/RES_summary!Q$19)</f>
        <v>54.365459413128505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48.799949957362628</v>
      </c>
      <c r="C7" s="95">
        <f>IF(RES_hh_emih!C7=0,0,RES_hh_emih!C7/RES_summary!C$19)</f>
        <v>53.608265194551329</v>
      </c>
      <c r="D7" s="95">
        <f>IF(RES_hh_emih!D7=0,0,RES_hh_emih!D7/RES_summary!D$19)</f>
        <v>50.339040145876695</v>
      </c>
      <c r="E7" s="95">
        <f>IF(RES_hh_emih!E7=0,0,RES_hh_emih!E7/RES_summary!E$19)</f>
        <v>47.527245970881062</v>
      </c>
      <c r="F7" s="95">
        <f>IF(RES_hh_emih!F7=0,0,RES_hh_emih!F7/RES_summary!F$19)</f>
        <v>45.783511662898448</v>
      </c>
      <c r="G7" s="95">
        <f>IF(RES_hh_emih!G7=0,0,RES_hh_emih!G7/RES_summary!G$19)</f>
        <v>46.465771979154958</v>
      </c>
      <c r="H7" s="95">
        <f>IF(RES_hh_emih!H7=0,0,RES_hh_emih!H7/RES_summary!H$19)</f>
        <v>48.090393253724116</v>
      </c>
      <c r="I7" s="95">
        <f>IF(RES_hh_emih!I7=0,0,RES_hh_emih!I7/RES_summary!I$19)</f>
        <v>44.103603443268923</v>
      </c>
      <c r="J7" s="95">
        <f>IF(RES_hh_emih!J7=0,0,RES_hh_emih!J7/RES_summary!J$19)</f>
        <v>43.669032347724304</v>
      </c>
      <c r="K7" s="95">
        <f>IF(RES_hh_emih!K7=0,0,RES_hh_emih!K7/RES_summary!K$19)</f>
        <v>43.843760674624413</v>
      </c>
      <c r="L7" s="95">
        <f>IF(RES_hh_emih!L7=0,0,RES_hh_emih!L7/RES_summary!L$19)</f>
        <v>45.233321806825174</v>
      </c>
      <c r="M7" s="95">
        <f>IF(RES_hh_emih!M7=0,0,RES_hh_emih!M7/RES_summary!M$19)</f>
        <v>46.111942167822782</v>
      </c>
      <c r="N7" s="95">
        <f>IF(RES_hh_emih!N7=0,0,RES_hh_emih!N7/RES_summary!N$19)</f>
        <v>43.199314729231375</v>
      </c>
      <c r="O7" s="95">
        <f>IF(RES_hh_emih!O7=0,0,RES_hh_emih!O7/RES_summary!O$19)</f>
        <v>41.556826847921513</v>
      </c>
      <c r="P7" s="95">
        <f>IF(RES_hh_emih!P7=0,0,RES_hh_emih!P7/RES_summary!P$19)</f>
        <v>36.285592061885659</v>
      </c>
      <c r="Q7" s="95">
        <f>IF(RES_hh_emih!Q7=0,0,RES_hh_emih!Q7/RES_summary!Q$19)</f>
        <v>35.589954373466341</v>
      </c>
    </row>
    <row r="8" spans="1:17" ht="12" customHeight="1" x14ac:dyDescent="0.25">
      <c r="A8" s="87" t="s">
        <v>109</v>
      </c>
      <c r="B8" s="95">
        <f>IF(RES_hh_emih!B8=0,0,RES_hh_emih!B8/RES_summary!B$19)</f>
        <v>34.832244308632276</v>
      </c>
      <c r="C8" s="95">
        <f>IF(RES_hh_emih!C8=0,0,RES_hh_emih!C8/RES_summary!C$19)</f>
        <v>38.040431327270973</v>
      </c>
      <c r="D8" s="95">
        <f>IF(RES_hh_emih!D8=0,0,RES_hh_emih!D8/RES_summary!D$19)</f>
        <v>35.276961366894724</v>
      </c>
      <c r="E8" s="95">
        <f>IF(RES_hh_emih!E8=0,0,RES_hh_emih!E8/RES_summary!E$19)</f>
        <v>33.894231721249014</v>
      </c>
      <c r="F8" s="95">
        <f>IF(RES_hh_emih!F8=0,0,RES_hh_emih!F8/RES_summary!F$19)</f>
        <v>32.489639303048449</v>
      </c>
      <c r="G8" s="95">
        <f>IF(RES_hh_emih!G8=0,0,RES_hh_emih!G8/RES_summary!G$19)</f>
        <v>33.385682758281078</v>
      </c>
      <c r="H8" s="95">
        <f>IF(RES_hh_emih!H8=0,0,RES_hh_emih!H8/RES_summary!H$19)</f>
        <v>34.059154890393302</v>
      </c>
      <c r="I8" s="95">
        <f>IF(RES_hh_emih!I8=0,0,RES_hh_emih!I8/RES_summary!I$19)</f>
        <v>31.475180453482935</v>
      </c>
      <c r="J8" s="95">
        <f>IF(RES_hh_emih!J8=0,0,RES_hh_emih!J8/RES_summary!J$19)</f>
        <v>30.68060800569026</v>
      </c>
      <c r="K8" s="95">
        <f>IF(RES_hh_emih!K8=0,0,RES_hh_emih!K8/RES_summary!K$19)</f>
        <v>31.040511777596766</v>
      </c>
      <c r="L8" s="95">
        <f>IF(RES_hh_emih!L8=0,0,RES_hh_emih!L8/RES_summary!L$19)</f>
        <v>34.784688226012356</v>
      </c>
      <c r="M8" s="95">
        <f>IF(RES_hh_emih!M8=0,0,RES_hh_emih!M8/RES_summary!M$19)</f>
        <v>30.230666855551096</v>
      </c>
      <c r="N8" s="95">
        <f>IF(RES_hh_emih!N8=0,0,RES_hh_emih!N8/RES_summary!N$19)</f>
        <v>30.715324617309037</v>
      </c>
      <c r="O8" s="95">
        <f>IF(RES_hh_emih!O8=0,0,RES_hh_emih!O8/RES_summary!O$19)</f>
        <v>29.591103723581405</v>
      </c>
      <c r="P8" s="95">
        <f>IF(RES_hh_emih!P8=0,0,RES_hh_emih!P8/RES_summary!P$19)</f>
        <v>26.081567519026201</v>
      </c>
      <c r="Q8" s="95">
        <f>IF(RES_hh_emih!Q8=0,0,RES_hh_emih!Q8/RES_summary!Q$19)</f>
        <v>25.45327362141197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5.3836641656075983</v>
      </c>
      <c r="C17" s="96">
        <f>IF(RES_hh_emih!C17=0,0,RES_hh_emih!C17/RES_summary!C$19)</f>
        <v>5.3571535293398895</v>
      </c>
      <c r="D17" s="96">
        <f>IF(RES_hh_emih!D17=0,0,RES_hh_emih!D17/RES_summary!D$19)</f>
        <v>5.7440500419298059</v>
      </c>
      <c r="E17" s="96">
        <f>IF(RES_hh_emih!E17=0,0,RES_hh_emih!E17/RES_summary!E$19)</f>
        <v>5.7569121680664441</v>
      </c>
      <c r="F17" s="96">
        <f>IF(RES_hh_emih!F17=0,0,RES_hh_emih!F17/RES_summary!F$19)</f>
        <v>5.9700388960907533</v>
      </c>
      <c r="G17" s="96">
        <f>IF(RES_hh_emih!G17=0,0,RES_hh_emih!G17/RES_summary!G$19)</f>
        <v>6.2362430943676994</v>
      </c>
      <c r="H17" s="96">
        <f>IF(RES_hh_emih!H17=0,0,RES_hh_emih!H17/RES_summary!H$19)</f>
        <v>6.552939132527051</v>
      </c>
      <c r="I17" s="96">
        <f>IF(RES_hh_emih!I17=0,0,RES_hh_emih!I17/RES_summary!I$19)</f>
        <v>6.3063846263445615</v>
      </c>
      <c r="J17" s="96">
        <f>IF(RES_hh_emih!J17=0,0,RES_hh_emih!J17/RES_summary!J$19)</f>
        <v>6.5012628941980246</v>
      </c>
      <c r="K17" s="96">
        <f>IF(RES_hh_emih!K17=0,0,RES_hh_emih!K17/RES_summary!K$19)</f>
        <v>6.5534027816867892</v>
      </c>
      <c r="L17" s="96">
        <f>IF(RES_hh_emih!L17=0,0,RES_hh_emih!L17/RES_summary!L$19)</f>
        <v>6.510450463086114</v>
      </c>
      <c r="M17" s="96">
        <f>IF(RES_hh_emih!M17=0,0,RES_hh_emih!M17/RES_summary!M$19)</f>
        <v>6.3294604896824707</v>
      </c>
      <c r="N17" s="96">
        <f>IF(RES_hh_emih!N17=0,0,RES_hh_emih!N17/RES_summary!N$19)</f>
        <v>6.3081893758664123</v>
      </c>
      <c r="O17" s="96">
        <f>IF(RES_hh_emih!O17=0,0,RES_hh_emih!O17/RES_summary!O$19)</f>
        <v>6.1562303853279925</v>
      </c>
      <c r="P17" s="96">
        <f>IF(RES_hh_emih!P17=0,0,RES_hh_emih!P17/RES_summary!P$19)</f>
        <v>6.0129675228980872</v>
      </c>
      <c r="Q17" s="96">
        <f>IF(RES_hh_emih!Q17=0,0,RES_hh_emih!Q17/RES_summary!Q$19)</f>
        <v>5.793626294892201</v>
      </c>
    </row>
    <row r="18" spans="1:17" ht="12" customHeight="1" x14ac:dyDescent="0.25">
      <c r="A18" s="87" t="s">
        <v>58</v>
      </c>
      <c r="B18" s="95">
        <f>IF(RES_hh_emih!B18=0,0,RES_hh_emih!B18/RES_summary!B$19)</f>
        <v>17.228057868682498</v>
      </c>
      <c r="C18" s="95">
        <f>IF(RES_hh_emih!C18=0,0,RES_hh_emih!C18/RES_summary!C$19)</f>
        <v>17.097686621607242</v>
      </c>
      <c r="D18" s="95">
        <f>IF(RES_hh_emih!D18=0,0,RES_hh_emih!D18/RES_summary!D$19)</f>
        <v>16.69876043154246</v>
      </c>
      <c r="E18" s="95">
        <f>IF(RES_hh_emih!E18=0,0,RES_hh_emih!E18/RES_summary!E$19)</f>
        <v>16.506559553777254</v>
      </c>
      <c r="F18" s="95">
        <f>IF(RES_hh_emih!F18=0,0,RES_hh_emih!F18/RES_summary!F$19)</f>
        <v>16.465269631984381</v>
      </c>
      <c r="G18" s="95">
        <f>IF(RES_hh_emih!G18=0,0,RES_hh_emih!G18/RES_summary!G$19)</f>
        <v>16.063358685174943</v>
      </c>
      <c r="H18" s="95">
        <f>IF(RES_hh_emih!H18=0,0,RES_hh_emih!H18/RES_summary!H$19)</f>
        <v>16.011458130659655</v>
      </c>
      <c r="I18" s="95">
        <f>IF(RES_hh_emih!I18=0,0,RES_hh_emih!I18/RES_summary!I$19)</f>
        <v>15.187446193996106</v>
      </c>
      <c r="J18" s="95">
        <f>IF(RES_hh_emih!J18=0,0,RES_hh_emih!J18/RES_summary!J$19)</f>
        <v>15.671511328076082</v>
      </c>
      <c r="K18" s="95">
        <f>IF(RES_hh_emih!K18=0,0,RES_hh_emih!K18/RES_summary!K$19)</f>
        <v>15.682352018396502</v>
      </c>
      <c r="L18" s="95">
        <f>IF(RES_hh_emih!L18=0,0,RES_hh_emih!L18/RES_summary!L$19)</f>
        <v>15.47624559569508</v>
      </c>
      <c r="M18" s="95">
        <f>IF(RES_hh_emih!M18=0,0,RES_hh_emih!M18/RES_summary!M$19)</f>
        <v>15.112942571545448</v>
      </c>
      <c r="N18" s="95">
        <f>IF(RES_hh_emih!N18=0,0,RES_hh_emih!N18/RES_summary!N$19)</f>
        <v>15.27698627218431</v>
      </c>
      <c r="O18" s="95">
        <f>IF(RES_hh_emih!O18=0,0,RES_hh_emih!O18/RES_summary!O$19)</f>
        <v>15.033757242196911</v>
      </c>
      <c r="P18" s="95">
        <f>IF(RES_hh_emih!P18=0,0,RES_hh_emih!P18/RES_summary!P$19)</f>
        <v>14.798768752556237</v>
      </c>
      <c r="Q18" s="95">
        <f>IF(RES_hh_emih!Q18=0,0,RES_hh_emih!Q18/RES_summary!Q$19)</f>
        <v>14.56703768985574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9.8070955578302268</v>
      </c>
      <c r="C19" s="95">
        <f>IF(RES_hh_emih!C19=0,0,RES_hh_emih!C19/RES_summary!C$19)</f>
        <v>9.7388078845944328</v>
      </c>
      <c r="D19" s="95">
        <f>IF(RES_hh_emih!D19=0,0,RES_hh_emih!D19/RES_summary!D$19)</f>
        <v>9.5384063117286217</v>
      </c>
      <c r="E19" s="95">
        <f>IF(RES_hh_emih!E19=0,0,RES_hh_emih!E19/RES_summary!E$19)</f>
        <v>9.42769085444022</v>
      </c>
      <c r="F19" s="95">
        <f>IF(RES_hh_emih!F19=0,0,RES_hh_emih!F19/RES_summary!F$19)</f>
        <v>9.4134878864453793</v>
      </c>
      <c r="G19" s="95">
        <f>IF(RES_hh_emih!G19=0,0,RES_hh_emih!G19/RES_summary!G$19)</f>
        <v>9.2073689505137164</v>
      </c>
      <c r="H19" s="95">
        <f>IF(RES_hh_emih!H19=0,0,RES_hh_emih!H19/RES_summary!H$19)</f>
        <v>9.1545245711565393</v>
      </c>
      <c r="I19" s="95">
        <f>IF(RES_hh_emih!I19=0,0,RES_hh_emih!I19/RES_summary!I$19)</f>
        <v>9.0011982630833707</v>
      </c>
      <c r="J19" s="95">
        <f>IF(RES_hh_emih!J19=0,0,RES_hh_emih!J19/RES_summary!J$19)</f>
        <v>8.956776635700411</v>
      </c>
      <c r="K19" s="95">
        <f>IF(RES_hh_emih!K19=0,0,RES_hh_emih!K19/RES_summary!K$19)</f>
        <v>8.9357224542764193</v>
      </c>
      <c r="L19" s="95">
        <f>IF(RES_hh_emih!L19=0,0,RES_hh_emih!L19/RES_summary!L$19)</f>
        <v>8.804888367505372</v>
      </c>
      <c r="M19" s="95">
        <f>IF(RES_hh_emih!M19=0,0,RES_hh_emih!M19/RES_summary!M$19)</f>
        <v>8.6125588152351096</v>
      </c>
      <c r="N19" s="95">
        <f>IF(RES_hh_emih!N19=0,0,RES_hh_emih!N19/RES_summary!N$19)</f>
        <v>8.4088254862597651</v>
      </c>
      <c r="O19" s="95">
        <f>IF(RES_hh_emih!O19=0,0,RES_hh_emih!O19/RES_summary!O$19)</f>
        <v>8.1983530770543105</v>
      </c>
      <c r="P19" s="95">
        <f>IF(RES_hh_emih!P19=0,0,RES_hh_emih!P19/RES_summary!P$19)</f>
        <v>7.9362194843120557</v>
      </c>
      <c r="Q19" s="95">
        <f>IF(RES_hh_emih!Q19=0,0,RES_hh_emih!Q19/RES_summary!Q$19)</f>
        <v>7.6864148731784994</v>
      </c>
    </row>
    <row r="20" spans="1:17" ht="12" customHeight="1" x14ac:dyDescent="0.25">
      <c r="A20" s="87" t="s">
        <v>110</v>
      </c>
      <c r="B20" s="95">
        <f>IF(RES_hh_emih!B20=0,0,RES_hh_emih!B20/RES_summary!B$19)</f>
        <v>11.845787799733325</v>
      </c>
      <c r="C20" s="95">
        <f>IF(RES_hh_emih!C20=0,0,RES_hh_emih!C20/RES_summary!C$19)</f>
        <v>11.763307553441864</v>
      </c>
      <c r="D20" s="95">
        <f>IF(RES_hh_emih!D20=0,0,RES_hh_emih!D20/RES_summary!D$19)</f>
        <v>11.521246214065448</v>
      </c>
      <c r="E20" s="95">
        <f>IF(RES_hh_emih!E20=0,0,RES_hh_emih!E20/RES_summary!E$19)</f>
        <v>11.387501558420047</v>
      </c>
      <c r="F20" s="95">
        <f>IF(RES_hh_emih!F20=0,0,RES_hh_emih!F20/RES_summary!F$19)</f>
        <v>11.370363272709891</v>
      </c>
      <c r="G20" s="95">
        <f>IF(RES_hh_emih!G20=0,0,RES_hh_emih!G20/RES_summary!G$19)</f>
        <v>11.121371861129552</v>
      </c>
      <c r="H20" s="95">
        <f>IF(RES_hh_emih!H20=0,0,RES_hh_emih!H20/RES_summary!H$19)</f>
        <v>11.057555609527416</v>
      </c>
      <c r="I20" s="95">
        <f>IF(RES_hh_emih!I20=0,0,RES_hh_emih!I20/RES_summary!I$19)</f>
        <v>10.872369270635934</v>
      </c>
      <c r="J20" s="95">
        <f>IF(RES_hh_emih!J20=0,0,RES_hh_emih!J20/RES_summary!J$19)</f>
        <v>10.818730159120102</v>
      </c>
      <c r="K20" s="95">
        <f>IF(RES_hh_emih!K20=0,0,RES_hh_emih!K20/RES_summary!K$19)</f>
        <v>10.793243007056256</v>
      </c>
      <c r="L20" s="95">
        <f>IF(RES_hh_emih!L20=0,0,RES_hh_emih!L20/RES_summary!L$19)</f>
        <v>9.2994016231772463</v>
      </c>
      <c r="M20" s="95">
        <f>IF(RES_hh_emih!M20=0,0,RES_hh_emih!M20/RES_summary!M$19)</f>
        <v>10.876989243420384</v>
      </c>
      <c r="N20" s="95">
        <f>IF(RES_hh_emih!N20=0,0,RES_hh_emih!N20/RES_summary!N$19)</f>
        <v>10.319999292594416</v>
      </c>
      <c r="O20" s="95">
        <f>IF(RES_hh_emih!O20=0,0,RES_hh_emih!O20/RES_summary!O$19)</f>
        <v>10.123321202110505</v>
      </c>
      <c r="P20" s="95">
        <f>IF(RES_hh_emih!P20=0,0,RES_hh_emih!P20/RES_summary!P$19)</f>
        <v>9.8148044823151999</v>
      </c>
      <c r="Q20" s="95">
        <f>IF(RES_hh_emih!Q20=0,0,RES_hh_emih!Q20/RES_summary!Q$19)</f>
        <v>9.6076748010595221</v>
      </c>
    </row>
    <row r="21" spans="1:17" ht="12" customHeight="1" x14ac:dyDescent="0.25">
      <c r="A21" s="87" t="s">
        <v>109</v>
      </c>
      <c r="B21" s="95">
        <f>IF(RES_hh_emih!B21=0,0,RES_hh_emih!B21/RES_summary!B$19)</f>
        <v>8.417658900611368</v>
      </c>
      <c r="C21" s="95">
        <f>IF(RES_hh_emih!C21=0,0,RES_hh_emih!C21/RES_summary!C$19)</f>
        <v>8.3101502403517031</v>
      </c>
      <c r="D21" s="95">
        <f>IF(RES_hh_emih!D21=0,0,RES_hh_emih!D21/RES_summary!D$19)</f>
        <v>8.1392695608717371</v>
      </c>
      <c r="E21" s="95">
        <f>IF(RES_hh_emih!E21=0,0,RES_hh_emih!E21/RES_summary!E$19)</f>
        <v>8.044902944770703</v>
      </c>
      <c r="F21" s="95">
        <f>IF(RES_hh_emih!F21=0,0,RES_hh_emih!F21/RES_summary!F$19)</f>
        <v>8.0329389998018161</v>
      </c>
      <c r="G21" s="95">
        <f>IF(RES_hh_emih!G21=0,0,RES_hh_emih!G21/RES_summary!G$19)</f>
        <v>7.9225185792817197</v>
      </c>
      <c r="H21" s="95">
        <f>IF(RES_hh_emih!H21=0,0,RES_hh_emih!H21/RES_summary!H$19)</f>
        <v>7.7476377862626027</v>
      </c>
      <c r="I21" s="95">
        <f>IF(RES_hh_emih!I21=0,0,RES_hh_emih!I21/RES_summary!I$19)</f>
        <v>7.557026433324701</v>
      </c>
      <c r="J21" s="95">
        <f>IF(RES_hh_emih!J21=0,0,RES_hh_emih!J21/RES_summary!J$19)</f>
        <v>7.549047082031124</v>
      </c>
      <c r="K21" s="95">
        <f>IF(RES_hh_emih!K21=0,0,RES_hh_emih!K21/RES_summary!K$19)</f>
        <v>7.6448818073185194</v>
      </c>
      <c r="L21" s="95">
        <f>IF(RES_hh_emih!L21=0,0,RES_hh_emih!L21/RES_summary!L$19)</f>
        <v>7.5142868179335549</v>
      </c>
      <c r="M21" s="95">
        <f>IF(RES_hh_emih!M21=0,0,RES_hh_emih!M21/RES_summary!M$19)</f>
        <v>7.3251031888186686</v>
      </c>
      <c r="N21" s="95">
        <f>IF(RES_hh_emih!N21=0,0,RES_hh_emih!N21/RES_summary!N$19)</f>
        <v>7.1574568492236139</v>
      </c>
      <c r="O21" s="95">
        <f>IF(RES_hh_emih!O21=0,0,RES_hh_emih!O21/RES_summary!O$19)</f>
        <v>7.138020132051393</v>
      </c>
      <c r="P21" s="95">
        <f>IF(RES_hh_emih!P21=0,0,RES_hh_emih!P21/RES_summary!P$19)</f>
        <v>6.9316919602327003</v>
      </c>
      <c r="Q21" s="95">
        <f>IF(RES_hh_emih!Q21=0,0,RES_hh_emih!Q21/RES_summary!Q$19)</f>
        <v>6.7740977102161555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2.4182418362263784</v>
      </c>
      <c r="C27" s="96">
        <f>IF(RES_hh_emih!C27=0,0,RES_hh_emih!C27/RES_summary!C$19)</f>
        <v>2.3775616249238873</v>
      </c>
      <c r="D27" s="96">
        <f>IF(RES_hh_emih!D27=0,0,RES_hh_emih!D27/RES_summary!D$19)</f>
        <v>2.5990609291947422</v>
      </c>
      <c r="E27" s="96">
        <f>IF(RES_hh_emih!E27=0,0,RES_hh_emih!E27/RES_summary!E$19)</f>
        <v>3.1475039585426257</v>
      </c>
      <c r="F27" s="96">
        <f>IF(RES_hh_emih!F27=0,0,RES_hh_emih!F27/RES_summary!F$19)</f>
        <v>3.0865851481146849</v>
      </c>
      <c r="G27" s="96">
        <f>IF(RES_hh_emih!G27=0,0,RES_hh_emih!G27/RES_summary!G$19)</f>
        <v>3.089905045420196</v>
      </c>
      <c r="H27" s="96">
        <f>IF(RES_hh_emih!H27=0,0,RES_hh_emih!H27/RES_summary!H$19)</f>
        <v>3.1920403009152989</v>
      </c>
      <c r="I27" s="96">
        <f>IF(RES_hh_emih!I27=0,0,RES_hh_emih!I27/RES_summary!I$19)</f>
        <v>3.1593162243163406</v>
      </c>
      <c r="J27" s="96">
        <f>IF(RES_hh_emih!J27=0,0,RES_hh_emih!J27/RES_summary!J$19)</f>
        <v>3.2495943657733859</v>
      </c>
      <c r="K27" s="96">
        <f>IF(RES_hh_emih!K27=0,0,RES_hh_emih!K27/RES_summary!K$19)</f>
        <v>3.3361425489572318</v>
      </c>
      <c r="L27" s="96">
        <f>IF(RES_hh_emih!L27=0,0,RES_hh_emih!L27/RES_summary!L$19)</f>
        <v>3.3034517219593535</v>
      </c>
      <c r="M27" s="96">
        <f>IF(RES_hh_emih!M27=0,0,RES_hh_emih!M27/RES_summary!M$19)</f>
        <v>3.1275782366462108</v>
      </c>
      <c r="N27" s="96">
        <f>IF(RES_hh_emih!N27=0,0,RES_hh_emih!N27/RES_summary!N$19)</f>
        <v>3.0911121296374366</v>
      </c>
      <c r="O27" s="96">
        <f>IF(RES_hh_emih!O27=0,0,RES_hh_emih!O27/RES_summary!O$19)</f>
        <v>2.9800085320073588</v>
      </c>
      <c r="P27" s="96">
        <f>IF(RES_hh_emih!P27=0,0,RES_hh_emih!P27/RES_summary!P$19)</f>
        <v>2.9834036612404451</v>
      </c>
      <c r="Q27" s="96">
        <f>IF(RES_hh_emih!Q27=0,0,RES_hh_emih!Q27/RES_summary!Q$19)</f>
        <v>2.8874827245677408</v>
      </c>
    </row>
    <row r="28" spans="1:17" ht="12" customHeight="1" x14ac:dyDescent="0.25">
      <c r="A28" s="87" t="s">
        <v>58</v>
      </c>
      <c r="B28" s="95">
        <f>IF(RES_hh_emih!B28=0,0,RES_hh_emih!B28/RES_summary!B$19)</f>
        <v>8.5200776347333829</v>
      </c>
      <c r="C28" s="95">
        <f>IF(RES_hh_emih!C28=0,0,RES_hh_emih!C28/RES_summary!C$19)</f>
        <v>8.348886255753035</v>
      </c>
      <c r="D28" s="95">
        <f>IF(RES_hh_emih!D28=0,0,RES_hh_emih!D28/RES_summary!D$19)</f>
        <v>9.0234848481083585</v>
      </c>
      <c r="E28" s="95">
        <f>IF(RES_hh_emih!E28=0,0,RES_hh_emih!E28/RES_summary!E$19)</f>
        <v>10.631102980891368</v>
      </c>
      <c r="F28" s="95">
        <f>IF(RES_hh_emih!F28=0,0,RES_hh_emih!F28/RES_summary!F$19)</f>
        <v>10.554352563913593</v>
      </c>
      <c r="G28" s="95">
        <f>IF(RES_hh_emih!G28=0,0,RES_hh_emih!G28/RES_summary!G$19)</f>
        <v>10.28368799389777</v>
      </c>
      <c r="H28" s="95">
        <f>IF(RES_hh_emih!H28=0,0,RES_hh_emih!H28/RES_summary!H$19)</f>
        <v>10.271649465867556</v>
      </c>
      <c r="I28" s="95">
        <f>IF(RES_hh_emih!I28=0,0,RES_hh_emih!I28/RES_summary!I$19)</f>
        <v>9.911056641820112</v>
      </c>
      <c r="J28" s="95">
        <f>IF(RES_hh_emih!J28=0,0,RES_hh_emih!J28/RES_summary!J$19)</f>
        <v>9.9190616356246259</v>
      </c>
      <c r="K28" s="95">
        <f>IF(RES_hh_emih!K28=0,0,RES_hh_emih!K28/RES_summary!K$19)</f>
        <v>9.8444483996354819</v>
      </c>
      <c r="L28" s="95">
        <f>IF(RES_hh_emih!L28=0,0,RES_hh_emih!L28/RES_summary!L$19)</f>
        <v>9.6902005996970484</v>
      </c>
      <c r="M28" s="95">
        <f>IF(RES_hh_emih!M28=0,0,RES_hh_emih!M28/RES_summary!M$19)</f>
        <v>9.5062466232697158</v>
      </c>
      <c r="N28" s="95">
        <f>IF(RES_hh_emih!N28=0,0,RES_hh_emih!N28/RES_summary!N$19)</f>
        <v>9.5361571361083026</v>
      </c>
      <c r="O28" s="95">
        <f>IF(RES_hh_emih!O28=0,0,RES_hh_emih!O28/RES_summary!O$19)</f>
        <v>9.3692676395571635</v>
      </c>
      <c r="P28" s="95">
        <f>IF(RES_hh_emih!P28=0,0,RES_hh_emih!P28/RES_summary!P$19)</f>
        <v>9.1672797111664739</v>
      </c>
      <c r="Q28" s="95">
        <f>IF(RES_hh_emih!Q28=0,0,RES_hh_emih!Q28/RES_summary!Q$19)</f>
        <v>9.0513972247567072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4.3325661343417678</v>
      </c>
      <c r="C29" s="95">
        <f>IF(RES_hh_emih!C29=0,0,RES_hh_emih!C29/RES_summary!C$19)</f>
        <v>4.3468356073923502</v>
      </c>
      <c r="D29" s="95">
        <f>IF(RES_hh_emih!D29=0,0,RES_hh_emih!D29/RES_summary!D$19)</f>
        <v>4.4694210987333758</v>
      </c>
      <c r="E29" s="95">
        <f>IF(RES_hh_emih!E29=0,0,RES_hh_emih!E29/RES_summary!E$19)</f>
        <v>5.4561012343867086</v>
      </c>
      <c r="F29" s="95">
        <f>IF(RES_hh_emih!F29=0,0,RES_hh_emih!F29/RES_summary!F$19)</f>
        <v>5.3902742771668848</v>
      </c>
      <c r="G29" s="95">
        <f>IF(RES_hh_emih!G29=0,0,RES_hh_emih!G29/RES_summary!G$19)</f>
        <v>5.2655695279382151</v>
      </c>
      <c r="H29" s="95">
        <f>IF(RES_hh_emih!H29=0,0,RES_hh_emih!H29/RES_summary!H$19)</f>
        <v>5.2031122664356078</v>
      </c>
      <c r="I29" s="95">
        <f>IF(RES_hh_emih!I29=0,0,RES_hh_emih!I29/RES_summary!I$19)</f>
        <v>5.1436795706573815</v>
      </c>
      <c r="J29" s="95">
        <f>IF(RES_hh_emih!J29=0,0,RES_hh_emih!J29/RES_summary!J$19)</f>
        <v>5.0835170267728662</v>
      </c>
      <c r="K29" s="95">
        <f>IF(RES_hh_emih!K29=0,0,RES_hh_emih!K29/RES_summary!K$19)</f>
        <v>5.0348902475562713</v>
      </c>
      <c r="L29" s="95">
        <f>IF(RES_hh_emih!L29=0,0,RES_hh_emih!L29/RES_summary!L$19)</f>
        <v>4.9550315869790493</v>
      </c>
      <c r="M29" s="95">
        <f>IF(RES_hh_emih!M29=0,0,RES_hh_emih!M29/RES_summary!M$19)</f>
        <v>4.8824974888853232</v>
      </c>
      <c r="N29" s="95">
        <f>IF(RES_hh_emih!N29=0,0,RES_hh_emih!N29/RES_summary!N$19)</f>
        <v>4.8406154121703011</v>
      </c>
      <c r="O29" s="95">
        <f>IF(RES_hh_emih!O29=0,0,RES_hh_emih!O29/RES_summary!O$19)</f>
        <v>4.7634809575377162</v>
      </c>
      <c r="P29" s="95">
        <f>IF(RES_hh_emih!P29=0,0,RES_hh_emih!P29/RES_summary!P$19)</f>
        <v>4.6428554197043184</v>
      </c>
      <c r="Q29" s="95">
        <f>IF(RES_hh_emih!Q29=0,0,RES_hh_emih!Q29/RES_summary!Q$19)</f>
        <v>4.5702683114776113</v>
      </c>
    </row>
    <row r="30" spans="1:17" ht="12" customHeight="1" x14ac:dyDescent="0.25">
      <c r="A30" s="87" t="s">
        <v>109</v>
      </c>
      <c r="B30" s="95">
        <f>IF(RES_hh_emih!B30=0,0,RES_hh_emih!B30/RES_summary!B$19)</f>
        <v>3.5758723811181872</v>
      </c>
      <c r="C30" s="95">
        <f>IF(RES_hh_emih!C30=0,0,RES_hh_emih!C30/RES_summary!C$19)</f>
        <v>3.5062397843861413</v>
      </c>
      <c r="D30" s="95">
        <f>IF(RES_hh_emih!D30=0,0,RES_hh_emih!D30/RES_summary!D$19)</f>
        <v>3.8002920457244769</v>
      </c>
      <c r="E30" s="95">
        <f>IF(RES_hh_emih!E30=0,0,RES_hh_emih!E30/RES_summary!E$19)</f>
        <v>4.4769716391916132</v>
      </c>
      <c r="F30" s="95">
        <f>IF(RES_hh_emih!F30=0,0,RES_hh_emih!F30/RES_summary!F$19)</f>
        <v>4.4491667548119063</v>
      </c>
      <c r="G30" s="95">
        <f>IF(RES_hh_emih!G30=0,0,RES_hh_emih!G30/RES_summary!G$19)</f>
        <v>4.346408565563582</v>
      </c>
      <c r="H30" s="95">
        <f>IF(RES_hh_emih!H30=0,0,RES_hh_emih!H30/RES_summary!H$19)</f>
        <v>4.2948351985002393</v>
      </c>
      <c r="I30" s="95">
        <f>IF(RES_hh_emih!I30=0,0,RES_hh_emih!I30/RES_summary!I$19)</f>
        <v>4.2613437752960808</v>
      </c>
      <c r="J30" s="95">
        <f>IF(RES_hh_emih!J30=0,0,RES_hh_emih!J30/RES_summary!J$19)</f>
        <v>4.1795134451628035</v>
      </c>
      <c r="K30" s="95">
        <f>IF(RES_hh_emih!K30=0,0,RES_hh_emih!K30/RES_summary!K$19)</f>
        <v>4.1561688436549051</v>
      </c>
      <c r="L30" s="95">
        <f>IF(RES_hh_emih!L30=0,0,RES_hh_emih!L30/RES_summary!L$19)</f>
        <v>4.090292391979645</v>
      </c>
      <c r="M30" s="95">
        <f>IF(RES_hh_emih!M30=0,0,RES_hh_emih!M30/RES_summary!M$19)</f>
        <v>4.0715130525767327</v>
      </c>
      <c r="N30" s="95">
        <f>IF(RES_hh_emih!N30=0,0,RES_hh_emih!N30/RES_summary!N$19)</f>
        <v>3.9690021926841093</v>
      </c>
      <c r="O30" s="95">
        <f>IF(RES_hh_emih!O30=0,0,RES_hh_emih!O30/RES_summary!O$19)</f>
        <v>3.9455730609649002</v>
      </c>
      <c r="P30" s="95">
        <f>IF(RES_hh_emih!P30=0,0,RES_hh_emih!P30/RES_summary!P$19)</f>
        <v>3.848354419040565</v>
      </c>
      <c r="Q30" s="95">
        <f>IF(RES_hh_emih!Q30=0,0,RES_hh_emih!Q30/RES_summary!Q$19)</f>
        <v>3.7917197591565577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403903.53658536589</v>
      </c>
      <c r="D3" s="93">
        <f t="shared" ref="D3:Q3" si="1">D4</f>
        <v>406028.78048780485</v>
      </c>
      <c r="E3" s="93">
        <f t="shared" si="1"/>
        <v>404804.14634146343</v>
      </c>
      <c r="F3" s="93">
        <f t="shared" si="1"/>
        <v>406161.82926829264</v>
      </c>
      <c r="G3" s="93">
        <f t="shared" si="1"/>
        <v>413013.70731707313</v>
      </c>
      <c r="H3" s="93">
        <f t="shared" si="1"/>
        <v>333358.0975609757</v>
      </c>
      <c r="I3" s="93">
        <f t="shared" si="1"/>
        <v>333092.29268292681</v>
      </c>
      <c r="J3" s="93">
        <f t="shared" si="1"/>
        <v>338319.48780487786</v>
      </c>
      <c r="K3" s="93">
        <f t="shared" si="1"/>
        <v>332255.09756097547</v>
      </c>
      <c r="L3" s="93">
        <f t="shared" si="1"/>
        <v>331247.60975609731</v>
      </c>
      <c r="M3" s="93">
        <f t="shared" si="1"/>
        <v>335738.65853658516</v>
      </c>
      <c r="N3" s="93">
        <f t="shared" si="1"/>
        <v>434283.12195121928</v>
      </c>
      <c r="O3" s="93">
        <f t="shared" si="1"/>
        <v>333831.4146341462</v>
      </c>
      <c r="P3" s="93">
        <f t="shared" si="1"/>
        <v>361847.48780487792</v>
      </c>
      <c r="Q3" s="93">
        <f t="shared" si="1"/>
        <v>359554.92682926834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403903.53658536589</v>
      </c>
      <c r="D4" s="88">
        <f t="shared" ref="D4:Q4" si="3">SUM(D5:D13)</f>
        <v>406028.78048780485</v>
      </c>
      <c r="E4" s="88">
        <f t="shared" si="3"/>
        <v>404804.14634146343</v>
      </c>
      <c r="F4" s="88">
        <f t="shared" si="3"/>
        <v>406161.82926829264</v>
      </c>
      <c r="G4" s="88">
        <f t="shared" si="3"/>
        <v>413013.70731707313</v>
      </c>
      <c r="H4" s="88">
        <f t="shared" si="3"/>
        <v>333358.0975609757</v>
      </c>
      <c r="I4" s="88">
        <f t="shared" si="3"/>
        <v>333092.29268292681</v>
      </c>
      <c r="J4" s="88">
        <f t="shared" si="3"/>
        <v>338319.48780487786</v>
      </c>
      <c r="K4" s="88">
        <f t="shared" si="3"/>
        <v>332255.09756097547</v>
      </c>
      <c r="L4" s="88">
        <f t="shared" si="3"/>
        <v>331247.60975609731</v>
      </c>
      <c r="M4" s="88">
        <f t="shared" si="3"/>
        <v>335738.65853658516</v>
      </c>
      <c r="N4" s="88">
        <f t="shared" si="3"/>
        <v>434283.12195121928</v>
      </c>
      <c r="O4" s="88">
        <f t="shared" si="3"/>
        <v>333831.4146341462</v>
      </c>
      <c r="P4" s="88">
        <f t="shared" si="3"/>
        <v>361847.48780487792</v>
      </c>
      <c r="Q4" s="88">
        <f t="shared" si="3"/>
        <v>359554.92682926834</v>
      </c>
    </row>
    <row r="5" spans="1:17" ht="12" customHeight="1" x14ac:dyDescent="0.25">
      <c r="A5" s="87" t="s">
        <v>58</v>
      </c>
      <c r="B5" s="86"/>
      <c r="C5" s="86">
        <v>93707.850506516799</v>
      </c>
      <c r="D5" s="86">
        <v>270677.14620838111</v>
      </c>
      <c r="E5" s="86">
        <v>101677.32184832667</v>
      </c>
      <c r="F5" s="86">
        <v>187278.73235177615</v>
      </c>
      <c r="G5" s="86">
        <v>223592.08663978125</v>
      </c>
      <c r="H5" s="86">
        <v>183073.15916538241</v>
      </c>
      <c r="I5" s="86">
        <v>81187.107208363246</v>
      </c>
      <c r="J5" s="86">
        <v>132540.07969883218</v>
      </c>
      <c r="K5" s="86">
        <v>95040.596475924307</v>
      </c>
      <c r="L5" s="86">
        <v>99785.655256056736</v>
      </c>
      <c r="M5" s="86">
        <v>58636.704033033398</v>
      </c>
      <c r="N5" s="86">
        <v>88590.879612990015</v>
      </c>
      <c r="O5" s="86">
        <v>46080.523273671017</v>
      </c>
      <c r="P5" s="86">
        <v>72251.296499498276</v>
      </c>
      <c r="Q5" s="86">
        <v>54752.414611030945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30356.115840803504</v>
      </c>
      <c r="D7" s="86">
        <v>27757.620203016933</v>
      </c>
      <c r="E7" s="86">
        <v>16027.930768499151</v>
      </c>
      <c r="F7" s="86">
        <v>0</v>
      </c>
      <c r="G7" s="86">
        <v>0</v>
      </c>
      <c r="H7" s="86">
        <v>2506.466597055105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28863.229869610794</v>
      </c>
      <c r="D8" s="86">
        <v>53331.321829962973</v>
      </c>
      <c r="E8" s="86">
        <v>70470.629783134849</v>
      </c>
      <c r="F8" s="86">
        <v>74398.577731206373</v>
      </c>
      <c r="G8" s="86">
        <v>99981.917086444868</v>
      </c>
      <c r="H8" s="86">
        <v>65011.318282597844</v>
      </c>
      <c r="I8" s="86">
        <v>64660.681049583676</v>
      </c>
      <c r="J8" s="86">
        <v>60497.379788903825</v>
      </c>
      <c r="K8" s="86">
        <v>63016.293819098573</v>
      </c>
      <c r="L8" s="86">
        <v>60743.15919058799</v>
      </c>
      <c r="M8" s="86">
        <v>65655.46294483995</v>
      </c>
      <c r="N8" s="86">
        <v>94816.451072961354</v>
      </c>
      <c r="O8" s="86">
        <v>99452.493032033759</v>
      </c>
      <c r="P8" s="86">
        <v>68719.762387126262</v>
      </c>
      <c r="Q8" s="86">
        <v>86146.164105455464</v>
      </c>
    </row>
    <row r="9" spans="1:17" ht="12" customHeight="1" x14ac:dyDescent="0.25">
      <c r="A9" s="87" t="s">
        <v>55</v>
      </c>
      <c r="B9" s="86"/>
      <c r="C9" s="86">
        <v>45075.95986161357</v>
      </c>
      <c r="D9" s="86">
        <v>51884.869529334072</v>
      </c>
      <c r="E9" s="86">
        <v>51890.390982077493</v>
      </c>
      <c r="F9" s="86">
        <v>45454.483392621689</v>
      </c>
      <c r="G9" s="86">
        <v>45363.391131683813</v>
      </c>
      <c r="H9" s="86">
        <v>41406.687685202407</v>
      </c>
      <c r="I9" s="86">
        <v>46174.71360377167</v>
      </c>
      <c r="J9" s="86">
        <v>37777.199044598237</v>
      </c>
      <c r="K9" s="86">
        <v>28124.214749336461</v>
      </c>
      <c r="L9" s="86">
        <v>30382.70684277745</v>
      </c>
      <c r="M9" s="86">
        <v>132861.12177475242</v>
      </c>
      <c r="N9" s="86">
        <v>47788.607491829382</v>
      </c>
      <c r="O9" s="86">
        <v>58934.64674738569</v>
      </c>
      <c r="P9" s="86">
        <v>43856.74604490905</v>
      </c>
      <c r="Q9" s="86">
        <v>57572.474418895596</v>
      </c>
    </row>
    <row r="10" spans="1:17" ht="12" customHeight="1" x14ac:dyDescent="0.25">
      <c r="A10" s="87" t="s">
        <v>79</v>
      </c>
      <c r="B10" s="86"/>
      <c r="C10" s="86">
        <v>96.654494445121685</v>
      </c>
      <c r="D10" s="86">
        <v>1436.0139577447178</v>
      </c>
      <c r="E10" s="86">
        <v>545.00768801064964</v>
      </c>
      <c r="F10" s="86">
        <v>249.75482126164374</v>
      </c>
      <c r="G10" s="86">
        <v>1789.1149107237361</v>
      </c>
      <c r="H10" s="86">
        <v>137.52019805728028</v>
      </c>
      <c r="I10" s="86">
        <v>93.131682657961292</v>
      </c>
      <c r="J10" s="86">
        <v>258.12004285865174</v>
      </c>
      <c r="K10" s="86">
        <v>122.50277704489584</v>
      </c>
      <c r="L10" s="86">
        <v>140.64557021071033</v>
      </c>
      <c r="M10" s="86">
        <v>208.03684536401516</v>
      </c>
      <c r="N10" s="86">
        <v>976.74959017076128</v>
      </c>
      <c r="O10" s="86">
        <v>853.0585424814235</v>
      </c>
      <c r="P10" s="86">
        <v>1598.1252190740779</v>
      </c>
      <c r="Q10" s="86">
        <v>1123.3768074219784</v>
      </c>
    </row>
    <row r="11" spans="1:17" ht="12" customHeight="1" x14ac:dyDescent="0.25">
      <c r="A11" s="87" t="s">
        <v>61</v>
      </c>
      <c r="B11" s="86"/>
      <c r="C11" s="86">
        <v>204822.55662963243</v>
      </c>
      <c r="D11" s="86">
        <v>0</v>
      </c>
      <c r="E11" s="86">
        <v>162653.94616916182</v>
      </c>
      <c r="F11" s="86">
        <v>96614.910303276207</v>
      </c>
      <c r="G11" s="86">
        <v>41361.774404731746</v>
      </c>
      <c r="H11" s="86">
        <v>39273.152041679641</v>
      </c>
      <c r="I11" s="86">
        <v>134545.96079943836</v>
      </c>
      <c r="J11" s="86">
        <v>103859.34286061213</v>
      </c>
      <c r="K11" s="86">
        <v>142090.41482545773</v>
      </c>
      <c r="L11" s="86">
        <v>138261.52491885549</v>
      </c>
      <c r="M11" s="86">
        <v>76784.362881445893</v>
      </c>
      <c r="N11" s="86">
        <v>200116.80828046901</v>
      </c>
      <c r="O11" s="86">
        <v>126452.37002301458</v>
      </c>
      <c r="P11" s="86">
        <v>173191.84967693928</v>
      </c>
      <c r="Q11" s="86">
        <v>157444.11880473702</v>
      </c>
    </row>
    <row r="12" spans="1:17" ht="12" customHeight="1" x14ac:dyDescent="0.25">
      <c r="A12" s="87" t="s">
        <v>115</v>
      </c>
      <c r="B12" s="86"/>
      <c r="C12" s="86">
        <v>19.31424867464964</v>
      </c>
      <c r="D12" s="86">
        <v>22.254335083031624</v>
      </c>
      <c r="E12" s="86">
        <v>190.42201950666495</v>
      </c>
      <c r="F12" s="86">
        <v>289.904466429222</v>
      </c>
      <c r="G12" s="86">
        <v>520.56933887724836</v>
      </c>
      <c r="H12" s="86">
        <v>973.91687182375949</v>
      </c>
      <c r="I12" s="86">
        <v>736.1330932920979</v>
      </c>
      <c r="J12" s="86">
        <v>1768.8013073755301</v>
      </c>
      <c r="K12" s="86">
        <v>1470.1322167906533</v>
      </c>
      <c r="L12" s="86">
        <v>711.95464025949627</v>
      </c>
      <c r="M12" s="86">
        <v>1218.6379694682255</v>
      </c>
      <c r="N12" s="86">
        <v>1313.8786372965671</v>
      </c>
      <c r="O12" s="86">
        <v>1521.6171053509872</v>
      </c>
      <c r="P12" s="86">
        <v>1645.1281079398264</v>
      </c>
      <c r="Q12" s="86">
        <v>1979.5309673533275</v>
      </c>
    </row>
    <row r="13" spans="1:17" ht="12" customHeight="1" x14ac:dyDescent="0.25">
      <c r="A13" s="51" t="s">
        <v>114</v>
      </c>
      <c r="B13" s="92"/>
      <c r="C13" s="92">
        <v>961.85513406901032</v>
      </c>
      <c r="D13" s="92">
        <v>919.55442428207687</v>
      </c>
      <c r="E13" s="92">
        <v>1348.4970827461289</v>
      </c>
      <c r="F13" s="92">
        <v>1875.4662017214271</v>
      </c>
      <c r="G13" s="92">
        <v>404.85380483043895</v>
      </c>
      <c r="H13" s="92">
        <v>975.87671917715772</v>
      </c>
      <c r="I13" s="92">
        <v>5694.5652458198165</v>
      </c>
      <c r="J13" s="92">
        <v>1618.5650616973562</v>
      </c>
      <c r="K13" s="92">
        <v>2390.9426973228724</v>
      </c>
      <c r="L13" s="92">
        <v>1221.9633373494526</v>
      </c>
      <c r="M13" s="92">
        <v>374.33208768129845</v>
      </c>
      <c r="N13" s="92">
        <v>679.74726550215837</v>
      </c>
      <c r="O13" s="92">
        <v>536.70591020875941</v>
      </c>
      <c r="P13" s="92">
        <v>584.57986939118189</v>
      </c>
      <c r="Q13" s="92">
        <v>536.84711437397402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402922.36720262223</v>
      </c>
      <c r="D14" s="90">
        <f t="shared" ref="D14:Q14" si="5">SUM(D5:D11)</f>
        <v>405086.97172843973</v>
      </c>
      <c r="E14" s="90">
        <f t="shared" si="5"/>
        <v>403265.22723921062</v>
      </c>
      <c r="F14" s="90">
        <f t="shared" si="5"/>
        <v>403996.45860014204</v>
      </c>
      <c r="G14" s="90">
        <f t="shared" si="5"/>
        <v>412088.28417336545</v>
      </c>
      <c r="H14" s="90">
        <f t="shared" si="5"/>
        <v>331408.30396997475</v>
      </c>
      <c r="I14" s="90">
        <f t="shared" si="5"/>
        <v>326661.59434381488</v>
      </c>
      <c r="J14" s="90">
        <f t="shared" si="5"/>
        <v>334932.12143580499</v>
      </c>
      <c r="K14" s="90">
        <f t="shared" si="5"/>
        <v>328394.02264686197</v>
      </c>
      <c r="L14" s="90">
        <f t="shared" si="5"/>
        <v>329313.69177848834</v>
      </c>
      <c r="M14" s="90">
        <f t="shared" si="5"/>
        <v>334145.68847943569</v>
      </c>
      <c r="N14" s="90">
        <f t="shared" si="5"/>
        <v>432289.49604842055</v>
      </c>
      <c r="O14" s="90">
        <f t="shared" si="5"/>
        <v>331773.09161858645</v>
      </c>
      <c r="P14" s="90">
        <f t="shared" si="5"/>
        <v>359617.77982754691</v>
      </c>
      <c r="Q14" s="90">
        <f t="shared" si="5"/>
        <v>357038.54874754103</v>
      </c>
    </row>
    <row r="15" spans="1:17" ht="12.95" customHeight="1" x14ac:dyDescent="0.25">
      <c r="A15" s="89" t="s">
        <v>112</v>
      </c>
      <c r="B15" s="88"/>
      <c r="C15" s="88">
        <f t="shared" ref="C15" si="6">C16</f>
        <v>1102</v>
      </c>
      <c r="D15" s="88">
        <f t="shared" ref="D15:Q15" si="7">D16</f>
        <v>1132</v>
      </c>
      <c r="E15" s="88">
        <f t="shared" si="7"/>
        <v>1551</v>
      </c>
      <c r="F15" s="88">
        <f t="shared" si="7"/>
        <v>2895</v>
      </c>
      <c r="G15" s="88">
        <f t="shared" si="7"/>
        <v>2458.9999999999995</v>
      </c>
      <c r="H15" s="88">
        <f t="shared" si="7"/>
        <v>5069.9999999999991</v>
      </c>
      <c r="I15" s="88">
        <f t="shared" si="7"/>
        <v>7198.9999999999982</v>
      </c>
      <c r="J15" s="88">
        <f t="shared" si="7"/>
        <v>7946.9999999999964</v>
      </c>
      <c r="K15" s="88">
        <f t="shared" si="7"/>
        <v>11045.999999999996</v>
      </c>
      <c r="L15" s="88">
        <f t="shared" si="7"/>
        <v>11389.999999999993</v>
      </c>
      <c r="M15" s="88">
        <f t="shared" si="7"/>
        <v>14623.999999999993</v>
      </c>
      <c r="N15" s="88">
        <f t="shared" si="7"/>
        <v>17424.999999999993</v>
      </c>
      <c r="O15" s="88">
        <f t="shared" si="7"/>
        <v>8975.9999999999964</v>
      </c>
      <c r="P15" s="88">
        <f t="shared" si="7"/>
        <v>24858.999999999993</v>
      </c>
      <c r="Q15" s="88">
        <f t="shared" si="7"/>
        <v>28125</v>
      </c>
    </row>
    <row r="16" spans="1:17" ht="12" customHeight="1" x14ac:dyDescent="0.25">
      <c r="A16" s="87" t="s">
        <v>111</v>
      </c>
      <c r="B16" s="86"/>
      <c r="C16" s="86">
        <v>1102</v>
      </c>
      <c r="D16" s="86">
        <v>1132</v>
      </c>
      <c r="E16" s="86">
        <v>1551</v>
      </c>
      <c r="F16" s="86">
        <v>2895</v>
      </c>
      <c r="G16" s="86">
        <v>2458.9999999999995</v>
      </c>
      <c r="H16" s="86">
        <v>5069.9999999999991</v>
      </c>
      <c r="I16" s="86">
        <v>7198.9999999999982</v>
      </c>
      <c r="J16" s="86">
        <v>7946.9999999999964</v>
      </c>
      <c r="K16" s="86">
        <v>11045.999999999996</v>
      </c>
      <c r="L16" s="86">
        <v>11389.999999999993</v>
      </c>
      <c r="M16" s="86">
        <v>14623.999999999993</v>
      </c>
      <c r="N16" s="86">
        <v>17424.999999999993</v>
      </c>
      <c r="O16" s="86">
        <v>8975.9999999999964</v>
      </c>
      <c r="P16" s="86">
        <v>24858.999999999993</v>
      </c>
      <c r="Q16" s="86">
        <v>28125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403903.53658536589</v>
      </c>
      <c r="D17" s="88">
        <f t="shared" ref="D17:Q17" si="9">SUM(D18:D25)</f>
        <v>406028.78048780491</v>
      </c>
      <c r="E17" s="88">
        <f t="shared" si="9"/>
        <v>404804.14634146343</v>
      </c>
      <c r="F17" s="88">
        <f t="shared" si="9"/>
        <v>406161.82926829276</v>
      </c>
      <c r="G17" s="88">
        <f t="shared" si="9"/>
        <v>413013.70731707313</v>
      </c>
      <c r="H17" s="88">
        <f t="shared" si="9"/>
        <v>333358.09756097558</v>
      </c>
      <c r="I17" s="88">
        <f t="shared" si="9"/>
        <v>333092.29268292681</v>
      </c>
      <c r="J17" s="88">
        <f t="shared" si="9"/>
        <v>338319.48780487792</v>
      </c>
      <c r="K17" s="88">
        <f t="shared" si="9"/>
        <v>332255.09756097547</v>
      </c>
      <c r="L17" s="88">
        <f t="shared" si="9"/>
        <v>331247.60975609731</v>
      </c>
      <c r="M17" s="88">
        <f t="shared" si="9"/>
        <v>335738.65853658522</v>
      </c>
      <c r="N17" s="88">
        <f t="shared" si="9"/>
        <v>434283.12195121928</v>
      </c>
      <c r="O17" s="88">
        <f t="shared" si="9"/>
        <v>333831.4146341462</v>
      </c>
      <c r="P17" s="88">
        <f t="shared" si="9"/>
        <v>361847.48780487798</v>
      </c>
      <c r="Q17" s="88">
        <f t="shared" si="9"/>
        <v>359554.92682926828</v>
      </c>
    </row>
    <row r="18" spans="1:17" ht="12" customHeight="1" x14ac:dyDescent="0.25">
      <c r="A18" s="87" t="s">
        <v>58</v>
      </c>
      <c r="B18" s="86"/>
      <c r="C18" s="86">
        <v>79859.306635887435</v>
      </c>
      <c r="D18" s="86">
        <v>216312.50938441127</v>
      </c>
      <c r="E18" s="86">
        <v>81078.445423683515</v>
      </c>
      <c r="F18" s="86">
        <v>148151.74216322482</v>
      </c>
      <c r="G18" s="86">
        <v>190297.4135154495</v>
      </c>
      <c r="H18" s="86">
        <v>161408.45137001187</v>
      </c>
      <c r="I18" s="86">
        <v>50216.805397758239</v>
      </c>
      <c r="J18" s="86">
        <v>90707.358440143857</v>
      </c>
      <c r="K18" s="86">
        <v>85634.174894845462</v>
      </c>
      <c r="L18" s="86">
        <v>90196.025146066633</v>
      </c>
      <c r="M18" s="86">
        <v>39343.799691181463</v>
      </c>
      <c r="N18" s="86">
        <v>70920.19679280679</v>
      </c>
      <c r="O18" s="86">
        <v>32492.968443825153</v>
      </c>
      <c r="P18" s="86">
        <v>62885.334505542553</v>
      </c>
      <c r="Q18" s="86">
        <v>24183.850470000423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24042.035099657056</v>
      </c>
      <c r="D20" s="86">
        <v>21977.857384368952</v>
      </c>
      <c r="E20" s="86">
        <v>12759.850141149269</v>
      </c>
      <c r="F20" s="86">
        <v>0</v>
      </c>
      <c r="G20" s="86">
        <v>0</v>
      </c>
      <c r="H20" s="86">
        <v>1828.8896650379295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27346.412067432568</v>
      </c>
      <c r="D21" s="86">
        <v>43775.077779195948</v>
      </c>
      <c r="E21" s="86">
        <v>70470.629783134849</v>
      </c>
      <c r="F21" s="86">
        <v>69864.012911710321</v>
      </c>
      <c r="G21" s="86">
        <v>99981.917086444868</v>
      </c>
      <c r="H21" s="86">
        <v>53927.86358562571</v>
      </c>
      <c r="I21" s="86">
        <v>64660.681049583676</v>
      </c>
      <c r="J21" s="86">
        <v>34571.06761933535</v>
      </c>
      <c r="K21" s="86">
        <v>52328.907690292326</v>
      </c>
      <c r="L21" s="86">
        <v>55962.499640840513</v>
      </c>
      <c r="M21" s="86">
        <v>65655.46294483995</v>
      </c>
      <c r="N21" s="86">
        <v>94816.451072961354</v>
      </c>
      <c r="O21" s="86">
        <v>80585.180800715141</v>
      </c>
      <c r="P21" s="86">
        <v>66497.88456314466</v>
      </c>
      <c r="Q21" s="86">
        <v>70748.230728422626</v>
      </c>
    </row>
    <row r="22" spans="1:17" ht="12" customHeight="1" x14ac:dyDescent="0.25">
      <c r="A22" s="87" t="s">
        <v>55</v>
      </c>
      <c r="B22" s="86"/>
      <c r="C22" s="86">
        <v>34805.988490409502</v>
      </c>
      <c r="D22" s="86">
        <v>51884.869529334072</v>
      </c>
      <c r="E22" s="86">
        <v>51890.390982077493</v>
      </c>
      <c r="F22" s="86">
        <v>39864.257235625795</v>
      </c>
      <c r="G22" s="86">
        <v>16105.164748020967</v>
      </c>
      <c r="H22" s="86">
        <v>24664.903761973528</v>
      </c>
      <c r="I22" s="86">
        <v>46174.71360377167</v>
      </c>
      <c r="J22" s="86">
        <v>28225.160248460066</v>
      </c>
      <c r="K22" s="86">
        <v>25599.873029182629</v>
      </c>
      <c r="L22" s="86">
        <v>23020.036498973808</v>
      </c>
      <c r="M22" s="86">
        <v>97247.699186633356</v>
      </c>
      <c r="N22" s="86">
        <v>47788.607491829382</v>
      </c>
      <c r="O22" s="86">
        <v>47045.728955111255</v>
      </c>
      <c r="P22" s="86">
        <v>33139.670868641726</v>
      </c>
      <c r="Q22" s="86">
        <v>44607.406272942513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190678.02488000938</v>
      </c>
      <c r="D24" s="86">
        <v>0</v>
      </c>
      <c r="E24" s="86">
        <v>129708.69650396168</v>
      </c>
      <c r="F24" s="86">
        <v>96614.910303276207</v>
      </c>
      <c r="G24" s="86">
        <v>41361.774404731746</v>
      </c>
      <c r="H24" s="86">
        <v>0</v>
      </c>
      <c r="I24" s="86">
        <v>123328.77945690761</v>
      </c>
      <c r="J24" s="86">
        <v>103859.34286061213</v>
      </c>
      <c r="K24" s="86">
        <v>133068.66525413544</v>
      </c>
      <c r="L24" s="86">
        <v>103705.84540116374</v>
      </c>
      <c r="M24" s="86">
        <v>76784.362881445893</v>
      </c>
      <c r="N24" s="86">
        <v>161572.53328385603</v>
      </c>
      <c r="O24" s="86">
        <v>126452.37002301458</v>
      </c>
      <c r="P24" s="86">
        <v>162778.05353510793</v>
      </c>
      <c r="Q24" s="86">
        <v>136767.91693860287</v>
      </c>
    </row>
    <row r="25" spans="1:17" ht="12" customHeight="1" x14ac:dyDescent="0.25">
      <c r="A25" s="51" t="s">
        <v>60</v>
      </c>
      <c r="B25" s="92"/>
      <c r="C25" s="92">
        <v>47171.769411969937</v>
      </c>
      <c r="D25" s="92">
        <v>72078.466410494671</v>
      </c>
      <c r="E25" s="92">
        <v>58896.133507456623</v>
      </c>
      <c r="F25" s="92">
        <v>51666.906654455583</v>
      </c>
      <c r="G25" s="92">
        <v>65267.437562426014</v>
      </c>
      <c r="H25" s="92">
        <v>91527.989178326563</v>
      </c>
      <c r="I25" s="92">
        <v>48711.313174905619</v>
      </c>
      <c r="J25" s="92">
        <v>80956.558636326503</v>
      </c>
      <c r="K25" s="92">
        <v>35623.476692519624</v>
      </c>
      <c r="L25" s="92">
        <v>58363.203069052644</v>
      </c>
      <c r="M25" s="92">
        <v>56707.333832484539</v>
      </c>
      <c r="N25" s="92">
        <v>59185.333309765709</v>
      </c>
      <c r="O25" s="92">
        <v>47255.166411480102</v>
      </c>
      <c r="P25" s="92">
        <v>36546.544332441103</v>
      </c>
      <c r="Q25" s="92">
        <v>83247.522419299887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138583.50277704484</v>
      </c>
      <c r="L26" s="90">
        <v>42042.922187054435</v>
      </c>
      <c r="M26" s="90">
        <v>46468.128320616954</v>
      </c>
      <c r="N26" s="90">
        <v>46239.644180736228</v>
      </c>
      <c r="O26" s="90">
        <v>221380.88704767026</v>
      </c>
      <c r="P26" s="90">
        <v>218521.90963274386</v>
      </c>
      <c r="Q26" s="90">
        <v>234304.68310729024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403903.53658536589</v>
      </c>
      <c r="D27" s="88">
        <f t="shared" ref="D27:Q27" si="11">SUM(D28:D32)</f>
        <v>406028.78048780491</v>
      </c>
      <c r="E27" s="88">
        <f t="shared" si="11"/>
        <v>404804.14634146343</v>
      </c>
      <c r="F27" s="88">
        <f t="shared" si="11"/>
        <v>406161.82926829264</v>
      </c>
      <c r="G27" s="88">
        <f t="shared" si="11"/>
        <v>413013.70731707313</v>
      </c>
      <c r="H27" s="88">
        <f t="shared" si="11"/>
        <v>333358.09756097558</v>
      </c>
      <c r="I27" s="88">
        <f t="shared" si="11"/>
        <v>333092.29268292681</v>
      </c>
      <c r="J27" s="88">
        <f t="shared" si="11"/>
        <v>338319.48780487792</v>
      </c>
      <c r="K27" s="88">
        <f t="shared" si="11"/>
        <v>332255.09756097553</v>
      </c>
      <c r="L27" s="88">
        <f t="shared" si="11"/>
        <v>331247.60975609731</v>
      </c>
      <c r="M27" s="88">
        <f t="shared" si="11"/>
        <v>335738.65853658522</v>
      </c>
      <c r="N27" s="88">
        <f t="shared" si="11"/>
        <v>434283.12195121922</v>
      </c>
      <c r="O27" s="88">
        <f t="shared" si="11"/>
        <v>333831.41463414615</v>
      </c>
      <c r="P27" s="88">
        <f t="shared" si="11"/>
        <v>361847.48780487798</v>
      </c>
      <c r="Q27" s="88">
        <f t="shared" si="11"/>
        <v>359554.92682926834</v>
      </c>
    </row>
    <row r="28" spans="1:17" ht="12" customHeight="1" x14ac:dyDescent="0.25">
      <c r="A28" s="87" t="s">
        <v>58</v>
      </c>
      <c r="B28" s="86"/>
      <c r="C28" s="86">
        <v>38747.459539362637</v>
      </c>
      <c r="D28" s="86">
        <v>72733.624423405432</v>
      </c>
      <c r="E28" s="86">
        <v>45720.18037520472</v>
      </c>
      <c r="F28" s="86">
        <v>61205.624637816603</v>
      </c>
      <c r="G28" s="86">
        <v>70906.152578194204</v>
      </c>
      <c r="H28" s="86">
        <v>64563.342561801277</v>
      </c>
      <c r="I28" s="86">
        <v>28950.200564872397</v>
      </c>
      <c r="J28" s="86">
        <v>60479.504922353466</v>
      </c>
      <c r="K28" s="86">
        <v>44443.466194554188</v>
      </c>
      <c r="L28" s="86">
        <v>73479.223937556089</v>
      </c>
      <c r="M28" s="86">
        <v>58110.057439532306</v>
      </c>
      <c r="N28" s="86">
        <v>70662.639534921327</v>
      </c>
      <c r="O28" s="86">
        <v>46080.523273671017</v>
      </c>
      <c r="P28" s="86">
        <v>72251.296499498276</v>
      </c>
      <c r="Q28" s="86">
        <v>54752.414611030945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28863.229869610794</v>
      </c>
      <c r="D30" s="86">
        <v>53331.321829962973</v>
      </c>
      <c r="E30" s="86">
        <v>70470.629783134849</v>
      </c>
      <c r="F30" s="86">
        <v>64688.866574177948</v>
      </c>
      <c r="G30" s="86">
        <v>87657.043152962433</v>
      </c>
      <c r="H30" s="86">
        <v>56700.470540447684</v>
      </c>
      <c r="I30" s="86">
        <v>57036.622675827428</v>
      </c>
      <c r="J30" s="86">
        <v>54458.754435901254</v>
      </c>
      <c r="K30" s="86">
        <v>48878.943083305843</v>
      </c>
      <c r="L30" s="86">
        <v>36150.78751823218</v>
      </c>
      <c r="M30" s="86">
        <v>60731.673474123061</v>
      </c>
      <c r="N30" s="86">
        <v>89134.291449443801</v>
      </c>
      <c r="O30" s="86">
        <v>73308.645156780869</v>
      </c>
      <c r="P30" s="86">
        <v>68719.762387126262</v>
      </c>
      <c r="Q30" s="86">
        <v>71495.441613531788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336292.84717639245</v>
      </c>
      <c r="D32" s="85">
        <v>279963.83423443651</v>
      </c>
      <c r="E32" s="85">
        <v>288613.33618312387</v>
      </c>
      <c r="F32" s="85">
        <v>280267.33805629809</v>
      </c>
      <c r="G32" s="85">
        <v>254450.51158591648</v>
      </c>
      <c r="H32" s="85">
        <v>212094.28445872664</v>
      </c>
      <c r="I32" s="85">
        <v>247105.46944222698</v>
      </c>
      <c r="J32" s="85">
        <v>223381.22844662322</v>
      </c>
      <c r="K32" s="85">
        <v>238932.68828311548</v>
      </c>
      <c r="L32" s="85">
        <v>221617.59830030907</v>
      </c>
      <c r="M32" s="85">
        <v>216896.92762292986</v>
      </c>
      <c r="N32" s="85">
        <v>274486.1909668541</v>
      </c>
      <c r="O32" s="85">
        <v>214442.24620369429</v>
      </c>
      <c r="P32" s="85">
        <v>220876.42891825346</v>
      </c>
      <c r="Q32" s="85">
        <v>233307.0706047056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728.85392813495446</v>
      </c>
      <c r="D3" s="100">
        <f t="shared" ref="D3:Q3" si="1">SUM(D4,D15,D17,D27)</f>
        <v>840.31715540529706</v>
      </c>
      <c r="E3" s="100">
        <f t="shared" si="1"/>
        <v>716.593528836838</v>
      </c>
      <c r="F3" s="100">
        <f t="shared" si="1"/>
        <v>743.52203266418246</v>
      </c>
      <c r="G3" s="100">
        <f t="shared" si="1"/>
        <v>795.95348538917779</v>
      </c>
      <c r="H3" s="100">
        <f t="shared" si="1"/>
        <v>683.22308604083264</v>
      </c>
      <c r="I3" s="100">
        <f t="shared" si="1"/>
        <v>581.63926848244137</v>
      </c>
      <c r="J3" s="100">
        <f t="shared" si="1"/>
        <v>602.06857176343874</v>
      </c>
      <c r="K3" s="100">
        <f t="shared" si="1"/>
        <v>521.9094603743182</v>
      </c>
      <c r="L3" s="100">
        <f t="shared" si="1"/>
        <v>637.80628241557349</v>
      </c>
      <c r="M3" s="100">
        <f t="shared" si="1"/>
        <v>609.88027828851614</v>
      </c>
      <c r="N3" s="100">
        <f t="shared" si="1"/>
        <v>757.66948576702146</v>
      </c>
      <c r="O3" s="100">
        <f t="shared" si="1"/>
        <v>480.51107420885586</v>
      </c>
      <c r="P3" s="100">
        <f t="shared" si="1"/>
        <v>486.32446848815215</v>
      </c>
      <c r="Q3" s="100">
        <f t="shared" si="1"/>
        <v>459.58699532941779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625.93277343829129</v>
      </c>
      <c r="D4" s="96">
        <f t="shared" ref="D4:Q4" si="3">SUM(D5:D14)</f>
        <v>710.5427333507962</v>
      </c>
      <c r="E4" s="96">
        <f t="shared" si="3"/>
        <v>592.41955411261915</v>
      </c>
      <c r="F4" s="96">
        <f t="shared" si="3"/>
        <v>610.08159746389094</v>
      </c>
      <c r="G4" s="96">
        <f t="shared" si="3"/>
        <v>655.06652514582049</v>
      </c>
      <c r="H4" s="96">
        <f t="shared" si="3"/>
        <v>562.54406352625267</v>
      </c>
      <c r="I4" s="96">
        <f t="shared" si="3"/>
        <v>479.62494215841832</v>
      </c>
      <c r="J4" s="96">
        <f t="shared" si="3"/>
        <v>490.16970615980722</v>
      </c>
      <c r="K4" s="96">
        <f t="shared" si="3"/>
        <v>416.32918193011056</v>
      </c>
      <c r="L4" s="96">
        <f t="shared" si="3"/>
        <v>525.04275866586761</v>
      </c>
      <c r="M4" s="96">
        <f t="shared" si="3"/>
        <v>494.06542502202001</v>
      </c>
      <c r="N4" s="96">
        <f t="shared" si="3"/>
        <v>615.08680387576726</v>
      </c>
      <c r="O4" s="96">
        <f t="shared" si="3"/>
        <v>373.95738177248222</v>
      </c>
      <c r="P4" s="96">
        <f t="shared" si="3"/>
        <v>369.72604284807011</v>
      </c>
      <c r="Q4" s="96">
        <f t="shared" si="3"/>
        <v>343.5145030096607</v>
      </c>
    </row>
    <row r="5" spans="1:17" ht="12" customHeight="1" x14ac:dyDescent="0.25">
      <c r="A5" s="87" t="s">
        <v>58</v>
      </c>
      <c r="B5" s="95"/>
      <c r="C5" s="95">
        <v>184.51230210532202</v>
      </c>
      <c r="D5" s="95">
        <v>491.7204934357718</v>
      </c>
      <c r="E5" s="95">
        <v>174.31942614053756</v>
      </c>
      <c r="F5" s="95">
        <v>306.04507006269279</v>
      </c>
      <c r="G5" s="95">
        <v>377.29547129106714</v>
      </c>
      <c r="H5" s="95">
        <v>338.26704387346967</v>
      </c>
      <c r="I5" s="95">
        <v>120.37592437529017</v>
      </c>
      <c r="J5" s="95">
        <v>208.45610868938851</v>
      </c>
      <c r="K5" s="95">
        <v>164.3563650353297</v>
      </c>
      <c r="L5" s="95">
        <v>200.034649474849</v>
      </c>
      <c r="M5" s="95">
        <v>91.302535948313562</v>
      </c>
      <c r="N5" s="95">
        <v>154.27844108843462</v>
      </c>
      <c r="O5" s="95">
        <v>75.780485213057062</v>
      </c>
      <c r="P5" s="95">
        <v>112.23916632310976</v>
      </c>
      <c r="Q5" s="95">
        <v>73.923760991746903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46.772411004732007</v>
      </c>
      <c r="D7" s="95">
        <v>41.364442429267548</v>
      </c>
      <c r="E7" s="95">
        <v>23.143297200677416</v>
      </c>
      <c r="F7" s="95">
        <v>0</v>
      </c>
      <c r="G7" s="95">
        <v>0</v>
      </c>
      <c r="H7" s="95">
        <v>4.0446723488655767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42.494917239951342</v>
      </c>
      <c r="D8" s="95">
        <v>75.781165537286583</v>
      </c>
      <c r="E8" s="95">
        <v>98.987580251065864</v>
      </c>
      <c r="F8" s="95">
        <v>102.003233837859</v>
      </c>
      <c r="G8" s="95">
        <v>143.71020712663707</v>
      </c>
      <c r="H8" s="95">
        <v>97.630323730003823</v>
      </c>
      <c r="I8" s="95">
        <v>93.01108861393223</v>
      </c>
      <c r="J8" s="95">
        <v>79.799912956220027</v>
      </c>
      <c r="K8" s="95">
        <v>69.553993134518024</v>
      </c>
      <c r="L8" s="95">
        <v>93.259934767556601</v>
      </c>
      <c r="M8" s="95">
        <v>90.037768599088665</v>
      </c>
      <c r="N8" s="95">
        <v>135.01050537533544</v>
      </c>
      <c r="O8" s="95">
        <v>108.71457602597481</v>
      </c>
      <c r="P8" s="95">
        <v>61.097125859671827</v>
      </c>
      <c r="Q8" s="95">
        <v>77.355190891998276</v>
      </c>
    </row>
    <row r="9" spans="1:17" ht="12" customHeight="1" x14ac:dyDescent="0.25">
      <c r="A9" s="87" t="s">
        <v>55</v>
      </c>
      <c r="B9" s="95"/>
      <c r="C9" s="95">
        <v>84.103933268926596</v>
      </c>
      <c r="D9" s="95">
        <v>96.495137359175985</v>
      </c>
      <c r="E9" s="95">
        <v>93.92204322362366</v>
      </c>
      <c r="F9" s="95">
        <v>78.942252269262752</v>
      </c>
      <c r="G9" s="95">
        <v>74.456367240539819</v>
      </c>
      <c r="H9" s="95">
        <v>73.959091739439032</v>
      </c>
      <c r="I9" s="95">
        <v>85.118817803261251</v>
      </c>
      <c r="J9" s="95">
        <v>64.208424629244689</v>
      </c>
      <c r="K9" s="95">
        <v>35.938757718622391</v>
      </c>
      <c r="L9" s="95">
        <v>55.522315956359741</v>
      </c>
      <c r="M9" s="95">
        <v>219.83267597778328</v>
      </c>
      <c r="N9" s="95">
        <v>86.545834671500998</v>
      </c>
      <c r="O9" s="95">
        <v>75.648334249449633</v>
      </c>
      <c r="P9" s="95">
        <v>48.344200006870011</v>
      </c>
      <c r="Q9" s="95">
        <v>63.423988977239283</v>
      </c>
    </row>
    <row r="10" spans="1:17" ht="12" customHeight="1" x14ac:dyDescent="0.25">
      <c r="A10" s="87" t="s">
        <v>79</v>
      </c>
      <c r="B10" s="95"/>
      <c r="C10" s="95">
        <v>0.11054242457709387</v>
      </c>
      <c r="D10" s="95">
        <v>1.6174382898113018</v>
      </c>
      <c r="E10" s="95">
        <v>0.59258828420777798</v>
      </c>
      <c r="F10" s="95">
        <v>0.26781274273473715</v>
      </c>
      <c r="G10" s="95">
        <v>1.9592706385987817</v>
      </c>
      <c r="H10" s="95">
        <v>0.17330782865120803</v>
      </c>
      <c r="I10" s="95">
        <v>9.7001916779556011E-2</v>
      </c>
      <c r="J10" s="95">
        <v>0.29391120401748216</v>
      </c>
      <c r="K10" s="95">
        <v>0.12903621363671977</v>
      </c>
      <c r="L10" s="95">
        <v>0.15700527835465825</v>
      </c>
      <c r="M10" s="95">
        <v>0.22819349631664121</v>
      </c>
      <c r="N10" s="95">
        <v>1.1507856632457398</v>
      </c>
      <c r="O10" s="95">
        <v>0.84717806455645572</v>
      </c>
      <c r="P10" s="95">
        <v>1.4667349521434971</v>
      </c>
      <c r="Q10" s="95">
        <v>0.94598951267906572</v>
      </c>
    </row>
    <row r="11" spans="1:17" ht="12" customHeight="1" x14ac:dyDescent="0.25">
      <c r="A11" s="87" t="s">
        <v>61</v>
      </c>
      <c r="B11" s="95"/>
      <c r="C11" s="95">
        <v>264.48838921653106</v>
      </c>
      <c r="D11" s="95">
        <v>0</v>
      </c>
      <c r="E11" s="95">
        <v>194.20648543480127</v>
      </c>
      <c r="F11" s="95">
        <v>114.90911070052994</v>
      </c>
      <c r="G11" s="95">
        <v>51.919509920681698</v>
      </c>
      <c r="H11" s="95">
        <v>41.880739426961284</v>
      </c>
      <c r="I11" s="95">
        <v>169.4875943887032</v>
      </c>
      <c r="J11" s="95">
        <v>130.70670795190784</v>
      </c>
      <c r="K11" s="95">
        <v>139.33658194024665</v>
      </c>
      <c r="L11" s="95">
        <v>169.75815590238267</v>
      </c>
      <c r="M11" s="95">
        <v>87.753452083038226</v>
      </c>
      <c r="N11" s="95">
        <v>231.72155169170358</v>
      </c>
      <c r="O11" s="95">
        <v>108.22420209596251</v>
      </c>
      <c r="P11" s="95">
        <v>142.08765814782726</v>
      </c>
      <c r="Q11" s="95">
        <v>122.78742732301993</v>
      </c>
    </row>
    <row r="12" spans="1:17" ht="12" customHeight="1" x14ac:dyDescent="0.25">
      <c r="A12" s="87" t="s">
        <v>115</v>
      </c>
      <c r="B12" s="95"/>
      <c r="C12" s="95">
        <v>1.4993970999687896E-2</v>
      </c>
      <c r="D12" s="95">
        <v>1.5874892586236276E-2</v>
      </c>
      <c r="E12" s="95">
        <v>0.12099760463112395</v>
      </c>
      <c r="F12" s="95">
        <v>0.1720293674414316</v>
      </c>
      <c r="G12" s="95">
        <v>0.30399248412562058</v>
      </c>
      <c r="H12" s="95">
        <v>0.57872978137656661</v>
      </c>
      <c r="I12" s="95">
        <v>0.38450900265641674</v>
      </c>
      <c r="J12" s="95">
        <v>0.86734323535825564</v>
      </c>
      <c r="K12" s="95">
        <v>0.66003548782658128</v>
      </c>
      <c r="L12" s="95">
        <v>0.33418279257163641</v>
      </c>
      <c r="M12" s="95">
        <v>0.47182079456929665</v>
      </c>
      <c r="N12" s="95">
        <v>0.49929797367844264</v>
      </c>
      <c r="O12" s="95">
        <v>0.51969896080754618</v>
      </c>
      <c r="P12" s="95">
        <v>0.48612715312770044</v>
      </c>
      <c r="Q12" s="95">
        <v>0.56575834620754739</v>
      </c>
    </row>
    <row r="13" spans="1:17" ht="12" customHeight="1" x14ac:dyDescent="0.25">
      <c r="A13" s="51" t="s">
        <v>114</v>
      </c>
      <c r="B13" s="22"/>
      <c r="C13" s="22">
        <v>1.3550413327349398</v>
      </c>
      <c r="D13" s="22">
        <v>1.2091589790416746</v>
      </c>
      <c r="E13" s="22">
        <v>1.9856226161485393</v>
      </c>
      <c r="F13" s="22">
        <v>2.6491013776873684</v>
      </c>
      <c r="G13" s="22">
        <v>0.58043017892101567</v>
      </c>
      <c r="H13" s="22">
        <v>1.5680779273846168</v>
      </c>
      <c r="I13" s="22">
        <v>7.7365634730092907</v>
      </c>
      <c r="J13" s="22">
        <v>2.1747176514149982</v>
      </c>
      <c r="K13" s="22">
        <v>3.1633417835908704</v>
      </c>
      <c r="L13" s="22">
        <v>1.8894924057501923</v>
      </c>
      <c r="M13" s="22">
        <v>0.47425263053432981</v>
      </c>
      <c r="N13" s="22">
        <v>0.94041169381057776</v>
      </c>
      <c r="O13" s="22">
        <v>0.60940269225642174</v>
      </c>
      <c r="P13" s="22">
        <v>0.61414295847343658</v>
      </c>
      <c r="Q13" s="22">
        <v>0.58033144937505854</v>
      </c>
    </row>
    <row r="14" spans="1:17" ht="12" customHeight="1" x14ac:dyDescent="0.25">
      <c r="A14" s="99" t="s">
        <v>117</v>
      </c>
      <c r="B14" s="98"/>
      <c r="C14" s="98">
        <v>2.0802428745164465</v>
      </c>
      <c r="D14" s="98">
        <v>2.3390224278550851</v>
      </c>
      <c r="E14" s="98">
        <v>5.1415133569259028</v>
      </c>
      <c r="F14" s="98">
        <v>5.092987105683056</v>
      </c>
      <c r="G14" s="98">
        <v>4.841276265249352</v>
      </c>
      <c r="H14" s="98">
        <v>4.442076870100836</v>
      </c>
      <c r="I14" s="98">
        <v>3.4134425847861452</v>
      </c>
      <c r="J14" s="98">
        <v>3.6625798422553886</v>
      </c>
      <c r="K14" s="98">
        <v>3.1910706163396028</v>
      </c>
      <c r="L14" s="98">
        <v>4.0870220880430823</v>
      </c>
      <c r="M14" s="98">
        <v>3.9647254923760284</v>
      </c>
      <c r="N14" s="98">
        <v>4.9399757180578314</v>
      </c>
      <c r="O14" s="98">
        <v>3.6135044704177908</v>
      </c>
      <c r="P14" s="98">
        <v>3.3908874468466057</v>
      </c>
      <c r="Q14" s="98">
        <v>3.9320555173946423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4.2489040244624326E-2</v>
      </c>
      <c r="D15" s="96">
        <f t="shared" si="4"/>
        <v>4.044696187296979E-2</v>
      </c>
      <c r="E15" s="96">
        <f t="shared" si="4"/>
        <v>5.7793169778459379E-2</v>
      </c>
      <c r="F15" s="96">
        <f t="shared" si="4"/>
        <v>0.10119453242800365</v>
      </c>
      <c r="G15" s="96">
        <f t="shared" si="4"/>
        <v>7.9301782050538491E-2</v>
      </c>
      <c r="H15" s="96">
        <f t="shared" si="4"/>
        <v>0.16547225319316705</v>
      </c>
      <c r="I15" s="96">
        <f t="shared" si="4"/>
        <v>0.22587659723220982</v>
      </c>
      <c r="J15" s="96">
        <f t="shared" si="4"/>
        <v>0.24048174629639682</v>
      </c>
      <c r="K15" s="96">
        <f t="shared" si="4"/>
        <v>0.31733787652188522</v>
      </c>
      <c r="L15" s="96">
        <f t="shared" si="4"/>
        <v>0.31181883924815679</v>
      </c>
      <c r="M15" s="96">
        <f t="shared" si="4"/>
        <v>0.3824528722961591</v>
      </c>
      <c r="N15" s="96">
        <f t="shared" si="4"/>
        <v>0.43580912655594733</v>
      </c>
      <c r="O15" s="96">
        <f t="shared" si="4"/>
        <v>0.20831850546024794</v>
      </c>
      <c r="P15" s="96">
        <f t="shared" si="4"/>
        <v>0.59659251260461488</v>
      </c>
      <c r="Q15" s="96">
        <f t="shared" si="4"/>
        <v>0.66349110127068689</v>
      </c>
    </row>
    <row r="16" spans="1:17" ht="12" customHeight="1" x14ac:dyDescent="0.25">
      <c r="A16" s="87" t="s">
        <v>111</v>
      </c>
      <c r="B16" s="97"/>
      <c r="C16" s="97">
        <v>4.2489040244624326E-2</v>
      </c>
      <c r="D16" s="97">
        <v>4.044696187296979E-2</v>
      </c>
      <c r="E16" s="97">
        <v>5.7793169778459379E-2</v>
      </c>
      <c r="F16" s="97">
        <v>0.10119453242800365</v>
      </c>
      <c r="G16" s="97">
        <v>7.9301782050538491E-2</v>
      </c>
      <c r="H16" s="97">
        <v>0.16547225319316705</v>
      </c>
      <c r="I16" s="97">
        <v>0.22587659723220982</v>
      </c>
      <c r="J16" s="97">
        <v>0.24048174629639682</v>
      </c>
      <c r="K16" s="97">
        <v>0.31733787652188522</v>
      </c>
      <c r="L16" s="97">
        <v>0.31181883924815679</v>
      </c>
      <c r="M16" s="97">
        <v>0.3824528722961591</v>
      </c>
      <c r="N16" s="97">
        <v>0.43580912655594733</v>
      </c>
      <c r="O16" s="97">
        <v>0.20831850546024794</v>
      </c>
      <c r="P16" s="97">
        <v>0.59659251260461488</v>
      </c>
      <c r="Q16" s="97">
        <v>0.66349110127068689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76.348732008335475</v>
      </c>
      <c r="D17" s="96">
        <f t="shared" ref="D17:Q17" si="6">SUM(D18:D26)</f>
        <v>96.83317929706152</v>
      </c>
      <c r="E17" s="96">
        <f t="shared" si="6"/>
        <v>83.246890614994214</v>
      </c>
      <c r="F17" s="96">
        <f t="shared" si="6"/>
        <v>90.712807351427216</v>
      </c>
      <c r="G17" s="96">
        <f t="shared" si="6"/>
        <v>96.777536829336427</v>
      </c>
      <c r="H17" s="96">
        <f t="shared" si="6"/>
        <v>83.672619401685878</v>
      </c>
      <c r="I17" s="96">
        <f t="shared" si="6"/>
        <v>68.216875314674851</v>
      </c>
      <c r="J17" s="96">
        <f t="shared" si="6"/>
        <v>74.365970095928972</v>
      </c>
      <c r="K17" s="96">
        <f t="shared" si="6"/>
        <v>69.191005474923358</v>
      </c>
      <c r="L17" s="96">
        <f t="shared" si="6"/>
        <v>73.976636554009687</v>
      </c>
      <c r="M17" s="96">
        <f t="shared" si="6"/>
        <v>77.21041412665366</v>
      </c>
      <c r="N17" s="96">
        <f t="shared" si="6"/>
        <v>92.853939456176988</v>
      </c>
      <c r="O17" s="96">
        <f t="shared" si="6"/>
        <v>68.399630022830536</v>
      </c>
      <c r="P17" s="96">
        <f t="shared" si="6"/>
        <v>73.115268856975618</v>
      </c>
      <c r="Q17" s="96">
        <f t="shared" si="6"/>
        <v>73.500670177571138</v>
      </c>
    </row>
    <row r="18" spans="1:17" ht="12" customHeight="1" x14ac:dyDescent="0.25">
      <c r="A18" s="87" t="s">
        <v>58</v>
      </c>
      <c r="B18" s="95"/>
      <c r="C18" s="95">
        <v>21.067063371547462</v>
      </c>
      <c r="D18" s="95">
        <v>56.942571135724485</v>
      </c>
      <c r="E18" s="95">
        <v>21.415398835812709</v>
      </c>
      <c r="F18" s="95">
        <v>39.707290815759848</v>
      </c>
      <c r="G18" s="95">
        <v>50.757714918750054</v>
      </c>
      <c r="H18" s="95">
        <v>43.558379978138746</v>
      </c>
      <c r="I18" s="95">
        <v>13.027134630030279</v>
      </c>
      <c r="J18" s="95">
        <v>24.618310475360719</v>
      </c>
      <c r="K18" s="95">
        <v>23.511776754086746</v>
      </c>
      <c r="L18" s="95">
        <v>24.741028520858201</v>
      </c>
      <c r="M18" s="95">
        <v>10.686843602925757</v>
      </c>
      <c r="N18" s="95">
        <v>19.852373528074885</v>
      </c>
      <c r="O18" s="95">
        <v>9.0809522437588281</v>
      </c>
      <c r="P18" s="95">
        <v>17.587554524396563</v>
      </c>
      <c r="Q18" s="95">
        <v>6.7663856463093115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5.117823746979921</v>
      </c>
      <c r="D20" s="95">
        <v>4.7285501068185747</v>
      </c>
      <c r="E20" s="95">
        <v>2.7757339648627695</v>
      </c>
      <c r="F20" s="95">
        <v>0</v>
      </c>
      <c r="G20" s="95">
        <v>0</v>
      </c>
      <c r="H20" s="95">
        <v>0.40592241508945992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5.4490228900621585</v>
      </c>
      <c r="D21" s="95">
        <v>8.7089946351658263</v>
      </c>
      <c r="E21" s="95">
        <v>14.150992494682276</v>
      </c>
      <c r="F21" s="95">
        <v>14.302893745275039</v>
      </c>
      <c r="G21" s="95">
        <v>20.664446750889354</v>
      </c>
      <c r="H21" s="95">
        <v>11.104279876126281</v>
      </c>
      <c r="I21" s="95">
        <v>13.250479852259769</v>
      </c>
      <c r="J21" s="95">
        <v>7.216018585160052</v>
      </c>
      <c r="K21" s="95">
        <v>9.3334610232040305</v>
      </c>
      <c r="L21" s="95">
        <v>11.5319974739482</v>
      </c>
      <c r="M21" s="95">
        <v>13.507044014492552</v>
      </c>
      <c r="N21" s="95">
        <v>19.790134060384133</v>
      </c>
      <c r="O21" s="95">
        <v>14.144593369530162</v>
      </c>
      <c r="P21" s="95">
        <v>10.975528358802986</v>
      </c>
      <c r="Q21" s="95">
        <v>11.847409250933874</v>
      </c>
    </row>
    <row r="22" spans="1:17" ht="12" customHeight="1" x14ac:dyDescent="0.25">
      <c r="A22" s="87" t="s">
        <v>55</v>
      </c>
      <c r="B22" s="95"/>
      <c r="C22" s="95">
        <v>8.5168234053821212</v>
      </c>
      <c r="D22" s="95">
        <v>12.819983604005044</v>
      </c>
      <c r="E22" s="95">
        <v>12.965457086758034</v>
      </c>
      <c r="F22" s="95">
        <v>10.2875897774982</v>
      </c>
      <c r="G22" s="95">
        <v>4.0955803202793293</v>
      </c>
      <c r="H22" s="95">
        <v>6.3550644600935424</v>
      </c>
      <c r="I22" s="95">
        <v>11.939791156492353</v>
      </c>
      <c r="J22" s="95">
        <v>7.4040567528934691</v>
      </c>
      <c r="K22" s="95">
        <v>5.3735613444996684</v>
      </c>
      <c r="L22" s="95">
        <v>5.7752104186699631</v>
      </c>
      <c r="M22" s="95">
        <v>26.023154818704825</v>
      </c>
      <c r="N22" s="95">
        <v>12.554537504462331</v>
      </c>
      <c r="O22" s="95">
        <v>10.044316886860598</v>
      </c>
      <c r="P22" s="95">
        <v>6.7802333093842435</v>
      </c>
      <c r="Q22" s="95">
        <v>9.1827045860155252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27.369752957012018</v>
      </c>
      <c r="D24" s="95">
        <v>0</v>
      </c>
      <c r="E24" s="95">
        <v>18.715788702408542</v>
      </c>
      <c r="F24" s="95">
        <v>14.123336631126302</v>
      </c>
      <c r="G24" s="95">
        <v>6.0190107190818338</v>
      </c>
      <c r="H24" s="95">
        <v>0</v>
      </c>
      <c r="I24" s="95">
        <v>18.886090121714336</v>
      </c>
      <c r="J24" s="95">
        <v>15.572081977034298</v>
      </c>
      <c r="K24" s="95">
        <v>17.149278545865272</v>
      </c>
      <c r="L24" s="95">
        <v>14.949796002747666</v>
      </c>
      <c r="M24" s="95">
        <v>11.055645839128855</v>
      </c>
      <c r="N24" s="95">
        <v>24.173263052702051</v>
      </c>
      <c r="O24" s="95">
        <v>14.876852809389449</v>
      </c>
      <c r="P24" s="95">
        <v>20.252378113370227</v>
      </c>
      <c r="Q24" s="95">
        <v>16.449922936829644</v>
      </c>
    </row>
    <row r="25" spans="1:17" ht="12" customHeight="1" x14ac:dyDescent="0.25">
      <c r="A25" s="51" t="s">
        <v>60</v>
      </c>
      <c r="B25" s="22"/>
      <c r="C25" s="22">
        <v>8.8282456373517917</v>
      </c>
      <c r="D25" s="22">
        <v>13.633079815347587</v>
      </c>
      <c r="E25" s="22">
        <v>13.223519530469892</v>
      </c>
      <c r="F25" s="22">
        <v>12.291696381767824</v>
      </c>
      <c r="G25" s="22">
        <v>15.240784120335864</v>
      </c>
      <c r="H25" s="22">
        <v>22.248972672237858</v>
      </c>
      <c r="I25" s="22">
        <v>11.113379554178115</v>
      </c>
      <c r="J25" s="22">
        <v>19.555502305480427</v>
      </c>
      <c r="K25" s="22">
        <v>8.3881572110091263</v>
      </c>
      <c r="L25" s="22">
        <v>15.321609610886689</v>
      </c>
      <c r="M25" s="22">
        <v>14.10398629430793</v>
      </c>
      <c r="N25" s="22">
        <v>14.647738048994393</v>
      </c>
      <c r="O25" s="22">
        <v>11.396282862480811</v>
      </c>
      <c r="P25" s="22">
        <v>8.7869518649112166</v>
      </c>
      <c r="Q25" s="22">
        <v>19.906229226199532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5.4347705962585149</v>
      </c>
      <c r="L26" s="18">
        <v>1.6569945268989767</v>
      </c>
      <c r="M26" s="18">
        <v>1.8337395570937323</v>
      </c>
      <c r="N26" s="18">
        <v>1.8358932615591932</v>
      </c>
      <c r="O26" s="18">
        <v>8.8566318508106985</v>
      </c>
      <c r="P26" s="18">
        <v>8.7326226861103926</v>
      </c>
      <c r="Q26" s="18">
        <v>9.3480185312832642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26.529933648083087</v>
      </c>
      <c r="D27" s="96">
        <f t="shared" ref="D27:Q27" si="8">SUM(D28:D32)</f>
        <v>32.900795795566431</v>
      </c>
      <c r="E27" s="96">
        <f t="shared" si="8"/>
        <v>40.869290939446174</v>
      </c>
      <c r="F27" s="96">
        <f t="shared" si="8"/>
        <v>42.626433316436255</v>
      </c>
      <c r="G27" s="96">
        <f t="shared" si="8"/>
        <v>44.030121631970374</v>
      </c>
      <c r="H27" s="96">
        <f t="shared" si="8"/>
        <v>36.840930859700947</v>
      </c>
      <c r="I27" s="96">
        <f t="shared" si="8"/>
        <v>33.571574412115964</v>
      </c>
      <c r="J27" s="96">
        <f t="shared" si="8"/>
        <v>37.292413761406067</v>
      </c>
      <c r="K27" s="96">
        <f t="shared" si="8"/>
        <v>36.071935092762395</v>
      </c>
      <c r="L27" s="96">
        <f t="shared" si="8"/>
        <v>38.475068356447949</v>
      </c>
      <c r="M27" s="96">
        <f t="shared" si="8"/>
        <v>38.22198626754632</v>
      </c>
      <c r="N27" s="96">
        <f t="shared" si="8"/>
        <v>49.292933308521384</v>
      </c>
      <c r="O27" s="96">
        <f t="shared" si="8"/>
        <v>37.945743908082868</v>
      </c>
      <c r="P27" s="96">
        <f t="shared" si="8"/>
        <v>42.886564270501829</v>
      </c>
      <c r="Q27" s="96">
        <f t="shared" si="8"/>
        <v>41.908331040915314</v>
      </c>
    </row>
    <row r="28" spans="1:17" ht="12" customHeight="1" x14ac:dyDescent="0.25">
      <c r="A28" s="87" t="s">
        <v>58</v>
      </c>
      <c r="B28" s="95"/>
      <c r="C28" s="95">
        <v>4.7595772670003313</v>
      </c>
      <c r="D28" s="95">
        <v>9.973775211843499</v>
      </c>
      <c r="E28" s="95">
        <v>7.5482575316100817</v>
      </c>
      <c r="F28" s="95">
        <v>10.275254377035591</v>
      </c>
      <c r="G28" s="95">
        <v>11.895295687199042</v>
      </c>
      <c r="H28" s="95">
        <v>11.033588832155695</v>
      </c>
      <c r="I28" s="95">
        <v>4.8476785130733164</v>
      </c>
      <c r="J28" s="95">
        <v>10.31967628182667</v>
      </c>
      <c r="K28" s="95">
        <v>7.6346106333073473</v>
      </c>
      <c r="L28" s="95">
        <v>12.645817457981808</v>
      </c>
      <c r="M28" s="95">
        <v>9.9698297644709388</v>
      </c>
      <c r="N28" s="95">
        <v>12.439662046530584</v>
      </c>
      <c r="O28" s="95">
        <v>8.1143341695224382</v>
      </c>
      <c r="P28" s="95">
        <v>12.69059724846367</v>
      </c>
      <c r="Q28" s="95">
        <v>9.6689204897947825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2.42566355659421</v>
      </c>
      <c r="D30" s="95">
        <v>4.9762946697142221</v>
      </c>
      <c r="E30" s="95">
        <v>7.9630942050598801</v>
      </c>
      <c r="F30" s="95">
        <v>7.4397670364851134</v>
      </c>
      <c r="G30" s="95">
        <v>10.120403899341472</v>
      </c>
      <c r="H30" s="95">
        <v>6.6066008812552202</v>
      </c>
      <c r="I30" s="95">
        <v>6.7327084042356562</v>
      </c>
      <c r="J30" s="95">
        <v>6.4352620097077233</v>
      </c>
      <c r="K30" s="95">
        <v>5.87175225126534</v>
      </c>
      <c r="L30" s="95">
        <v>4.3629162550999689</v>
      </c>
      <c r="M30" s="95">
        <v>7.4483707072442629</v>
      </c>
      <c r="N30" s="95">
        <v>10.919938116419294</v>
      </c>
      <c r="O30" s="95">
        <v>9.1122261395229831</v>
      </c>
      <c r="P30" s="95">
        <v>8.4912476733911291</v>
      </c>
      <c r="Q30" s="95">
        <v>8.8626008916208008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19.344692824488547</v>
      </c>
      <c r="D32" s="18">
        <v>17.950725914008711</v>
      </c>
      <c r="E32" s="18">
        <v>25.357939202776212</v>
      </c>
      <c r="F32" s="18">
        <v>24.911411902915553</v>
      </c>
      <c r="G32" s="18">
        <v>22.014422045429857</v>
      </c>
      <c r="H32" s="18">
        <v>19.200741146290028</v>
      </c>
      <c r="I32" s="18">
        <v>21.991187494806994</v>
      </c>
      <c r="J32" s="18">
        <v>20.537475469871669</v>
      </c>
      <c r="K32" s="18">
        <v>22.565572208189707</v>
      </c>
      <c r="L32" s="18">
        <v>21.466334643366171</v>
      </c>
      <c r="M32" s="18">
        <v>20.803785795831118</v>
      </c>
      <c r="N32" s="18">
        <v>25.933333145571503</v>
      </c>
      <c r="O32" s="18">
        <v>20.719183599037446</v>
      </c>
      <c r="P32" s="18">
        <v>21.704719348647032</v>
      </c>
      <c r="Q32" s="18">
        <v>23.376809659499735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465.58426075734786</v>
      </c>
      <c r="D3" s="100">
        <f t="shared" ref="D3:Q3" si="1">SUM(D4,D15,D17,D27)</f>
        <v>449.09138008707879</v>
      </c>
      <c r="E3" s="100">
        <f t="shared" si="1"/>
        <v>454.7071994272427</v>
      </c>
      <c r="F3" s="100">
        <f t="shared" si="1"/>
        <v>442.57093788989903</v>
      </c>
      <c r="G3" s="100">
        <f t="shared" si="1"/>
        <v>457.13065951007417</v>
      </c>
      <c r="H3" s="100">
        <f t="shared" si="1"/>
        <v>389.11571845870702</v>
      </c>
      <c r="I3" s="100">
        <f t="shared" si="1"/>
        <v>382.69357056532425</v>
      </c>
      <c r="J3" s="100">
        <f t="shared" si="1"/>
        <v>377.21932391350526</v>
      </c>
      <c r="K3" s="100">
        <f t="shared" si="1"/>
        <v>335.6297679988287</v>
      </c>
      <c r="L3" s="100">
        <f t="shared" si="1"/>
        <v>411.51472164264618</v>
      </c>
      <c r="M3" s="100">
        <f t="shared" si="1"/>
        <v>380.2719979213681</v>
      </c>
      <c r="N3" s="100">
        <f t="shared" si="1"/>
        <v>510.12229728123526</v>
      </c>
      <c r="O3" s="100">
        <f t="shared" si="1"/>
        <v>320.4816656969831</v>
      </c>
      <c r="P3" s="100">
        <f t="shared" si="1"/>
        <v>326.29496719469819</v>
      </c>
      <c r="Q3" s="100">
        <f t="shared" si="1"/>
        <v>315.74902034216734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398.28522710273563</v>
      </c>
      <c r="D4" s="96">
        <f t="shared" ref="D4:Q4" si="3">SUM(D5:D14)</f>
        <v>378.71599485708134</v>
      </c>
      <c r="E4" s="96">
        <f t="shared" si="3"/>
        <v>375.74975672648173</v>
      </c>
      <c r="F4" s="96">
        <f t="shared" si="3"/>
        <v>361.84201585096514</v>
      </c>
      <c r="G4" s="96">
        <f t="shared" si="3"/>
        <v>375.16114082631839</v>
      </c>
      <c r="H4" s="96">
        <f t="shared" si="3"/>
        <v>318.46350973833324</v>
      </c>
      <c r="I4" s="96">
        <f t="shared" si="3"/>
        <v>314.10538417232692</v>
      </c>
      <c r="J4" s="96">
        <f t="shared" si="3"/>
        <v>304.71734002694654</v>
      </c>
      <c r="K4" s="96">
        <f t="shared" si="3"/>
        <v>264.39068233920523</v>
      </c>
      <c r="L4" s="96">
        <f t="shared" si="3"/>
        <v>338.1357791735764</v>
      </c>
      <c r="M4" s="96">
        <f t="shared" si="3"/>
        <v>305.47057584864984</v>
      </c>
      <c r="N4" s="96">
        <f t="shared" si="3"/>
        <v>415.15012758355704</v>
      </c>
      <c r="O4" s="96">
        <f t="shared" si="3"/>
        <v>246.16923894314431</v>
      </c>
      <c r="P4" s="96">
        <f t="shared" si="3"/>
        <v>245.84545916929937</v>
      </c>
      <c r="Q4" s="96">
        <f t="shared" si="3"/>
        <v>231.55982803542278</v>
      </c>
    </row>
    <row r="5" spans="1:17" ht="12" customHeight="1" x14ac:dyDescent="0.25">
      <c r="A5" s="87" t="s">
        <v>58</v>
      </c>
      <c r="B5" s="95"/>
      <c r="C5" s="95">
        <v>91.726062770170117</v>
      </c>
      <c r="D5" s="95">
        <v>245.19949988298779</v>
      </c>
      <c r="E5" s="95">
        <v>87.24466304965479</v>
      </c>
      <c r="F5" s="95">
        <v>153.87779808316677</v>
      </c>
      <c r="G5" s="95">
        <v>190.78245090729376</v>
      </c>
      <c r="H5" s="95">
        <v>171.79529849140258</v>
      </c>
      <c r="I5" s="95">
        <v>61.056738941672286</v>
      </c>
      <c r="J5" s="95">
        <v>106.42567474840214</v>
      </c>
      <c r="K5" s="95">
        <v>84.717403472693334</v>
      </c>
      <c r="L5" s="95">
        <v>103.62915359609372</v>
      </c>
      <c r="M5" s="95">
        <v>47.167052649763434</v>
      </c>
      <c r="N5" s="95">
        <v>80.117701396035059</v>
      </c>
      <c r="O5" s="95">
        <v>39.320079592537923</v>
      </c>
      <c r="P5" s="95">
        <v>58.520176509850508</v>
      </c>
      <c r="Q5" s="95">
        <v>38.226269215623134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29.633651643742304</v>
      </c>
      <c r="D7" s="95">
        <v>26.327319199627972</v>
      </c>
      <c r="E7" s="95">
        <v>14.801303294484317</v>
      </c>
      <c r="F7" s="95">
        <v>0</v>
      </c>
      <c r="G7" s="95">
        <v>0</v>
      </c>
      <c r="H7" s="95">
        <v>2.6217575424832087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28.763542829154268</v>
      </c>
      <c r="D8" s="95">
        <v>51.492995285990581</v>
      </c>
      <c r="E8" s="95">
        <v>67.595276756620763</v>
      </c>
      <c r="F8" s="95">
        <v>69.923416161419297</v>
      </c>
      <c r="G8" s="95">
        <v>99.021222569534288</v>
      </c>
      <c r="H8" s="95">
        <v>67.09805650376525</v>
      </c>
      <c r="I8" s="95">
        <v>64.646709759532655</v>
      </c>
      <c r="J8" s="95">
        <v>54.140636342861832</v>
      </c>
      <c r="K8" s="95">
        <v>46.364506629664575</v>
      </c>
      <c r="L8" s="95">
        <v>65.117632733484129</v>
      </c>
      <c r="M8" s="95">
        <v>63.522101112257616</v>
      </c>
      <c r="N8" s="95">
        <v>95.978820257408984</v>
      </c>
      <c r="O8" s="95">
        <v>75.509862495295067</v>
      </c>
      <c r="P8" s="95">
        <v>42.722355594580002</v>
      </c>
      <c r="Q8" s="95">
        <v>54.907147127715284</v>
      </c>
    </row>
    <row r="9" spans="1:17" ht="12" customHeight="1" x14ac:dyDescent="0.25">
      <c r="A9" s="87" t="s">
        <v>55</v>
      </c>
      <c r="B9" s="95"/>
      <c r="C9" s="95">
        <v>44.090997926141817</v>
      </c>
      <c r="D9" s="95">
        <v>50.94613289336062</v>
      </c>
      <c r="E9" s="95">
        <v>49.750204346634028</v>
      </c>
      <c r="F9" s="95">
        <v>41.613920248965989</v>
      </c>
      <c r="G9" s="95">
        <v>37.512162581469752</v>
      </c>
      <c r="H9" s="95">
        <v>38.536678409983281</v>
      </c>
      <c r="I9" s="95">
        <v>45.999590115502635</v>
      </c>
      <c r="J9" s="95">
        <v>34.395451709194674</v>
      </c>
      <c r="K9" s="95">
        <v>18.283005173485144</v>
      </c>
      <c r="L9" s="95">
        <v>29.773036734150182</v>
      </c>
      <c r="M9" s="95">
        <v>119.6446657334649</v>
      </c>
      <c r="N9" s="95">
        <v>47.712050182727204</v>
      </c>
      <c r="O9" s="95">
        <v>40.512086855181501</v>
      </c>
      <c r="P9" s="95">
        <v>26.006144550392229</v>
      </c>
      <c r="Q9" s="95">
        <v>34.525754749815469</v>
      </c>
    </row>
    <row r="10" spans="1:17" ht="12" customHeight="1" x14ac:dyDescent="0.25">
      <c r="A10" s="87" t="s">
        <v>79</v>
      </c>
      <c r="B10" s="95"/>
      <c r="C10" s="95">
        <v>8.9260727751879501E-2</v>
      </c>
      <c r="D10" s="95">
        <v>1.3090314491096275</v>
      </c>
      <c r="E10" s="95">
        <v>0.48215567858117625</v>
      </c>
      <c r="F10" s="95">
        <v>0.21905164270228653</v>
      </c>
      <c r="G10" s="95">
        <v>1.6120855971211243</v>
      </c>
      <c r="H10" s="95">
        <v>0.14326346389110306</v>
      </c>
      <c r="I10" s="95">
        <v>8.0559791885645035E-2</v>
      </c>
      <c r="J10" s="95">
        <v>0.24525321473479328</v>
      </c>
      <c r="K10" s="95">
        <v>0.10444102558550157</v>
      </c>
      <c r="L10" s="95">
        <v>0.13076752763987792</v>
      </c>
      <c r="M10" s="95">
        <v>0.19160529732782372</v>
      </c>
      <c r="N10" s="95">
        <v>0.97382798521784453</v>
      </c>
      <c r="O10" s="95">
        <v>0.71212019474101174</v>
      </c>
      <c r="P10" s="95">
        <v>1.2399793863682895</v>
      </c>
      <c r="Q10" s="95">
        <v>0.79827621902777657</v>
      </c>
    </row>
    <row r="11" spans="1:17" ht="12" customHeight="1" x14ac:dyDescent="0.25">
      <c r="A11" s="87" t="s">
        <v>61</v>
      </c>
      <c r="B11" s="95"/>
      <c r="C11" s="95">
        <v>200.71182264794211</v>
      </c>
      <c r="D11" s="95">
        <v>0</v>
      </c>
      <c r="E11" s="95">
        <v>148.641714964008</v>
      </c>
      <c r="F11" s="95">
        <v>88.477742408159187</v>
      </c>
      <c r="G11" s="95">
        <v>40.171239972280276</v>
      </c>
      <c r="H11" s="95">
        <v>31.443933615122013</v>
      </c>
      <c r="I11" s="95">
        <v>131.99942155803575</v>
      </c>
      <c r="J11" s="95">
        <v>102.38634727179839</v>
      </c>
      <c r="K11" s="95">
        <v>107.85329679229814</v>
      </c>
      <c r="L11" s="95">
        <v>132.97820568240394</v>
      </c>
      <c r="M11" s="95">
        <v>69.268094817219307</v>
      </c>
      <c r="N11" s="95">
        <v>183.17010477360299</v>
      </c>
      <c r="O11" s="95">
        <v>84.653323991868078</v>
      </c>
      <c r="P11" s="95">
        <v>112.18169457681044</v>
      </c>
      <c r="Q11" s="95">
        <v>97.164157213473572</v>
      </c>
    </row>
    <row r="12" spans="1:17" ht="12" customHeight="1" x14ac:dyDescent="0.25">
      <c r="A12" s="87" t="s">
        <v>115</v>
      </c>
      <c r="B12" s="95"/>
      <c r="C12" s="95">
        <v>1.7843356623617988E-2</v>
      </c>
      <c r="D12" s="95">
        <v>1.9749632440615113E-2</v>
      </c>
      <c r="E12" s="95">
        <v>0.15832186758202199</v>
      </c>
      <c r="F12" s="95">
        <v>0.23744683606372372</v>
      </c>
      <c r="G12" s="95">
        <v>0.44588057519506391</v>
      </c>
      <c r="H12" s="95">
        <v>0.90912529435644673</v>
      </c>
      <c r="I12" s="95">
        <v>0.65212294220507505</v>
      </c>
      <c r="J12" s="95">
        <v>1.6060893637717215</v>
      </c>
      <c r="K12" s="95">
        <v>1.3217903373069095</v>
      </c>
      <c r="L12" s="95">
        <v>0.74218219215174508</v>
      </c>
      <c r="M12" s="95">
        <v>1.1445275927180376</v>
      </c>
      <c r="N12" s="95">
        <v>1.2922942734697787</v>
      </c>
      <c r="O12" s="95">
        <v>1.3127460977656815</v>
      </c>
      <c r="P12" s="95">
        <v>1.2517201017293715</v>
      </c>
      <c r="Q12" s="95">
        <v>1.5010608204546518</v>
      </c>
    </row>
    <row r="13" spans="1:17" ht="12" customHeight="1" x14ac:dyDescent="0.25">
      <c r="A13" s="51" t="s">
        <v>114</v>
      </c>
      <c r="B13" s="22"/>
      <c r="C13" s="22">
        <v>1.0190855519360411</v>
      </c>
      <c r="D13" s="22">
        <v>0.91541344988753792</v>
      </c>
      <c r="E13" s="22">
        <v>1.5138328282946973</v>
      </c>
      <c r="F13" s="22">
        <v>2.0350906147848269</v>
      </c>
      <c r="G13" s="22">
        <v>0.44917718031562159</v>
      </c>
      <c r="H13" s="22">
        <v>1.2195887012284281</v>
      </c>
      <c r="I13" s="22">
        <v>6.0226810394967201</v>
      </c>
      <c r="J13" s="22">
        <v>1.6927418983654603</v>
      </c>
      <c r="K13" s="22">
        <v>2.4746518960153323</v>
      </c>
      <c r="L13" s="22">
        <v>1.4889344486226588</v>
      </c>
      <c r="M13" s="22">
        <v>0.37448993706648298</v>
      </c>
      <c r="N13" s="22">
        <v>0.74859199400881415</v>
      </c>
      <c r="O13" s="22">
        <v>0.4790461065500014</v>
      </c>
      <c r="P13" s="22">
        <v>0.48398011062074392</v>
      </c>
      <c r="Q13" s="22">
        <v>0.45864080300050569</v>
      </c>
    </row>
    <row r="14" spans="1:17" ht="12" customHeight="1" x14ac:dyDescent="0.25">
      <c r="A14" s="99" t="s">
        <v>117</v>
      </c>
      <c r="B14" s="98"/>
      <c r="C14" s="98">
        <v>2.2329596492734365</v>
      </c>
      <c r="D14" s="98">
        <v>2.5058530636766139</v>
      </c>
      <c r="E14" s="98">
        <v>5.5622839406219109</v>
      </c>
      <c r="F14" s="98">
        <v>5.4575498557029789</v>
      </c>
      <c r="G14" s="98">
        <v>5.16692144310848</v>
      </c>
      <c r="H14" s="98">
        <v>4.6958077161009468</v>
      </c>
      <c r="I14" s="98">
        <v>3.6475600239961441</v>
      </c>
      <c r="J14" s="98">
        <v>3.8251454778175482</v>
      </c>
      <c r="K14" s="98">
        <v>3.2715870121562292</v>
      </c>
      <c r="L14" s="98">
        <v>4.2758662590301322</v>
      </c>
      <c r="M14" s="98">
        <v>4.1580387088322848</v>
      </c>
      <c r="N14" s="98">
        <v>5.1567367210863351</v>
      </c>
      <c r="O14" s="98">
        <v>3.669973609205047</v>
      </c>
      <c r="P14" s="98">
        <v>3.4394083389477972</v>
      </c>
      <c r="Q14" s="98">
        <v>3.9785218863124268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7.710014680170213E-2</v>
      </c>
      <c r="D15" s="96">
        <f t="shared" si="4"/>
        <v>7.4978392408387412E-2</v>
      </c>
      <c r="E15" s="96">
        <f t="shared" si="4"/>
        <v>0.10883447120292854</v>
      </c>
      <c r="F15" s="96">
        <f t="shared" si="4"/>
        <v>0.19581991955723907</v>
      </c>
      <c r="G15" s="96">
        <f t="shared" si="4"/>
        <v>0.15922208741601843</v>
      </c>
      <c r="H15" s="96">
        <f t="shared" si="4"/>
        <v>0.34460855124268908</v>
      </c>
      <c r="I15" s="96">
        <f t="shared" si="4"/>
        <v>0.49162045884997879</v>
      </c>
      <c r="J15" s="96">
        <f t="shared" si="4"/>
        <v>0.54895829706278754</v>
      </c>
      <c r="K15" s="96">
        <f t="shared" si="4"/>
        <v>0.76831869935819341</v>
      </c>
      <c r="L15" s="96">
        <f t="shared" si="4"/>
        <v>0.80424187723094975</v>
      </c>
      <c r="M15" s="96">
        <f t="shared" si="4"/>
        <v>1.0422603882748314</v>
      </c>
      <c r="N15" s="96">
        <f t="shared" si="4"/>
        <v>1.2428266456859227</v>
      </c>
      <c r="O15" s="96">
        <f t="shared" si="4"/>
        <v>0.61857724080872689</v>
      </c>
      <c r="P15" s="96">
        <f t="shared" si="4"/>
        <v>1.8314571616124522</v>
      </c>
      <c r="Q15" s="96">
        <f t="shared" si="4"/>
        <v>2.0920865918369853</v>
      </c>
    </row>
    <row r="16" spans="1:17" ht="12" customHeight="1" x14ac:dyDescent="0.25">
      <c r="A16" s="87" t="s">
        <v>111</v>
      </c>
      <c r="B16" s="97"/>
      <c r="C16" s="97">
        <v>7.710014680170213E-2</v>
      </c>
      <c r="D16" s="97">
        <v>7.4978392408387412E-2</v>
      </c>
      <c r="E16" s="97">
        <v>0.10883447120292854</v>
      </c>
      <c r="F16" s="97">
        <v>0.19581991955723907</v>
      </c>
      <c r="G16" s="97">
        <v>0.15922208741601843</v>
      </c>
      <c r="H16" s="97">
        <v>0.34460855124268908</v>
      </c>
      <c r="I16" s="97">
        <v>0.49162045884997879</v>
      </c>
      <c r="J16" s="97">
        <v>0.54895829706278754</v>
      </c>
      <c r="K16" s="97">
        <v>0.76831869935819341</v>
      </c>
      <c r="L16" s="97">
        <v>0.80424187723094975</v>
      </c>
      <c r="M16" s="97">
        <v>1.0422603882748314</v>
      </c>
      <c r="N16" s="97">
        <v>1.2428266456859227</v>
      </c>
      <c r="O16" s="97">
        <v>0.61857724080872689</v>
      </c>
      <c r="P16" s="97">
        <v>1.8314571616124522</v>
      </c>
      <c r="Q16" s="97">
        <v>2.0920865918369853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48.538722242390207</v>
      </c>
      <c r="D17" s="96">
        <f t="shared" si="5"/>
        <v>49.6631682306013</v>
      </c>
      <c r="E17" s="96">
        <f t="shared" si="5"/>
        <v>51.288902942106319</v>
      </c>
      <c r="F17" s="96">
        <f t="shared" si="5"/>
        <v>52.524845742167088</v>
      </c>
      <c r="G17" s="96">
        <f t="shared" si="5"/>
        <v>54.142064470570105</v>
      </c>
      <c r="H17" s="96">
        <f t="shared" si="5"/>
        <v>46.963953613957912</v>
      </c>
      <c r="I17" s="96">
        <f t="shared" si="5"/>
        <v>44.324097250070395</v>
      </c>
      <c r="J17" s="96">
        <f t="shared" si="5"/>
        <v>47.502284993210438</v>
      </c>
      <c r="K17" s="96">
        <f t="shared" si="5"/>
        <v>45.555137166208802</v>
      </c>
      <c r="L17" s="96">
        <f t="shared" si="5"/>
        <v>47.628087807830468</v>
      </c>
      <c r="M17" s="96">
        <f t="shared" si="5"/>
        <v>48.737592429499912</v>
      </c>
      <c r="N17" s="96">
        <f t="shared" si="5"/>
        <v>61.663842547742163</v>
      </c>
      <c r="O17" s="96">
        <f t="shared" si="5"/>
        <v>48.547980263331759</v>
      </c>
      <c r="P17" s="96">
        <f t="shared" si="5"/>
        <v>51.336928598768978</v>
      </c>
      <c r="Q17" s="96">
        <f t="shared" si="5"/>
        <v>54.286543108197449</v>
      </c>
    </row>
    <row r="18" spans="1:17" ht="12" customHeight="1" x14ac:dyDescent="0.25">
      <c r="A18" s="87" t="s">
        <v>58</v>
      </c>
      <c r="B18" s="95"/>
      <c r="C18" s="95">
        <v>9.3717464858290978</v>
      </c>
      <c r="D18" s="95">
        <v>25.471804283312391</v>
      </c>
      <c r="E18" s="95">
        <v>9.6297690573859533</v>
      </c>
      <c r="F18" s="95">
        <v>17.950016943929242</v>
      </c>
      <c r="G18" s="95">
        <v>23.062603750936731</v>
      </c>
      <c r="H18" s="95">
        <v>19.879166015186229</v>
      </c>
      <c r="I18" s="95">
        <v>5.970695791921278</v>
      </c>
      <c r="J18" s="95">
        <v>11.331870272746917</v>
      </c>
      <c r="K18" s="95">
        <v>10.870215846704079</v>
      </c>
      <c r="L18" s="95">
        <v>11.49340184361014</v>
      </c>
      <c r="M18" s="95">
        <v>4.9763210301583545</v>
      </c>
      <c r="N18" s="95">
        <v>9.2543381518868539</v>
      </c>
      <c r="O18" s="95">
        <v>4.2349131334370647</v>
      </c>
      <c r="P18" s="95">
        <v>8.2038206524844561</v>
      </c>
      <c r="Q18" s="95">
        <v>3.1546010902147628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2.8946767421933179</v>
      </c>
      <c r="D20" s="95">
        <v>2.6961739449964135</v>
      </c>
      <c r="E20" s="95">
        <v>1.5928427977127988</v>
      </c>
      <c r="F20" s="95">
        <v>0</v>
      </c>
      <c r="G20" s="95">
        <v>0</v>
      </c>
      <c r="H20" s="95">
        <v>0.23644039896706515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3.2146505005381747</v>
      </c>
      <c r="D21" s="95">
        <v>5.1686075425424427</v>
      </c>
      <c r="E21" s="95">
        <v>8.4656331056448604</v>
      </c>
      <c r="F21" s="95">
        <v>8.6132632922547447</v>
      </c>
      <c r="G21" s="95">
        <v>12.540875779945406</v>
      </c>
      <c r="H21" s="95">
        <v>6.774015066467256</v>
      </c>
      <c r="I21" s="95">
        <v>8.1258319134550359</v>
      </c>
      <c r="J21" s="95">
        <v>4.4373580235145065</v>
      </c>
      <c r="K21" s="95">
        <v>5.7287393648270921</v>
      </c>
      <c r="L21" s="95">
        <v>7.1375764909035961</v>
      </c>
      <c r="M21" s="95">
        <v>8.4006099130460896</v>
      </c>
      <c r="N21" s="95">
        <v>12.354910867279257</v>
      </c>
      <c r="O21" s="95">
        <v>8.8383538371663448</v>
      </c>
      <c r="P21" s="95">
        <v>6.8919105513332619</v>
      </c>
      <c r="Q21" s="95">
        <v>7.4775820567345557</v>
      </c>
    </row>
    <row r="22" spans="1:17" ht="12" customHeight="1" x14ac:dyDescent="0.25">
      <c r="A22" s="87" t="s">
        <v>55</v>
      </c>
      <c r="B22" s="95"/>
      <c r="C22" s="95">
        <v>4.1169129235530573</v>
      </c>
      <c r="D22" s="95">
        <v>6.2536906129159453</v>
      </c>
      <c r="E22" s="95">
        <v>6.3753514810542677</v>
      </c>
      <c r="F22" s="95">
        <v>5.0898481654815848</v>
      </c>
      <c r="G22" s="95">
        <v>2.0330383269028398</v>
      </c>
      <c r="H22" s="95">
        <v>3.16865741133434</v>
      </c>
      <c r="I22" s="95">
        <v>5.9968161943801022</v>
      </c>
      <c r="J22" s="95">
        <v>3.7368616779549084</v>
      </c>
      <c r="K22" s="95">
        <v>2.6956778155450758</v>
      </c>
      <c r="L22" s="95">
        <v>2.9333766031719275</v>
      </c>
      <c r="M22" s="95">
        <v>13.270291264805618</v>
      </c>
      <c r="N22" s="95">
        <v>6.4113747684329576</v>
      </c>
      <c r="O22" s="95">
        <v>5.1111977091176497</v>
      </c>
      <c r="P22" s="95">
        <v>3.4556795020773556</v>
      </c>
      <c r="Q22" s="95">
        <v>4.6898693983841735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22.42587522441211</v>
      </c>
      <c r="D24" s="95">
        <v>0</v>
      </c>
      <c r="E24" s="95">
        <v>15.42761407595628</v>
      </c>
      <c r="F24" s="95">
        <v>11.679666363253158</v>
      </c>
      <c r="G24" s="95">
        <v>4.9948319907155705</v>
      </c>
      <c r="H24" s="95">
        <v>0</v>
      </c>
      <c r="I24" s="95">
        <v>15.75519730279013</v>
      </c>
      <c r="J24" s="95">
        <v>13.027612045397902</v>
      </c>
      <c r="K24" s="95">
        <v>14.377838815463129</v>
      </c>
      <c r="L24" s="95">
        <v>12.566765172868985</v>
      </c>
      <c r="M24" s="95">
        <v>9.3141285665427684</v>
      </c>
      <c r="N24" s="95">
        <v>20.395308735871787</v>
      </c>
      <c r="O24" s="95">
        <v>12.571260719768093</v>
      </c>
      <c r="P24" s="95">
        <v>17.132872338191969</v>
      </c>
      <c r="Q24" s="95">
        <v>13.931075921270537</v>
      </c>
    </row>
    <row r="25" spans="1:17" ht="12" customHeight="1" x14ac:dyDescent="0.25">
      <c r="A25" s="51" t="s">
        <v>60</v>
      </c>
      <c r="B25" s="22"/>
      <c r="C25" s="22">
        <v>6.5148603658644468</v>
      </c>
      <c r="D25" s="22">
        <v>10.072891846834107</v>
      </c>
      <c r="E25" s="22">
        <v>9.7976924243521673</v>
      </c>
      <c r="F25" s="22">
        <v>9.1920509772483587</v>
      </c>
      <c r="G25" s="22">
        <v>11.510714622069557</v>
      </c>
      <c r="H25" s="22">
        <v>16.905674722003017</v>
      </c>
      <c r="I25" s="22">
        <v>8.4755560475238489</v>
      </c>
      <c r="J25" s="22">
        <v>14.968582973596195</v>
      </c>
      <c r="K25" s="22">
        <v>6.4478947274109144</v>
      </c>
      <c r="L25" s="22">
        <v>11.836029988312808</v>
      </c>
      <c r="M25" s="22">
        <v>10.935504676855473</v>
      </c>
      <c r="N25" s="22">
        <v>11.401892733316428</v>
      </c>
      <c r="O25" s="22">
        <v>8.9019967644631972</v>
      </c>
      <c r="P25" s="22">
        <v>6.886123565442924</v>
      </c>
      <c r="Q25" s="22">
        <v>15.646293438926444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5.434770596258514</v>
      </c>
      <c r="L26" s="18">
        <v>1.6609377089630097</v>
      </c>
      <c r="M26" s="18">
        <v>1.8407369780916041</v>
      </c>
      <c r="N26" s="18">
        <v>1.8460172909548753</v>
      </c>
      <c r="O26" s="18">
        <v>8.8902580993794107</v>
      </c>
      <c r="P26" s="18">
        <v>8.7665219892390152</v>
      </c>
      <c r="Q26" s="18">
        <v>9.387121202666977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18.683211265420287</v>
      </c>
      <c r="D27" s="96">
        <f t="shared" si="6"/>
        <v>20.637238606987776</v>
      </c>
      <c r="E27" s="96">
        <f t="shared" si="6"/>
        <v>27.559705287451738</v>
      </c>
      <c r="F27" s="96">
        <f t="shared" si="6"/>
        <v>28.008256377209506</v>
      </c>
      <c r="G27" s="96">
        <f t="shared" si="6"/>
        <v>27.668232125769613</v>
      </c>
      <c r="H27" s="96">
        <f t="shared" si="6"/>
        <v>23.343646555173166</v>
      </c>
      <c r="I27" s="96">
        <f t="shared" si="6"/>
        <v>23.772468684076934</v>
      </c>
      <c r="J27" s="96">
        <f t="shared" si="6"/>
        <v>24.450740596285499</v>
      </c>
      <c r="K27" s="96">
        <f t="shared" si="6"/>
        <v>24.915629794056485</v>
      </c>
      <c r="L27" s="96">
        <f t="shared" si="6"/>
        <v>24.94661278400838</v>
      </c>
      <c r="M27" s="96">
        <f t="shared" si="6"/>
        <v>25.021569254943525</v>
      </c>
      <c r="N27" s="96">
        <f t="shared" si="6"/>
        <v>32.065500504250174</v>
      </c>
      <c r="O27" s="96">
        <f t="shared" si="6"/>
        <v>25.145869249698301</v>
      </c>
      <c r="P27" s="96">
        <f t="shared" si="6"/>
        <v>27.281122265017363</v>
      </c>
      <c r="Q27" s="96">
        <f t="shared" si="6"/>
        <v>27.810562606710135</v>
      </c>
    </row>
    <row r="28" spans="1:17" ht="12" customHeight="1" x14ac:dyDescent="0.25">
      <c r="A28" s="87" t="s">
        <v>58</v>
      </c>
      <c r="B28" s="95"/>
      <c r="C28" s="95">
        <v>1.5962767768349886</v>
      </c>
      <c r="D28" s="95">
        <v>3.3722978426303043</v>
      </c>
      <c r="E28" s="95">
        <v>2.5728277571414684</v>
      </c>
      <c r="F28" s="95">
        <v>3.529557620724515</v>
      </c>
      <c r="G28" s="95">
        <v>4.1164250253379162</v>
      </c>
      <c r="H28" s="95">
        <v>3.8429150521098641</v>
      </c>
      <c r="I28" s="95">
        <v>1.7022776079620561</v>
      </c>
      <c r="J28" s="95">
        <v>3.6474543058320097</v>
      </c>
      <c r="K28" s="95">
        <v>2.7026461264403658</v>
      </c>
      <c r="L28" s="95">
        <v>4.486867818507287</v>
      </c>
      <c r="M28" s="95">
        <v>3.5399272182797219</v>
      </c>
      <c r="N28" s="95">
        <v>4.4126679457057056</v>
      </c>
      <c r="O28" s="95">
        <v>2.8738329583896167</v>
      </c>
      <c r="P28" s="95">
        <v>4.4864309753521034</v>
      </c>
      <c r="Q28" s="95">
        <v>3.4064379127655884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1.1896505403406972</v>
      </c>
      <c r="D30" s="95">
        <v>2.4674384908525022</v>
      </c>
      <c r="E30" s="95">
        <v>3.992049930419963</v>
      </c>
      <c r="F30" s="95">
        <v>3.7726633279437083</v>
      </c>
      <c r="G30" s="95">
        <v>5.1868435384365252</v>
      </c>
      <c r="H30" s="95">
        <v>3.423356819266576</v>
      </c>
      <c r="I30" s="95">
        <v>3.5281413040019829</v>
      </c>
      <c r="J30" s="95">
        <v>3.4119084197588059</v>
      </c>
      <c r="K30" s="95">
        <v>3.1003535051158257</v>
      </c>
      <c r="L30" s="95">
        <v>2.2979567986238534</v>
      </c>
      <c r="M30" s="95">
        <v>3.9180655975304428</v>
      </c>
      <c r="N30" s="95">
        <v>5.7316512328594902</v>
      </c>
      <c r="O30" s="95">
        <v>4.7768079262068319</v>
      </c>
      <c r="P30" s="95">
        <v>4.4470943494780615</v>
      </c>
      <c r="Q30" s="95">
        <v>4.6404143750696818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15.897283948244601</v>
      </c>
      <c r="D32" s="18">
        <v>14.797502273504969</v>
      </c>
      <c r="E32" s="18">
        <v>20.994827599890307</v>
      </c>
      <c r="F32" s="18">
        <v>20.706035428541281</v>
      </c>
      <c r="G32" s="18">
        <v>18.364963561995172</v>
      </c>
      <c r="H32" s="18">
        <v>16.077374683796727</v>
      </c>
      <c r="I32" s="18">
        <v>18.542049772112893</v>
      </c>
      <c r="J32" s="18">
        <v>17.391377870694683</v>
      </c>
      <c r="K32" s="18">
        <v>19.112630162500295</v>
      </c>
      <c r="L32" s="18">
        <v>18.161788166877241</v>
      </c>
      <c r="M32" s="18">
        <v>17.56357643913336</v>
      </c>
      <c r="N32" s="18">
        <v>21.92118132568498</v>
      </c>
      <c r="O32" s="18">
        <v>17.495228365101852</v>
      </c>
      <c r="P32" s="18">
        <v>18.347596940187199</v>
      </c>
      <c r="Q32" s="18">
        <v>19.763710318874868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0.63878953351972656</v>
      </c>
      <c r="D3" s="107">
        <f>IF(RES_hh_tes_in!D3=0,"",RES_hh_tes_in!D3/RES_hh_fec_in!D3)</f>
        <v>0.53443081245970225</v>
      </c>
      <c r="E3" s="107">
        <f>IF(RES_hh_tes_in!E3=0,"",RES_hh_tes_in!E3/RES_hh_fec_in!E3)</f>
        <v>0.63453991855789627</v>
      </c>
      <c r="F3" s="107">
        <f>IF(RES_hh_tes_in!F3=0,"",RES_hh_tes_in!F3/RES_hh_fec_in!F3)</f>
        <v>0.59523580801510645</v>
      </c>
      <c r="G3" s="107">
        <f>IF(RES_hh_tes_in!G3=0,"",RES_hh_tes_in!G3/RES_hh_fec_in!G3)</f>
        <v>0.57431830867172129</v>
      </c>
      <c r="H3" s="107">
        <f>IF(RES_hh_tes_in!H3=0,"",RES_hh_tes_in!H3/RES_hh_fec_in!H3)</f>
        <v>0.5695295232389902</v>
      </c>
      <c r="I3" s="107">
        <f>IF(RES_hh_tes_in!I3=0,"",RES_hh_tes_in!I3/RES_hh_fec_in!I3)</f>
        <v>0.65795690095651971</v>
      </c>
      <c r="J3" s="107">
        <f>IF(RES_hh_tes_in!J3=0,"",RES_hh_tes_in!J3/RES_hh_fec_in!J3)</f>
        <v>0.62653880571882781</v>
      </c>
      <c r="K3" s="107">
        <f>IF(RES_hh_tes_in!K3=0,"",RES_hh_tes_in!K3/RES_hh_fec_in!K3)</f>
        <v>0.6430804449455888</v>
      </c>
      <c r="L3" s="107">
        <f>IF(RES_hh_tes_in!L3=0,"",RES_hh_tes_in!L3/RES_hh_fec_in!L3)</f>
        <v>0.64520330543642523</v>
      </c>
      <c r="M3" s="107">
        <f>IF(RES_hh_tes_in!M3=0,"",RES_hh_tes_in!M3/RES_hh_fec_in!M3)</f>
        <v>0.62351909294150476</v>
      </c>
      <c r="N3" s="107">
        <f>IF(RES_hh_tes_in!N3=0,"",RES_hh_tes_in!N3/RES_hh_fec_in!N3)</f>
        <v>0.67327813362421018</v>
      </c>
      <c r="O3" s="107">
        <f>IF(RES_hh_tes_in!O3=0,"",RES_hh_tes_in!O3/RES_hh_fec_in!O3)</f>
        <v>0.66695999925630145</v>
      </c>
      <c r="P3" s="107">
        <f>IF(RES_hh_tes_in!P3=0,"",RES_hh_tes_in!P3/RES_hh_fec_in!P3)</f>
        <v>0.670940880702669</v>
      </c>
      <c r="Q3" s="107">
        <f>IF(RES_hh_tes_in!Q3=0,"",RES_hh_tes_in!Q3/RES_hh_fec_in!Q3)</f>
        <v>0.68702775220140466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0.63630671536006622</v>
      </c>
      <c r="D4" s="103">
        <f>IF(RES_hh_tes_in!D4=0,"",RES_hh_tes_in!D4/RES_hh_fec_in!D4)</f>
        <v>0.53299538096902699</v>
      </c>
      <c r="E4" s="103">
        <f>IF(RES_hh_tes_in!E4=0,"",RES_hh_tes_in!E4/RES_hh_fec_in!E4)</f>
        <v>0.63426292079321134</v>
      </c>
      <c r="F4" s="103">
        <f>IF(RES_hh_tes_in!F4=0,"",RES_hh_tes_in!F4/RES_hh_fec_in!F4)</f>
        <v>0.59310429515517649</v>
      </c>
      <c r="G4" s="103">
        <f>IF(RES_hh_tes_in!G4=0,"",RES_hh_tes_in!G4/RES_hh_fec_in!G4)</f>
        <v>0.57270693345657675</v>
      </c>
      <c r="H4" s="103">
        <f>IF(RES_hh_tes_in!H4=0,"",RES_hh_tes_in!H4/RES_hh_fec_in!H4)</f>
        <v>0.56611300409442733</v>
      </c>
      <c r="I4" s="103">
        <f>IF(RES_hh_tes_in!I4=0,"",RES_hh_tes_in!I4/RES_hh_fec_in!I4)</f>
        <v>0.65489793495472359</v>
      </c>
      <c r="J4" s="103">
        <f>IF(RES_hh_tes_in!J4=0,"",RES_hh_tes_in!J4/RES_hh_fec_in!J4)</f>
        <v>0.62165681843994103</v>
      </c>
      <c r="K4" s="103">
        <f>IF(RES_hh_tes_in!K4=0,"",RES_hh_tes_in!K4/RES_hh_fec_in!K4)</f>
        <v>0.6350520064759444</v>
      </c>
      <c r="L4" s="103">
        <f>IF(RES_hh_tes_in!L4=0,"",RES_hh_tes_in!L4/RES_hh_fec_in!L4)</f>
        <v>0.6440156988980833</v>
      </c>
      <c r="M4" s="103">
        <f>IF(RES_hh_tes_in!M4=0,"",RES_hh_tes_in!M4/RES_hh_fec_in!M4)</f>
        <v>0.61827960504428203</v>
      </c>
      <c r="N4" s="103">
        <f>IF(RES_hh_tes_in!N4=0,"",RES_hh_tes_in!N4/RES_hh_fec_in!N4)</f>
        <v>0.6749455929921192</v>
      </c>
      <c r="O4" s="103">
        <f>IF(RES_hh_tes_in!O4=0,"",RES_hh_tes_in!O4/RES_hh_fec_in!O4)</f>
        <v>0.65828153405169321</v>
      </c>
      <c r="P4" s="103">
        <f>IF(RES_hh_tes_in!P4=0,"",RES_hh_tes_in!P4/RES_hh_fec_in!P4)</f>
        <v>0.66493952461532058</v>
      </c>
      <c r="Q4" s="103">
        <f>IF(RES_hh_tes_in!Q4=0,"",RES_hh_tes_in!Q4/RES_hh_fec_in!Q4)</f>
        <v>0.67409039795012848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0.49712708433832065</v>
      </c>
      <c r="D5" s="102">
        <f>IF(RES_hh_tes_in!D5=0,"",RES_hh_tes_in!D5/RES_hh_fec_in!D5)</f>
        <v>0.49865625524313356</v>
      </c>
      <c r="E5" s="102">
        <f>IF(RES_hh_tes_in!E5=0,"",RES_hh_tes_in!E5/RES_hh_fec_in!E5)</f>
        <v>0.50048732365214144</v>
      </c>
      <c r="F5" s="102">
        <f>IF(RES_hh_tes_in!F5=0,"",RES_hh_tes_in!F5/RES_hh_fec_in!F5)</f>
        <v>0.50279456568813596</v>
      </c>
      <c r="G5" s="102">
        <f>IF(RES_hh_tes_in!G5=0,"",RES_hh_tes_in!G5/RES_hh_fec_in!G5)</f>
        <v>0.50565794032580202</v>
      </c>
      <c r="H5" s="102">
        <f>IF(RES_hh_tes_in!H5=0,"",RES_hh_tes_in!H5/RES_hh_fec_in!H5)</f>
        <v>0.50786886160764566</v>
      </c>
      <c r="I5" s="102">
        <f>IF(RES_hh_tes_in!I5=0,"",RES_hh_tes_in!I5/RES_hh_fec_in!I5)</f>
        <v>0.50721719694810952</v>
      </c>
      <c r="J5" s="102">
        <f>IF(RES_hh_tes_in!J5=0,"",RES_hh_tes_in!J5/RES_hh_fec_in!J5)</f>
        <v>0.51054236509318351</v>
      </c>
      <c r="K5" s="102">
        <f>IF(RES_hh_tes_in!K5=0,"",RES_hh_tes_in!K5/RES_hh_fec_in!K5)</f>
        <v>0.51544948353221764</v>
      </c>
      <c r="L5" s="102">
        <f>IF(RES_hh_tes_in!L5=0,"",RES_hh_tes_in!L5/RES_hh_fec_in!L5)</f>
        <v>0.51805601613596119</v>
      </c>
      <c r="M5" s="102">
        <f>IF(RES_hh_tes_in!M5=0,"",RES_hh_tes_in!M5/RES_hh_fec_in!M5)</f>
        <v>0.51660178066099649</v>
      </c>
      <c r="N5" s="102">
        <f>IF(RES_hh_tes_in!N5=0,"",RES_hh_tes_in!N5/RES_hh_fec_in!N5)</f>
        <v>0.51930587858423094</v>
      </c>
      <c r="O5" s="102">
        <f>IF(RES_hh_tes_in!O5=0,"",RES_hh_tes_in!O5/RES_hh_fec_in!O5)</f>
        <v>0.51886814239826251</v>
      </c>
      <c r="P5" s="102">
        <f>IF(RES_hh_tes_in!P5=0,"",RES_hh_tes_in!P5/RES_hh_fec_in!P5)</f>
        <v>0.52138819653546686</v>
      </c>
      <c r="Q5" s="102">
        <f>IF(RES_hh_tes_in!Q5=0,"",RES_hh_tes_in!Q5/RES_hh_fec_in!Q5)</f>
        <v>0.517103955518319</v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0.63357118025718706</v>
      </c>
      <c r="D7" s="102">
        <f>IF(RES_hh_tes_in!D7=0,"",RES_hh_tes_in!D7/RES_hh_fec_in!D7)</f>
        <v>0.63647223686496468</v>
      </c>
      <c r="E7" s="102">
        <f>IF(RES_hh_tes_in!E7=0,"",RES_hh_tes_in!E7/RES_hh_fec_in!E7)</f>
        <v>0.63955032708351833</v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>
        <f>IF(RES_hh_tes_in!H7=0,"",RES_hh_tes_in!H7/RES_hh_fec_in!H7)</f>
        <v>0.64820022893042062</v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0.6768701928924431</v>
      </c>
      <c r="D8" s="102">
        <f>IF(RES_hh_tes_in!D8=0,"",RES_hh_tes_in!D8/RES_hh_fec_in!D8)</f>
        <v>0.67949595286515485</v>
      </c>
      <c r="E8" s="102">
        <f>IF(RES_hh_tes_in!E8=0,"",RES_hh_tes_in!E8/RES_hh_fec_in!E8)</f>
        <v>0.68286624024121367</v>
      </c>
      <c r="F8" s="102">
        <f>IF(RES_hh_tes_in!F8=0,"",RES_hh_tes_in!F8/RES_hh_fec_in!F8)</f>
        <v>0.6855019545024158</v>
      </c>
      <c r="G8" s="102">
        <f>IF(RES_hh_tes_in!G8=0,"",RES_hh_tes_in!G8/RES_hh_fec_in!G8)</f>
        <v>0.68903402583142226</v>
      </c>
      <c r="H8" s="102">
        <f>IF(RES_hh_tes_in!H8=0,"",RES_hh_tes_in!H8/RES_hh_fec_in!H8)</f>
        <v>0.68726655756386301</v>
      </c>
      <c r="I8" s="102">
        <f>IF(RES_hh_tes_in!I8=0,"",RES_hh_tes_in!I8/RES_hh_fec_in!I8)</f>
        <v>0.6950430397376206</v>
      </c>
      <c r="J8" s="102">
        <f>IF(RES_hh_tes_in!J8=0,"",RES_hh_tes_in!J8/RES_hh_fec_in!J8)</f>
        <v>0.67845482955056058</v>
      </c>
      <c r="K8" s="102">
        <f>IF(RES_hh_tes_in!K8=0,"",RES_hh_tes_in!K8/RES_hh_fec_in!K8)</f>
        <v>0.6665973374094456</v>
      </c>
      <c r="L8" s="102">
        <f>IF(RES_hh_tes_in!L8=0,"",RES_hh_tes_in!L8/RES_hh_fec_in!L8)</f>
        <v>0.69823802574798011</v>
      </c>
      <c r="M8" s="102">
        <f>IF(RES_hh_tes_in!M8=0,"",RES_hh_tes_in!M8/RES_hh_fec_in!M8)</f>
        <v>0.70550505749540049</v>
      </c>
      <c r="N8" s="102">
        <f>IF(RES_hh_tes_in!N8=0,"",RES_hh_tes_in!N8/RES_hh_fec_in!N8)</f>
        <v>0.71089890368592745</v>
      </c>
      <c r="O8" s="102">
        <f>IF(RES_hh_tes_in!O8=0,"",RES_hh_tes_in!O8/RES_hh_fec_in!O8)</f>
        <v>0.69456981074234014</v>
      </c>
      <c r="P8" s="102">
        <f>IF(RES_hh_tes_in!P8=0,"",RES_hh_tes_in!P8/RES_hh_fec_in!P8)</f>
        <v>0.69925311532174061</v>
      </c>
      <c r="Q8" s="102">
        <f>IF(RES_hh_tes_in!Q8=0,"",RES_hh_tes_in!Q8/RES_hh_fec_in!Q8)</f>
        <v>0.70980559280598909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0.52424418469417611</v>
      </c>
      <c r="D9" s="102">
        <f>IF(RES_hh_tes_in!D9=0,"",RES_hh_tes_in!D9/RES_hh_fec_in!D9)</f>
        <v>0.52796580519625547</v>
      </c>
      <c r="E9" s="102">
        <f>IF(RES_hh_tes_in!E9=0,"",RES_hh_tes_in!E9/RES_hh_fec_in!E9)</f>
        <v>0.52969678511125762</v>
      </c>
      <c r="F9" s="102">
        <f>IF(RES_hh_tes_in!F9=0,"",RES_hh_tes_in!F9/RES_hh_fec_in!F9)</f>
        <v>0.52714381782553899</v>
      </c>
      <c r="G9" s="102">
        <f>IF(RES_hh_tes_in!G9=0,"",RES_hh_tes_in!G9/RES_hh_fec_in!G9)</f>
        <v>0.50381403191861907</v>
      </c>
      <c r="H9" s="102">
        <f>IF(RES_hh_tes_in!H9=0,"",RES_hh_tes_in!H9/RES_hh_fec_in!H9)</f>
        <v>0.52105397056185609</v>
      </c>
      <c r="I9" s="102">
        <f>IF(RES_hh_tes_in!I9=0,"",RES_hh_tes_in!I9/RES_hh_fec_in!I9)</f>
        <v>0.54041622408130063</v>
      </c>
      <c r="J9" s="102">
        <f>IF(RES_hh_tes_in!J9=0,"",RES_hh_tes_in!J9/RES_hh_fec_in!J9)</f>
        <v>0.53568440446565246</v>
      </c>
      <c r="K9" s="102">
        <f>IF(RES_hh_tes_in!K9=0,"",RES_hh_tes_in!K9/RES_hh_fec_in!K9)</f>
        <v>0.50872668767878515</v>
      </c>
      <c r="L9" s="102">
        <f>IF(RES_hh_tes_in!L9=0,"",RES_hh_tes_in!L9/RES_hh_fec_in!L9)</f>
        <v>0.53623549776907065</v>
      </c>
      <c r="M9" s="102">
        <f>IF(RES_hh_tes_in!M9=0,"",RES_hh_tes_in!M9/RES_hh_fec_in!M9)</f>
        <v>0.5442533290435696</v>
      </c>
      <c r="N9" s="102">
        <f>IF(RES_hh_tes_in!N9=0,"",RES_hh_tes_in!N9/RES_hh_fec_in!N9)</f>
        <v>0.55129227609654663</v>
      </c>
      <c r="O9" s="102">
        <f>IF(RES_hh_tes_in!O9=0,"",RES_hh_tes_in!O9/RES_hh_fec_in!O9)</f>
        <v>0.53553177683454734</v>
      </c>
      <c r="P9" s="102">
        <f>IF(RES_hh_tes_in!P9=0,"",RES_hh_tes_in!P9/RES_hh_fec_in!P9)</f>
        <v>0.53793721990841914</v>
      </c>
      <c r="Q9" s="102">
        <f>IF(RES_hh_tes_in!Q9=0,"",RES_hh_tes_in!Q9/RES_hh_fec_in!Q9)</f>
        <v>0.54436429033509059</v>
      </c>
    </row>
    <row r="10" spans="1:17" ht="12" customHeight="1" x14ac:dyDescent="0.25">
      <c r="A10" s="87" t="s">
        <v>79</v>
      </c>
      <c r="B10" s="102"/>
      <c r="C10" s="102">
        <f>IF(RES_hh_tes_in!C10=0,"",RES_hh_tes_in!C10/RES_hh_fec_in!C10)</f>
        <v>0.80747937358319644</v>
      </c>
      <c r="D10" s="102">
        <f>IF(RES_hh_tes_in!D10=0,"",RES_hh_tes_in!D10/RES_hh_fec_in!D10)</f>
        <v>0.80932389034906893</v>
      </c>
      <c r="E10" s="102">
        <f>IF(RES_hh_tes_in!E10=0,"",RES_hh_tes_in!E10/RES_hh_fec_in!E10)</f>
        <v>0.81364362311982363</v>
      </c>
      <c r="F10" s="102">
        <f>IF(RES_hh_tes_in!F10=0,"",RES_hh_tes_in!F10/RES_hh_fec_in!F10)</f>
        <v>0.81792837960385079</v>
      </c>
      <c r="G10" s="102">
        <f>IF(RES_hh_tes_in!G10=0,"",RES_hh_tes_in!G10/RES_hh_fec_in!G10)</f>
        <v>0.8227988340977973</v>
      </c>
      <c r="H10" s="102">
        <f>IF(RES_hh_tes_in!H10=0,"",RES_hh_tes_in!H10/RES_hh_fec_in!H10)</f>
        <v>0.82664161801616598</v>
      </c>
      <c r="I10" s="102">
        <f>IF(RES_hh_tes_in!I10=0,"",RES_hh_tes_in!I10/RES_hh_fec_in!I10)</f>
        <v>0.83049690727991576</v>
      </c>
      <c r="J10" s="102">
        <f>IF(RES_hh_tes_in!J10=0,"",RES_hh_tes_in!J10/RES_hh_fec_in!J10)</f>
        <v>0.83444663348119708</v>
      </c>
      <c r="K10" s="102">
        <f>IF(RES_hh_tes_in!K10=0,"",RES_hh_tes_in!K10/RES_hh_fec_in!K10)</f>
        <v>0.8093931357869667</v>
      </c>
      <c r="L10" s="102">
        <f>IF(RES_hh_tes_in!L10=0,"",RES_hh_tes_in!L10/RES_hh_fec_in!L10)</f>
        <v>0.83288618707765971</v>
      </c>
      <c r="M10" s="102">
        <f>IF(RES_hh_tes_in!M10=0,"",RES_hh_tes_in!M10/RES_hh_fec_in!M10)</f>
        <v>0.83966151717992998</v>
      </c>
      <c r="N10" s="102">
        <f>IF(RES_hh_tes_in!N10=0,"",RES_hh_tes_in!N10/RES_hh_fec_in!N10)</f>
        <v>0.84622881247165171</v>
      </c>
      <c r="O10" s="102">
        <f>IF(RES_hh_tes_in!O10=0,"",RES_hh_tes_in!O10/RES_hh_fec_in!O10)</f>
        <v>0.84057912324942663</v>
      </c>
      <c r="P10" s="102">
        <f>IF(RES_hh_tes_in!P10=0,"",RES_hh_tes_in!P10/RES_hh_fec_in!P10)</f>
        <v>0.8454011302834058</v>
      </c>
      <c r="Q10" s="102">
        <f>IF(RES_hh_tes_in!Q10=0,"",RES_hh_tes_in!Q10/RES_hh_fec_in!Q10)</f>
        <v>0.84385313825207064</v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0.75886818034807413</v>
      </c>
      <c r="D11" s="102" t="str">
        <f>IF(RES_hh_tes_in!D11=0,"",RES_hh_tes_in!D11/RES_hh_fec_in!D11)</f>
        <v/>
      </c>
      <c r="E11" s="102">
        <f>IF(RES_hh_tes_in!E11=0,"",RES_hh_tes_in!E11/RES_hh_fec_in!E11)</f>
        <v>0.76537976901862936</v>
      </c>
      <c r="F11" s="102">
        <f>IF(RES_hh_tes_in!F11=0,"",RES_hh_tes_in!F11/RES_hh_fec_in!F11)</f>
        <v>0.76998022061753846</v>
      </c>
      <c r="G11" s="102">
        <f>IF(RES_hh_tes_in!G11=0,"",RES_hh_tes_in!G11/RES_hh_fec_in!G11)</f>
        <v>0.77372147837393979</v>
      </c>
      <c r="H11" s="102">
        <f>IF(RES_hh_tes_in!H11=0,"",RES_hh_tes_in!H11/RES_hh_fec_in!H11)</f>
        <v>0.75079700228214119</v>
      </c>
      <c r="I11" s="102">
        <f>IF(RES_hh_tes_in!I11=0,"",RES_hh_tes_in!I11/RES_hh_fec_in!I11)</f>
        <v>0.77881465032365738</v>
      </c>
      <c r="J11" s="102">
        <f>IF(RES_hh_tes_in!J11=0,"",RES_hh_tes_in!J11/RES_hh_fec_in!J11)</f>
        <v>0.78332894214939885</v>
      </c>
      <c r="K11" s="102">
        <f>IF(RES_hh_tes_in!K11=0,"",RES_hh_tes_in!K11/RES_hh_fec_in!K11)</f>
        <v>0.77404867616567585</v>
      </c>
      <c r="L11" s="102">
        <f>IF(RES_hh_tes_in!L11=0,"",RES_hh_tes_in!L11/RES_hh_fec_in!L11)</f>
        <v>0.78333912721619936</v>
      </c>
      <c r="M11" s="102">
        <f>IF(RES_hh_tes_in!M11=0,"",RES_hh_tes_in!M11/RES_hh_fec_in!M11)</f>
        <v>0.78934894494718189</v>
      </c>
      <c r="N11" s="102">
        <f>IF(RES_hh_tes_in!N11=0,"",RES_hh_tes_in!N11/RES_hh_fec_in!N11)</f>
        <v>0.79047504833431981</v>
      </c>
      <c r="O11" s="102">
        <f>IF(RES_hh_tes_in!O11=0,"",RES_hh_tes_in!O11/RES_hh_fec_in!O11)</f>
        <v>0.78220326278595143</v>
      </c>
      <c r="P11" s="102">
        <f>IF(RES_hh_tes_in!P11=0,"",RES_hh_tes_in!P11/RES_hh_fec_in!P11)</f>
        <v>0.78952455152788281</v>
      </c>
      <c r="Q11" s="102">
        <f>IF(RES_hh_tes_in!Q11=0,"",RES_hh_tes_in!Q11/RES_hh_fec_in!Q11)</f>
        <v>0.79132008326765746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1.1900354231703798</v>
      </c>
      <c r="D12" s="102">
        <f>IF(RES_hh_tes_in!D12=0,"",RES_hh_tes_in!D12/RES_hh_fec_in!D12)</f>
        <v>1.2440797525608636</v>
      </c>
      <c r="E12" s="102">
        <f>IF(RES_hh_tes_in!E12=0,"",RES_hh_tes_in!E12/RES_hh_fec_in!E12)</f>
        <v>1.3084710896937641</v>
      </c>
      <c r="F12" s="102">
        <f>IF(RES_hh_tes_in!F12=0,"",RES_hh_tes_in!F12/RES_hh_fec_in!F12)</f>
        <v>1.3802691923782366</v>
      </c>
      <c r="G12" s="102">
        <f>IF(RES_hh_tes_in!G12=0,"",RES_hh_tes_in!G12/RES_hh_fec_in!G12)</f>
        <v>1.4667486812299284</v>
      </c>
      <c r="H12" s="102">
        <f>IF(RES_hh_tes_in!H12=0,"",RES_hh_tes_in!H12/RES_hh_fec_in!H12)</f>
        <v>1.5708977205112917</v>
      </c>
      <c r="I12" s="102">
        <f>IF(RES_hh_tes_in!I12=0,"",RES_hh_tes_in!I12/RES_hh_fec_in!I12)</f>
        <v>1.6959887485073748</v>
      </c>
      <c r="J12" s="102">
        <f>IF(RES_hh_tes_in!J12=0,"",RES_hh_tes_in!J12/RES_hh_fec_in!J12)</f>
        <v>1.8517344671608895</v>
      </c>
      <c r="K12" s="102">
        <f>IF(RES_hh_tes_in!K12=0,"",RES_hh_tes_in!K12/RES_hh_fec_in!K12)</f>
        <v>2.0026049533479005</v>
      </c>
      <c r="L12" s="102">
        <f>IF(RES_hh_tes_in!L12=0,"",RES_hh_tes_in!L12/RES_hh_fec_in!L12)</f>
        <v>2.2208869177267667</v>
      </c>
      <c r="M12" s="102">
        <f>IF(RES_hh_tes_in!M12=0,"",RES_hh_tes_in!M12/RES_hh_fec_in!M12)</f>
        <v>2.4257675920427029</v>
      </c>
      <c r="N12" s="102">
        <f>IF(RES_hh_tes_in!N12=0,"",RES_hh_tes_in!N12/RES_hh_fec_in!N12)</f>
        <v>2.5882225476485523</v>
      </c>
      <c r="O12" s="102">
        <f>IF(RES_hh_tes_in!O12=0,"",RES_hh_tes_in!O12/RES_hh_fec_in!O12)</f>
        <v>2.5259740672289217</v>
      </c>
      <c r="P12" s="102">
        <f>IF(RES_hh_tes_in!P12=0,"",RES_hh_tes_in!P12/RES_hh_fec_in!P12)</f>
        <v>2.5748820934521177</v>
      </c>
      <c r="Q12" s="102">
        <f>IF(RES_hh_tes_in!Q12=0,"",RES_hh_tes_in!Q12/RES_hh_fec_in!Q12)</f>
        <v>2.6531836967438931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0.75206971722344129</v>
      </c>
      <c r="D13" s="104">
        <f>IF(RES_hh_tes_in!D13=0,"",RES_hh_tes_in!D13/RES_hh_fec_in!D13)</f>
        <v>0.7570662466676249</v>
      </c>
      <c r="E13" s="104">
        <f>IF(RES_hh_tes_in!E13=0,"",RES_hh_tes_in!E13/RES_hh_fec_in!E13)</f>
        <v>0.76239705167693927</v>
      </c>
      <c r="F13" s="104">
        <f>IF(RES_hh_tes_in!F13=0,"",RES_hh_tes_in!F13/RES_hh_fec_in!F13)</f>
        <v>0.76821922782035423</v>
      </c>
      <c r="G13" s="104">
        <f>IF(RES_hh_tes_in!G13=0,"",RES_hh_tes_in!G13/RES_hh_fec_in!G13)</f>
        <v>0.77386944481524822</v>
      </c>
      <c r="H13" s="104">
        <f>IF(RES_hh_tes_in!H13=0,"",RES_hh_tes_in!H13/RES_hh_fec_in!H13)</f>
        <v>0.77776026301356671</v>
      </c>
      <c r="I13" s="104">
        <f>IF(RES_hh_tes_in!I13=0,"",RES_hh_tes_in!I13/RES_hh_fec_in!I13)</f>
        <v>0.77846980258200849</v>
      </c>
      <c r="J13" s="104">
        <f>IF(RES_hh_tes_in!J13=0,"",RES_hh_tes_in!J13/RES_hh_fec_in!J13)</f>
        <v>0.77837318203770667</v>
      </c>
      <c r="K13" s="104">
        <f>IF(RES_hh_tes_in!K13=0,"",RES_hh_tes_in!K13/RES_hh_fec_in!K13)</f>
        <v>0.78229039582508497</v>
      </c>
      <c r="L13" s="104">
        <f>IF(RES_hh_tes_in!L13=0,"",RES_hh_tes_in!L13/RES_hh_fec_in!L13)</f>
        <v>0.78800763850199307</v>
      </c>
      <c r="M13" s="104">
        <f>IF(RES_hh_tes_in!M13=0,"",RES_hh_tes_in!M13/RES_hh_fec_in!M13)</f>
        <v>0.78964229812400522</v>
      </c>
      <c r="N13" s="104">
        <f>IF(RES_hh_tes_in!N13=0,"",RES_hh_tes_in!N13/RES_hh_fec_in!N13)</f>
        <v>0.79602582457848414</v>
      </c>
      <c r="O13" s="104">
        <f>IF(RES_hh_tes_in!O13=0,"",RES_hh_tes_in!O13/RES_hh_fec_in!O13)</f>
        <v>0.78609122118618824</v>
      </c>
      <c r="P13" s="104">
        <f>IF(RES_hh_tes_in!P13=0,"",RES_hh_tes_in!P13/RES_hh_fec_in!P13)</f>
        <v>0.78805773793086231</v>
      </c>
      <c r="Q13" s="104">
        <f>IF(RES_hh_tes_in!Q13=0,"",RES_hh_tes_in!Q13/RES_hh_fec_in!Q13)</f>
        <v>0.79030837204222204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1.0734129541448323</v>
      </c>
      <c r="D14" s="106">
        <f>IF(RES_hh_tes_in!D14=0,"",RES_hh_tes_in!D14/RES_hh_fec_in!D14)</f>
        <v>1.0713249406396308</v>
      </c>
      <c r="E14" s="106">
        <f>IF(RES_hh_tes_in!E14=0,"",RES_hh_tes_in!E14/RES_hh_fec_in!E14)</f>
        <v>1.0818378859464026</v>
      </c>
      <c r="F14" s="106">
        <f>IF(RES_hh_tes_in!F14=0,"",RES_hh_tes_in!F14/RES_hh_fec_in!F14)</f>
        <v>1.0715813220129935</v>
      </c>
      <c r="G14" s="106">
        <f>IF(RES_hh_tes_in!G14=0,"",RES_hh_tes_in!G14/RES_hh_fec_in!G14)</f>
        <v>1.0672643245328937</v>
      </c>
      <c r="H14" s="106">
        <f>IF(RES_hh_tes_in!H14=0,"",RES_hh_tes_in!H14/RES_hh_fec_in!H14)</f>
        <v>1.057119868345356</v>
      </c>
      <c r="I14" s="106">
        <f>IF(RES_hh_tes_in!I14=0,"",RES_hh_tes_in!I14/RES_hh_fec_in!I14)</f>
        <v>1.0685868982397624</v>
      </c>
      <c r="J14" s="106">
        <f>IF(RES_hh_tes_in!J14=0,"",RES_hh_tes_in!J14/RES_hh_fec_in!J14)</f>
        <v>1.0443855540530833</v>
      </c>
      <c r="K14" s="106">
        <f>IF(RES_hh_tes_in!K14=0,"",RES_hh_tes_in!K14/RES_hh_fec_in!K14)</f>
        <v>1.0252317812725138</v>
      </c>
      <c r="L14" s="106">
        <f>IF(RES_hh_tes_in!L14=0,"",RES_hh_tes_in!L14/RES_hh_fec_in!L14)</f>
        <v>1.0462058112040864</v>
      </c>
      <c r="M14" s="106">
        <f>IF(RES_hh_tes_in!M14=0,"",RES_hh_tes_in!M14/RES_hh_fec_in!M14)</f>
        <v>1.0487582852401731</v>
      </c>
      <c r="N14" s="106">
        <f>IF(RES_hh_tes_in!N14=0,"",RES_hh_tes_in!N14/RES_hh_fec_in!N14)</f>
        <v>1.043878961233786</v>
      </c>
      <c r="O14" s="106">
        <f>IF(RES_hh_tes_in!O14=0,"",RES_hh_tes_in!O14/RES_hh_fec_in!O14)</f>
        <v>1.0156272502911079</v>
      </c>
      <c r="P14" s="106">
        <f>IF(RES_hh_tes_in!P14=0,"",RES_hh_tes_in!P14/RES_hh_fec_in!P14)</f>
        <v>1.0143092016062976</v>
      </c>
      <c r="Q14" s="106">
        <f>IF(RES_hh_tes_in!Q14=0,"",RES_hh_tes_in!Q14/RES_hh_fec_in!Q14)</f>
        <v>1.01181732269858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1.8145890412635708</v>
      </c>
      <c r="D15" s="103">
        <f>IF(RES_hh_tes_in!D15=0,"",RES_hh_tes_in!D15/RES_hh_fec_in!D15)</f>
        <v>1.8537459659855084</v>
      </c>
      <c r="E15" s="103">
        <f>IF(RES_hh_tes_in!E15=0,"",RES_hh_tes_in!E15/RES_hh_fec_in!E15)</f>
        <v>1.8831718630441556</v>
      </c>
      <c r="F15" s="103">
        <f>IF(RES_hh_tes_in!F15=0,"",RES_hh_tes_in!F15/RES_hh_fec_in!F15)</f>
        <v>1.9350839898050625</v>
      </c>
      <c r="G15" s="103">
        <f>IF(RES_hh_tes_in!G15=0,"",RES_hh_tes_in!G15/RES_hh_fec_in!G15)</f>
        <v>2.0077996143207382</v>
      </c>
      <c r="H15" s="103">
        <f>IF(RES_hh_tes_in!H15=0,"",RES_hh_tes_in!H15/RES_hh_fec_in!H15)</f>
        <v>2.0825760488098508</v>
      </c>
      <c r="I15" s="103">
        <f>IF(RES_hh_tes_in!I15=0,"",RES_hh_tes_in!I15/RES_hh_fec_in!I15)</f>
        <v>2.1765001991090474</v>
      </c>
      <c r="J15" s="103">
        <f>IF(RES_hh_tes_in!J15=0,"",RES_hh_tes_in!J15/RES_hh_fec_in!J15)</f>
        <v>2.2827441396994406</v>
      </c>
      <c r="K15" s="103">
        <f>IF(RES_hh_tes_in!K15=0,"",RES_hh_tes_in!K15/RES_hh_fec_in!K15)</f>
        <v>2.4211377090537956</v>
      </c>
      <c r="L15" s="103">
        <f>IF(RES_hh_tes_in!L15=0,"",RES_hh_tes_in!L15/RES_hh_fec_in!L15)</f>
        <v>2.579195917636345</v>
      </c>
      <c r="M15" s="103">
        <f>IF(RES_hh_tes_in!M15=0,"",RES_hh_tes_in!M15/RES_hh_fec_in!M15)</f>
        <v>2.7251995311666497</v>
      </c>
      <c r="N15" s="103">
        <f>IF(RES_hh_tes_in!N15=0,"",RES_hh_tes_in!N15/RES_hh_fec_in!N15)</f>
        <v>2.8517682855968687</v>
      </c>
      <c r="O15" s="103">
        <f>IF(RES_hh_tes_in!O15=0,"",RES_hh_tes_in!O15/RES_hh_fec_in!O15)</f>
        <v>2.9693820980621712</v>
      </c>
      <c r="P15" s="103">
        <f>IF(RES_hh_tes_in!P15=0,"",RES_hh_tes_in!P15/RES_hh_fec_in!P15)</f>
        <v>3.0698628006855833</v>
      </c>
      <c r="Q15" s="103">
        <f>IF(RES_hh_tes_in!Q15=0,"",RES_hh_tes_in!Q15/RES_hh_fec_in!Q15)</f>
        <v>3.1531494361119834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1.8145890412635708</v>
      </c>
      <c r="D16" s="105">
        <f>IF(RES_hh_tes_in!D16=0,"",RES_hh_tes_in!D16/RES_hh_fec_in!D16)</f>
        <v>1.8537459659855084</v>
      </c>
      <c r="E16" s="105">
        <f>IF(RES_hh_tes_in!E16=0,"",RES_hh_tes_in!E16/RES_hh_fec_in!E16)</f>
        <v>1.8831718630441556</v>
      </c>
      <c r="F16" s="105">
        <f>IF(RES_hh_tes_in!F16=0,"",RES_hh_tes_in!F16/RES_hh_fec_in!F16)</f>
        <v>1.9350839898050625</v>
      </c>
      <c r="G16" s="105">
        <f>IF(RES_hh_tes_in!G16=0,"",RES_hh_tes_in!G16/RES_hh_fec_in!G16)</f>
        <v>2.0077996143207382</v>
      </c>
      <c r="H16" s="105">
        <f>IF(RES_hh_tes_in!H16=0,"",RES_hh_tes_in!H16/RES_hh_fec_in!H16)</f>
        <v>2.0825760488098508</v>
      </c>
      <c r="I16" s="105">
        <f>IF(RES_hh_tes_in!I16=0,"",RES_hh_tes_in!I16/RES_hh_fec_in!I16)</f>
        <v>2.1765001991090474</v>
      </c>
      <c r="J16" s="105">
        <f>IF(RES_hh_tes_in!J16=0,"",RES_hh_tes_in!J16/RES_hh_fec_in!J16)</f>
        <v>2.2827441396994406</v>
      </c>
      <c r="K16" s="105">
        <f>IF(RES_hh_tes_in!K16=0,"",RES_hh_tes_in!K16/RES_hh_fec_in!K16)</f>
        <v>2.4211377090537956</v>
      </c>
      <c r="L16" s="105">
        <f>IF(RES_hh_tes_in!L16=0,"",RES_hh_tes_in!L16/RES_hh_fec_in!L16)</f>
        <v>2.579195917636345</v>
      </c>
      <c r="M16" s="105">
        <f>IF(RES_hh_tes_in!M16=0,"",RES_hh_tes_in!M16/RES_hh_fec_in!M16)</f>
        <v>2.7251995311666497</v>
      </c>
      <c r="N16" s="105">
        <f>IF(RES_hh_tes_in!N16=0,"",RES_hh_tes_in!N16/RES_hh_fec_in!N16)</f>
        <v>2.8517682855968687</v>
      </c>
      <c r="O16" s="105">
        <f>IF(RES_hh_tes_in!O16=0,"",RES_hh_tes_in!O16/RES_hh_fec_in!O16)</f>
        <v>2.9693820980621712</v>
      </c>
      <c r="P16" s="105">
        <f>IF(RES_hh_tes_in!P16=0,"",RES_hh_tes_in!P16/RES_hh_fec_in!P16)</f>
        <v>3.0698628006855833</v>
      </c>
      <c r="Q16" s="105">
        <f>IF(RES_hh_tes_in!Q16=0,"",RES_hh_tes_in!Q16/RES_hh_fec_in!Q16)</f>
        <v>3.1531494361119834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0.63575020783699365</v>
      </c>
      <c r="D17" s="103">
        <f>IF(RES_hh_tes_in!D17=0,"",RES_hh_tes_in!D17/RES_hh_fec_in!D17)</f>
        <v>0.51287346538779166</v>
      </c>
      <c r="E17" s="103">
        <f>IF(RES_hh_tes_in!E17=0,"",RES_hh_tes_in!E17/RES_hh_fec_in!E17)</f>
        <v>0.61610592976151701</v>
      </c>
      <c r="F17" s="103">
        <f>IF(RES_hh_tes_in!F17=0,"",RES_hh_tes_in!F17/RES_hh_fec_in!F17)</f>
        <v>0.57902348384702151</v>
      </c>
      <c r="G17" s="103">
        <f>IF(RES_hh_tes_in!G17=0,"",RES_hh_tes_in!G17/RES_hh_fec_in!G17)</f>
        <v>0.55944867212365212</v>
      </c>
      <c r="H17" s="103">
        <f>IF(RES_hh_tes_in!H17=0,"",RES_hh_tes_in!H17/RES_hh_fec_in!H17)</f>
        <v>0.56128222051348442</v>
      </c>
      <c r="I17" s="103">
        <f>IF(RES_hh_tes_in!I17=0,"",RES_hh_tes_in!I17/RES_hh_fec_in!I17)</f>
        <v>0.64975267550161997</v>
      </c>
      <c r="J17" s="103">
        <f>IF(RES_hh_tes_in!J17=0,"",RES_hh_tes_in!J17/RES_hh_fec_in!J17)</f>
        <v>0.63876373739136982</v>
      </c>
      <c r="K17" s="103">
        <f>IF(RES_hh_tes_in!K17=0,"",RES_hh_tes_in!K17/RES_hh_fec_in!K17)</f>
        <v>0.65839680827761904</v>
      </c>
      <c r="L17" s="103">
        <f>IF(RES_hh_tes_in!L17=0,"",RES_hh_tes_in!L17/RES_hh_fec_in!L17)</f>
        <v>0.64382607842758066</v>
      </c>
      <c r="M17" s="103">
        <f>IF(RES_hh_tes_in!M17=0,"",RES_hh_tes_in!M17/RES_hh_fec_in!M17)</f>
        <v>0.63123081232995615</v>
      </c>
      <c r="N17" s="103">
        <f>IF(RES_hh_tes_in!N17=0,"",RES_hh_tes_in!N17/RES_hh_fec_in!N17)</f>
        <v>0.6640950605746222</v>
      </c>
      <c r="O17" s="103">
        <f>IF(RES_hh_tes_in!O17=0,"",RES_hh_tes_in!O17/RES_hh_fec_in!O17)</f>
        <v>0.70976963248379177</v>
      </c>
      <c r="P17" s="103">
        <f>IF(RES_hh_tes_in!P17=0,"",RES_hh_tes_in!P17/RES_hh_fec_in!P17)</f>
        <v>0.70213690520911132</v>
      </c>
      <c r="Q17" s="103">
        <f>IF(RES_hh_tes_in!Q17=0,"",RES_hh_tes_in!Q17/RES_hh_fec_in!Q17)</f>
        <v>0.73858568877053699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0.44485300682611012</v>
      </c>
      <c r="D18" s="102">
        <f>IF(RES_hh_tes_in!D18=0,"",RES_hh_tes_in!D18/RES_hh_fec_in!D18)</f>
        <v>0.44732444944573208</v>
      </c>
      <c r="E18" s="102">
        <f>IF(RES_hh_tes_in!E18=0,"",RES_hh_tes_in!E18/RES_hh_fec_in!E18)</f>
        <v>0.4496656415888089</v>
      </c>
      <c r="F18" s="102">
        <f>IF(RES_hh_tes_in!F18=0,"",RES_hh_tes_in!F18/RES_hh_fec_in!F18)</f>
        <v>0.45205846521276311</v>
      </c>
      <c r="G18" s="102">
        <f>IF(RES_hh_tes_in!G18=0,"",RES_hh_tes_in!G18/RES_hh_fec_in!G18)</f>
        <v>0.45436646996134444</v>
      </c>
      <c r="H18" s="102">
        <f>IF(RES_hh_tes_in!H18=0,"",RES_hh_tes_in!H18/RES_hh_fec_in!H18)</f>
        <v>0.45637982921227244</v>
      </c>
      <c r="I18" s="102">
        <f>IF(RES_hh_tes_in!I18=0,"",RES_hh_tes_in!I18/RES_hh_fec_in!I18)</f>
        <v>0.45832763393398662</v>
      </c>
      <c r="J18" s="102">
        <f>IF(RES_hh_tes_in!J18=0,"",RES_hh_tes_in!J18/RES_hh_fec_in!J18)</f>
        <v>0.46030251686395945</v>
      </c>
      <c r="K18" s="102">
        <f>IF(RES_hh_tes_in!K18=0,"",RES_hh_tes_in!K18/RES_hh_fec_in!K18)</f>
        <v>0.46233068476267541</v>
      </c>
      <c r="L18" s="102">
        <f>IF(RES_hh_tes_in!L18=0,"",RES_hh_tes_in!L18/RES_hh_fec_in!L18)</f>
        <v>0.46454826378460778</v>
      </c>
      <c r="M18" s="102">
        <f>IF(RES_hh_tes_in!M18=0,"",RES_hh_tes_in!M18/RES_hh_fec_in!M18)</f>
        <v>0.46564928009201689</v>
      </c>
      <c r="N18" s="102">
        <f>IF(RES_hh_tes_in!N18=0,"",RES_hh_tes_in!N18/RES_hh_fec_in!N18)</f>
        <v>0.46615776893375133</v>
      </c>
      <c r="O18" s="102">
        <f>IF(RES_hh_tes_in!O18=0,"",RES_hh_tes_in!O18/RES_hh_fec_in!O18)</f>
        <v>0.46635121733490481</v>
      </c>
      <c r="P18" s="102">
        <f>IF(RES_hh_tes_in!P18=0,"",RES_hh_tes_in!P18/RES_hh_fec_in!P18)</f>
        <v>0.4664560181521844</v>
      </c>
      <c r="Q18" s="102">
        <f>IF(RES_hh_tes_in!Q18=0,"",RES_hh_tes_in!Q18/RES_hh_fec_in!Q18)</f>
        <v>0.46621656747209239</v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0.56560696211968919</v>
      </c>
      <c r="D20" s="102">
        <f>IF(RES_hh_tes_in!D20=0,"",RES_hh_tes_in!D20/RES_hh_fec_in!D20)</f>
        <v>0.57019041441657292</v>
      </c>
      <c r="E20" s="102">
        <f>IF(RES_hh_tes_in!E20=0,"",RES_hh_tes_in!E20/RES_hh_fec_in!E20)</f>
        <v>0.57384562709400289</v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>
        <f>IF(RES_hh_tes_in!H20=0,"",RES_hh_tes_in!H20/RES_hh_fec_in!H20)</f>
        <v>0.58247682359437292</v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0.58994989843059809</v>
      </c>
      <c r="D21" s="102">
        <f>IF(RES_hh_tes_in!D21=0,"",RES_hh_tes_in!D21/RES_hh_fec_in!D21)</f>
        <v>0.59347924290505982</v>
      </c>
      <c r="E21" s="102">
        <f>IF(RES_hh_tes_in!E21=0,"",RES_hh_tes_in!E21/RES_hh_fec_in!E21)</f>
        <v>0.59823599714480202</v>
      </c>
      <c r="F21" s="102">
        <f>IF(RES_hh_tes_in!F21=0,"",RES_hh_tes_in!F21/RES_hh_fec_in!F21)</f>
        <v>0.60220424241773707</v>
      </c>
      <c r="G21" s="102">
        <f>IF(RES_hh_tes_in!G21=0,"",RES_hh_tes_in!G21/RES_hh_fec_in!G21)</f>
        <v>0.60688175837108593</v>
      </c>
      <c r="H21" s="102">
        <f>IF(RES_hh_tes_in!H21=0,"",RES_hh_tes_in!H21/RES_hh_fec_in!H21)</f>
        <v>0.61003641316994306</v>
      </c>
      <c r="I21" s="102">
        <f>IF(RES_hh_tes_in!I21=0,"",RES_hh_tes_in!I21/RES_hh_fec_in!I21)</f>
        <v>0.61324812414768792</v>
      </c>
      <c r="J21" s="102">
        <f>IF(RES_hh_tes_in!J21=0,"",RES_hh_tes_in!J21/RES_hh_fec_in!J21)</f>
        <v>0.61493162346339569</v>
      </c>
      <c r="K21" s="102">
        <f>IF(RES_hh_tes_in!K21=0,"",RES_hh_tes_in!K21/RES_hh_fec_in!K21)</f>
        <v>0.61378510614495563</v>
      </c>
      <c r="L21" s="102">
        <f>IF(RES_hh_tes_in!L21=0,"",RES_hh_tes_in!L21/RES_hh_fec_in!L21)</f>
        <v>0.61893670259883526</v>
      </c>
      <c r="M21" s="102">
        <f>IF(RES_hh_tes_in!M21=0,"",RES_hh_tes_in!M21/RES_hh_fec_in!M21)</f>
        <v>0.6219428843226209</v>
      </c>
      <c r="N21" s="102">
        <f>IF(RES_hh_tes_in!N21=0,"",RES_hh_tes_in!N21/RES_hh_fec_in!N21)</f>
        <v>0.62429647164499524</v>
      </c>
      <c r="O21" s="102">
        <f>IF(RES_hh_tes_in!O21=0,"",RES_hh_tes_in!O21/RES_hh_fec_in!O21)</f>
        <v>0.62485740001587098</v>
      </c>
      <c r="P21" s="102">
        <f>IF(RES_hh_tes_in!P21=0,"",RES_hh_tes_in!P21/RES_hh_fec_in!P21)</f>
        <v>0.62793428489532033</v>
      </c>
      <c r="Q21" s="102">
        <f>IF(RES_hh_tes_in!Q21=0,"",RES_hh_tes_in!Q21/RES_hh_fec_in!Q21)</f>
        <v>0.63115757195144873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0.48338596770145725</v>
      </c>
      <c r="D22" s="102">
        <f>IF(RES_hh_tes_in!D22=0,"",RES_hh_tes_in!D22/RES_hh_fec_in!D22)</f>
        <v>0.48780800397921359</v>
      </c>
      <c r="E22" s="102">
        <f>IF(RES_hh_tes_in!E22=0,"",RES_hh_tes_in!E22/RES_hh_fec_in!E22)</f>
        <v>0.49171822006688709</v>
      </c>
      <c r="F22" s="102">
        <f>IF(RES_hh_tes_in!F22=0,"",RES_hh_tes_in!F22/RES_hh_fec_in!F22)</f>
        <v>0.49475613584578271</v>
      </c>
      <c r="G22" s="102">
        <f>IF(RES_hh_tes_in!G22=0,"",RES_hh_tes_in!G22/RES_hh_fec_in!G22)</f>
        <v>0.49639810916079929</v>
      </c>
      <c r="H22" s="102">
        <f>IF(RES_hh_tes_in!H22=0,"",RES_hh_tes_in!H22/RES_hh_fec_in!H22)</f>
        <v>0.49860350453277691</v>
      </c>
      <c r="I22" s="102">
        <f>IF(RES_hh_tes_in!I22=0,"",RES_hh_tes_in!I22/RES_hh_fec_in!I22)</f>
        <v>0.50225469740476048</v>
      </c>
      <c r="J22" s="102">
        <f>IF(RES_hh_tes_in!J22=0,"",RES_hh_tes_in!J22/RES_hh_fec_in!J22)</f>
        <v>0.50470462378540804</v>
      </c>
      <c r="K22" s="102">
        <f>IF(RES_hh_tes_in!K22=0,"",RES_hh_tes_in!K22/RES_hh_fec_in!K22)</f>
        <v>0.50165572563982141</v>
      </c>
      <c r="L22" s="102">
        <f>IF(RES_hh_tes_in!L22=0,"",RES_hh_tes_in!L22/RES_hh_fec_in!L22)</f>
        <v>0.50792549370824258</v>
      </c>
      <c r="M22" s="102">
        <f>IF(RES_hh_tes_in!M22=0,"",RES_hh_tes_in!M22/RES_hh_fec_in!M22)</f>
        <v>0.50994167914134869</v>
      </c>
      <c r="N22" s="102">
        <f>IF(RES_hh_tes_in!N22=0,"",RES_hh_tes_in!N22/RES_hh_fec_in!N22)</f>
        <v>0.51068187626618078</v>
      </c>
      <c r="O22" s="102">
        <f>IF(RES_hh_tes_in!O22=0,"",RES_hh_tes_in!O22/RES_hh_fec_in!O22)</f>
        <v>0.50886464123845265</v>
      </c>
      <c r="P22" s="102">
        <f>IF(RES_hh_tes_in!P22=0,"",RES_hh_tes_in!P22/RES_hh_fec_in!P22)</f>
        <v>0.50966970373932285</v>
      </c>
      <c r="Q22" s="102">
        <f>IF(RES_hh_tes_in!Q22=0,"",RES_hh_tes_in!Q22/RES_hh_fec_in!Q22)</f>
        <v>0.51072855000981343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0.81936710424953585</v>
      </c>
      <c r="D24" s="102" t="str">
        <f>IF(RES_hh_tes_in!D24=0,"",RES_hh_tes_in!D24/RES_hh_fec_in!D24)</f>
        <v/>
      </c>
      <c r="E24" s="102">
        <f>IF(RES_hh_tes_in!E24=0,"",RES_hh_tes_in!E24/RES_hh_fec_in!E24)</f>
        <v>0.82431012239259216</v>
      </c>
      <c r="F24" s="102">
        <f>IF(RES_hh_tes_in!F24=0,"",RES_hh_tes_in!F24/RES_hh_fec_in!F24)</f>
        <v>0.8269764198293228</v>
      </c>
      <c r="G24" s="102">
        <f>IF(RES_hh_tes_in!G24=0,"",RES_hh_tes_in!G24/RES_hh_fec_in!G24)</f>
        <v>0.8298426807715511</v>
      </c>
      <c r="H24" s="102" t="str">
        <f>IF(RES_hh_tes_in!H24=0,"",RES_hh_tes_in!H24/RES_hh_fec_in!H24)</f>
        <v/>
      </c>
      <c r="I24" s="102">
        <f>IF(RES_hh_tes_in!I24=0,"",RES_hh_tes_in!I24/RES_hh_fec_in!I24)</f>
        <v>0.83422228747471383</v>
      </c>
      <c r="J24" s="102">
        <f>IF(RES_hh_tes_in!J24=0,"",RES_hh_tes_in!J24/RES_hh_fec_in!J24)</f>
        <v>0.83660053065550388</v>
      </c>
      <c r="K24" s="102">
        <f>IF(RES_hh_tes_in!K24=0,"",RES_hh_tes_in!K24/RES_hh_fec_in!K24)</f>
        <v>0.83839321735955219</v>
      </c>
      <c r="L24" s="102">
        <f>IF(RES_hh_tes_in!L24=0,"",RES_hh_tes_in!L24/RES_hh_fec_in!L24)</f>
        <v>0.84059776939827824</v>
      </c>
      <c r="M24" s="102">
        <f>IF(RES_hh_tes_in!M24=0,"",RES_hh_tes_in!M24/RES_hh_fec_in!M24)</f>
        <v>0.84247711097777778</v>
      </c>
      <c r="N24" s="102">
        <f>IF(RES_hh_tes_in!N24=0,"",RES_hh_tes_in!N24/RES_hh_fec_in!N24)</f>
        <v>0.84371351486170298</v>
      </c>
      <c r="O24" s="102">
        <f>IF(RES_hh_tes_in!O24=0,"",RES_hh_tes_in!O24/RES_hh_fec_in!O24)</f>
        <v>0.84502151636761547</v>
      </c>
      <c r="P24" s="102">
        <f>IF(RES_hh_tes_in!P24=0,"",RES_hh_tes_in!P24/RES_hh_fec_in!P24)</f>
        <v>0.84596842120388716</v>
      </c>
      <c r="Q24" s="102">
        <f>IF(RES_hh_tes_in!Q24=0,"",RES_hh_tes_in!Q24/RES_hh_fec_in!Q24)</f>
        <v>0.84687788354803328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0.73795639966115723</v>
      </c>
      <c r="D25" s="104">
        <f>IF(RES_hh_tes_in!D25=0,"",RES_hh_tes_in!D25/RES_hh_fec_in!D25)</f>
        <v>0.73885666212372936</v>
      </c>
      <c r="E25" s="104">
        <f>IF(RES_hh_tes_in!E25=0,"",RES_hh_tes_in!E25/RES_hh_fec_in!E25)</f>
        <v>0.74092925123119702</v>
      </c>
      <c r="F25" s="104">
        <f>IF(RES_hh_tes_in!F25=0,"",RES_hh_tes_in!F25/RES_hh_fec_in!F25)</f>
        <v>0.74782606824578379</v>
      </c>
      <c r="G25" s="104">
        <f>IF(RES_hh_tes_in!G25=0,"",RES_hh_tes_in!G25/RES_hh_fec_in!G25)</f>
        <v>0.75525737594503062</v>
      </c>
      <c r="H25" s="104">
        <f>IF(RES_hh_tes_in!H25=0,"",RES_hh_tes_in!H25/RES_hh_fec_in!H25)</f>
        <v>0.75984068887359557</v>
      </c>
      <c r="I25" s="104">
        <f>IF(RES_hh_tes_in!I25=0,"",RES_hh_tes_in!I25/RES_hh_fec_in!I25)</f>
        <v>0.76264434290264416</v>
      </c>
      <c r="J25" s="104">
        <f>IF(RES_hh_tes_in!J25=0,"",RES_hh_tes_in!J25/RES_hh_fec_in!J25)</f>
        <v>0.76544098636634106</v>
      </c>
      <c r="K25" s="104">
        <f>IF(RES_hh_tes_in!K25=0,"",RES_hh_tes_in!K25/RES_hh_fec_in!K25)</f>
        <v>0.76869025761084997</v>
      </c>
      <c r="L25" s="104">
        <f>IF(RES_hh_tes_in!L25=0,"",RES_hh_tes_in!L25/RES_hh_fec_in!L25)</f>
        <v>0.772505649791702</v>
      </c>
      <c r="M25" s="104">
        <f>IF(RES_hh_tes_in!M25=0,"",RES_hh_tes_in!M25/RES_hh_fec_in!M25)</f>
        <v>0.77534850422173274</v>
      </c>
      <c r="N25" s="104">
        <f>IF(RES_hh_tes_in!N25=0,"",RES_hh_tes_in!N25/RES_hh_fec_in!N25)</f>
        <v>0.77840637886743191</v>
      </c>
      <c r="O25" s="104">
        <f>IF(RES_hh_tes_in!O25=0,"",RES_hh_tes_in!O25/RES_hh_fec_in!O25)</f>
        <v>0.7811316086028911</v>
      </c>
      <c r="P25" s="104">
        <f>IF(RES_hh_tes_in!P25=0,"",RES_hh_tes_in!P25/RES_hh_fec_in!P25)</f>
        <v>0.78367603138252784</v>
      </c>
      <c r="Q25" s="104">
        <f>IF(RES_hh_tes_in!Q25=0,"",RES_hh_tes_in!Q25/RES_hh_fec_in!Q25)</f>
        <v>0.78599986271300515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>
        <f>IF(RES_hh_tes_in!K26=0,"",RES_hh_tes_in!K26/RES_hh_fec_in!K26)</f>
        <v>0.99999999999999989</v>
      </c>
      <c r="L26" s="101">
        <f>IF(RES_hh_tes_in!L26=0,"",RES_hh_tes_in!L26/RES_hh_fec_in!L26)</f>
        <v>1.002379719425756</v>
      </c>
      <c r="M26" s="101">
        <f>IF(RES_hh_tes_in!M26=0,"",RES_hh_tes_in!M26/RES_hh_fec_in!M26)</f>
        <v>1.0038159295690616</v>
      </c>
      <c r="N26" s="101">
        <f>IF(RES_hh_tes_in!N26=0,"",RES_hh_tes_in!N26/RES_hh_fec_in!N26)</f>
        <v>1.0055144978238462</v>
      </c>
      <c r="O26" s="101">
        <f>IF(RES_hh_tes_in!O26=0,"",RES_hh_tes_in!O26/RES_hh_fec_in!O26)</f>
        <v>1.0037967309847744</v>
      </c>
      <c r="P26" s="101">
        <f>IF(RES_hh_tes_in!P26=0,"",RES_hh_tes_in!P26/RES_hh_fec_in!P26)</f>
        <v>1.0038819154734053</v>
      </c>
      <c r="Q26" s="101">
        <f>IF(RES_hh_tes_in!Q26=0,"",RES_hh_tes_in!Q26/RES_hh_fec_in!Q26)</f>
        <v>1.0041829903581017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0.70423136044180179</v>
      </c>
      <c r="D27" s="103">
        <f>IF(RES_hh_tes_in!D27=0,"",RES_hh_tes_in!D27/RES_hh_fec_in!D27)</f>
        <v>0.62725651790370252</v>
      </c>
      <c r="E27" s="103">
        <f>IF(RES_hh_tes_in!E27=0,"",RES_hh_tes_in!E27/RES_hh_fec_in!E27)</f>
        <v>0.67433773999860847</v>
      </c>
      <c r="F27" s="103">
        <f>IF(RES_hh_tes_in!F27=0,"",RES_hh_tes_in!F27/RES_hh_fec_in!F27)</f>
        <v>0.65706309907026283</v>
      </c>
      <c r="G27" s="103">
        <f>IF(RES_hh_tes_in!G27=0,"",RES_hh_tes_in!G27/RES_hh_fec_in!G27)</f>
        <v>0.62839327033972225</v>
      </c>
      <c r="H27" s="103">
        <f>IF(RES_hh_tes_in!H27=0,"",RES_hh_tes_in!H27/RES_hh_fec_in!H27)</f>
        <v>0.63363346176217261</v>
      </c>
      <c r="I27" s="103">
        <f>IF(RES_hh_tes_in!I27=0,"",RES_hh_tes_in!I27/RES_hh_fec_in!I27)</f>
        <v>0.70811301228391188</v>
      </c>
      <c r="J27" s="103">
        <f>IF(RES_hh_tes_in!J27=0,"",RES_hh_tes_in!J27/RES_hh_fec_in!J27)</f>
        <v>0.65564918250450122</v>
      </c>
      <c r="K27" s="103">
        <f>IF(RES_hh_tes_in!K27=0,"",RES_hh_tes_in!K27/RES_hh_fec_in!K27)</f>
        <v>0.69072063170394338</v>
      </c>
      <c r="L27" s="103">
        <f>IF(RES_hh_tes_in!L27=0,"",RES_hh_tes_in!L27/RES_hh_fec_in!L27)</f>
        <v>0.64838384568659602</v>
      </c>
      <c r="M27" s="103">
        <f>IF(RES_hh_tes_in!M27=0,"",RES_hh_tes_in!M27/RES_hh_fec_in!M27)</f>
        <v>0.65463812057797066</v>
      </c>
      <c r="N27" s="103">
        <f>IF(RES_hh_tes_in!N27=0,"",RES_hh_tes_in!N27/RES_hh_fec_in!N27)</f>
        <v>0.65050907608914676</v>
      </c>
      <c r="O27" s="103">
        <f>IF(RES_hh_tes_in!O27=0,"",RES_hh_tes_in!O27/RES_hh_fec_in!O27)</f>
        <v>0.66267956982500875</v>
      </c>
      <c r="P27" s="103">
        <f>IF(RES_hh_tes_in!P27=0,"",RES_hh_tes_in!P27/RES_hh_fec_in!P27)</f>
        <v>0.63612282142595933</v>
      </c>
      <c r="Q27" s="103">
        <f>IF(RES_hh_tes_in!Q27=0,"",RES_hh_tes_in!Q27/RES_hh_fec_in!Q27)</f>
        <v>0.66360463220447852</v>
      </c>
    </row>
    <row r="28" spans="1:17" ht="12" customHeight="1" x14ac:dyDescent="0.25">
      <c r="A28" s="87" t="s">
        <v>58</v>
      </c>
      <c r="B28" s="102"/>
      <c r="C28" s="102">
        <f>IF(RES_hh_tes_in!C28=0,"",RES_hh_tes_in!C28/RES_hh_fec_in!C28)</f>
        <v>0.33538204913753267</v>
      </c>
      <c r="D28" s="102">
        <f>IF(RES_hh_tes_in!D28=0,"",RES_hh_tes_in!D28/RES_hh_fec_in!D28)</f>
        <v>0.33811648758895446</v>
      </c>
      <c r="E28" s="102">
        <f>IF(RES_hh_tes_in!E28=0,"",RES_hh_tes_in!E28/RES_hh_fec_in!E28)</f>
        <v>0.34085055343794968</v>
      </c>
      <c r="F28" s="102">
        <f>IF(RES_hh_tes_in!F28=0,"",RES_hh_tes_in!F28/RES_hh_fec_in!F28)</f>
        <v>0.34350075348137432</v>
      </c>
      <c r="G28" s="102">
        <f>IF(RES_hh_tes_in!G28=0,"",RES_hh_tes_in!G28/RES_hh_fec_in!G28)</f>
        <v>0.34605487190770301</v>
      </c>
      <c r="H28" s="102">
        <f>IF(RES_hh_tes_in!H28=0,"",RES_hh_tes_in!H28/RES_hh_fec_in!H28)</f>
        <v>0.34829239249067173</v>
      </c>
      <c r="I28" s="102">
        <f>IF(RES_hh_tes_in!I28=0,"",RES_hh_tes_in!I28/RES_hh_fec_in!I28)</f>
        <v>0.35115315575719797</v>
      </c>
      <c r="J28" s="102">
        <f>IF(RES_hh_tes_in!J28=0,"",RES_hh_tes_in!J28/RES_hh_fec_in!J28)</f>
        <v>0.35344658167769383</v>
      </c>
      <c r="K28" s="102">
        <f>IF(RES_hh_tes_in!K28=0,"",RES_hh_tes_in!K28/RES_hh_fec_in!K28)</f>
        <v>0.35399920916065991</v>
      </c>
      <c r="L28" s="102">
        <f>IF(RES_hh_tes_in!L28=0,"",RES_hh_tes_in!L28/RES_hh_fec_in!L28)</f>
        <v>0.35481042118595968</v>
      </c>
      <c r="M28" s="102">
        <f>IF(RES_hh_tes_in!M28=0,"",RES_hh_tes_in!M28/RES_hh_fec_in!M28)</f>
        <v>0.35506395815250635</v>
      </c>
      <c r="N28" s="102">
        <f>IF(RES_hh_tes_in!N28=0,"",RES_hh_tes_in!N28/RES_hh_fec_in!N28)</f>
        <v>0.35472570952491406</v>
      </c>
      <c r="O28" s="102">
        <f>IF(RES_hh_tes_in!O28=0,"",RES_hh_tes_in!O28/RES_hh_fec_in!O28)</f>
        <v>0.35416743978622139</v>
      </c>
      <c r="P28" s="102">
        <f>IF(RES_hh_tes_in!P28=0,"",RES_hh_tes_in!P28/RES_hh_fec_in!P28)</f>
        <v>0.35352402156606405</v>
      </c>
      <c r="Q28" s="102">
        <f>IF(RES_hh_tes_in!Q28=0,"",RES_hh_tes_in!Q28/RES_hh_fec_in!Q28)</f>
        <v>0.3523079868493042</v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0.4904433416194966</v>
      </c>
      <c r="D30" s="102">
        <f>IF(RES_hh_tes_in!D30=0,"",RES_hh_tes_in!D30/RES_hh_fec_in!D30)</f>
        <v>0.4958385012586487</v>
      </c>
      <c r="E30" s="102">
        <f>IF(RES_hh_tes_in!E30=0,"",RES_hh_tes_in!E30/RES_hh_fec_in!E30)</f>
        <v>0.5013189380433738</v>
      </c>
      <c r="F30" s="102">
        <f>IF(RES_hh_tes_in!F30=0,"",RES_hh_tes_in!F30/RES_hh_fec_in!F30)</f>
        <v>0.50709428258201039</v>
      </c>
      <c r="G30" s="102">
        <f>IF(RES_hh_tes_in!G30=0,"",RES_hh_tes_in!G30/RES_hh_fec_in!G30)</f>
        <v>0.51251349155877368</v>
      </c>
      <c r="H30" s="102">
        <f>IF(RES_hh_tes_in!H30=0,"",RES_hh_tes_in!H30/RES_hh_fec_in!H30)</f>
        <v>0.51817218578764146</v>
      </c>
      <c r="I30" s="102">
        <f>IF(RES_hh_tes_in!I30=0,"",RES_hh_tes_in!I30/RES_hh_fec_in!I30)</f>
        <v>0.52403001766456603</v>
      </c>
      <c r="J30" s="102">
        <f>IF(RES_hh_tes_in!J30=0,"",RES_hh_tes_in!J30/RES_hh_fec_in!J30)</f>
        <v>0.53018951126028324</v>
      </c>
      <c r="K30" s="102">
        <f>IF(RES_hh_tes_in!K30=0,"",RES_hh_tes_in!K30/RES_hh_fec_in!K30)</f>
        <v>0.52801163476332158</v>
      </c>
      <c r="L30" s="102">
        <f>IF(RES_hh_tes_in!L30=0,"",RES_hh_tes_in!L30/RES_hh_fec_in!L30)</f>
        <v>0.52670201861832422</v>
      </c>
      <c r="M30" s="102">
        <f>IF(RES_hh_tes_in!M30=0,"",RES_hh_tes_in!M30/RES_hh_fec_in!M30)</f>
        <v>0.52602988647164728</v>
      </c>
      <c r="N30" s="102">
        <f>IF(RES_hh_tes_in!N30=0,"",RES_hh_tes_in!N30/RES_hh_fec_in!N30)</f>
        <v>0.52487946101464988</v>
      </c>
      <c r="O30" s="102">
        <f>IF(RES_hh_tes_in!O30=0,"",RES_hh_tes_in!O30/RES_hh_fec_in!O30)</f>
        <v>0.52421964216714378</v>
      </c>
      <c r="P30" s="102">
        <f>IF(RES_hh_tes_in!P30=0,"",RES_hh_tes_in!P30/RES_hh_fec_in!P30)</f>
        <v>0.52372684445583206</v>
      </c>
      <c r="Q30" s="102">
        <f>IF(RES_hh_tes_in!Q30=0,"",RES_hh_tes_in!Q30/RES_hh_fec_in!Q30)</f>
        <v>0.52359509717480224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0.82179045655975191</v>
      </c>
      <c r="D32" s="101">
        <f>IF(RES_hh_tes_in!D32=0,"",RES_hh_tes_in!D32/RES_hh_fec_in!D32)</f>
        <v>0.82434004866382748</v>
      </c>
      <c r="E32" s="101">
        <f>IF(RES_hh_tes_in!E32=0,"",RES_hh_tes_in!E32/RES_hh_fec_in!E32)</f>
        <v>0.82793903053414419</v>
      </c>
      <c r="F32" s="101">
        <f>IF(RES_hh_tes_in!F32=0,"",RES_hh_tes_in!F32/RES_hh_fec_in!F32)</f>
        <v>0.83118674723201502</v>
      </c>
      <c r="G32" s="101">
        <f>IF(RES_hh_tes_in!G32=0,"",RES_hh_tes_in!G32/RES_hh_fec_in!G32)</f>
        <v>0.83422419739643794</v>
      </c>
      <c r="H32" s="101">
        <f>IF(RES_hh_tes_in!H32=0,"",RES_hh_tes_in!H32/RES_hh_fec_in!H32)</f>
        <v>0.83733094266015873</v>
      </c>
      <c r="I32" s="101">
        <f>IF(RES_hh_tes_in!I32=0,"",RES_hh_tes_in!I32/RES_hh_fec_in!I32)</f>
        <v>0.84315818672781628</v>
      </c>
      <c r="J32" s="101">
        <f>IF(RES_hh_tes_in!J32=0,"",RES_hh_tes_in!J32/RES_hh_fec_in!J32)</f>
        <v>0.84681186332797864</v>
      </c>
      <c r="K32" s="101">
        <f>IF(RES_hh_tes_in!K32=0,"",RES_hh_tes_in!K32/RES_hh_fec_in!K32)</f>
        <v>0.8469818529823836</v>
      </c>
      <c r="L32" s="101">
        <f>IF(RES_hh_tes_in!L32=0,"",RES_hh_tes_in!L32/RES_hh_fec_in!L32)</f>
        <v>0.84605911855053706</v>
      </c>
      <c r="M32" s="101">
        <f>IF(RES_hh_tes_in!M32=0,"",RES_hh_tes_in!M32/RES_hh_fec_in!M32)</f>
        <v>0.84424905214381385</v>
      </c>
      <c r="N32" s="101">
        <f>IF(RES_hh_tes_in!N32=0,"",RES_hh_tes_in!N32/RES_hh_fec_in!N32)</f>
        <v>0.84528977446265308</v>
      </c>
      <c r="O32" s="101">
        <f>IF(RES_hh_tes_in!O32=0,"",RES_hh_tes_in!O32/RES_hh_fec_in!O32)</f>
        <v>0.84439757394276049</v>
      </c>
      <c r="P32" s="101">
        <f>IF(RES_hh_tes_in!P32=0,"",RES_hh_tes_in!P32/RES_hh_fec_in!P32)</f>
        <v>0.845327536627692</v>
      </c>
      <c r="Q32" s="101">
        <f>IF(RES_hh_tes_in!Q32=0,"",RES_hh_tes_in!Q32/RES_hh_fec_in!Q32)</f>
        <v>0.84544087096347653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1119.3474756422984</v>
      </c>
      <c r="D3" s="100">
        <f t="shared" si="0"/>
        <v>2577.9817485453336</v>
      </c>
      <c r="E3" s="100">
        <f t="shared" si="0"/>
        <v>1174.4945597221042</v>
      </c>
      <c r="F3" s="100">
        <f t="shared" si="0"/>
        <v>1707.2824021470367</v>
      </c>
      <c r="G3" s="100">
        <f t="shared" si="0"/>
        <v>2155.9105837964316</v>
      </c>
      <c r="H3" s="100">
        <f t="shared" si="0"/>
        <v>1843.7731465426036</v>
      </c>
      <c r="I3" s="100">
        <f t="shared" si="0"/>
        <v>813.61082390228944</v>
      </c>
      <c r="J3" s="100">
        <f t="shared" si="0"/>
        <v>1184.599977333537</v>
      </c>
      <c r="K3" s="100">
        <f t="shared" si="0"/>
        <v>975.88461046076452</v>
      </c>
      <c r="L3" s="100">
        <f t="shared" si="0"/>
        <v>1199.9291964183822</v>
      </c>
      <c r="M3" s="100">
        <f t="shared" si="0"/>
        <v>705.6546513191231</v>
      </c>
      <c r="N3" s="100">
        <f t="shared" si="0"/>
        <v>1130.5164487926972</v>
      </c>
      <c r="O3" s="100">
        <f t="shared" si="0"/>
        <v>679.49797215669662</v>
      </c>
      <c r="P3" s="100">
        <f t="shared" si="0"/>
        <v>755.50001065328775</v>
      </c>
      <c r="Q3" s="100">
        <f t="shared" si="0"/>
        <v>589.28014463657144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981.82798314527179</v>
      </c>
      <c r="D4" s="96">
        <f t="shared" si="1"/>
        <v>2264.6663761430455</v>
      </c>
      <c r="E4" s="96">
        <f t="shared" si="1"/>
        <v>998.58693478330554</v>
      </c>
      <c r="F4" s="96">
        <f t="shared" si="1"/>
        <v>1457.3354483675957</v>
      </c>
      <c r="G4" s="96">
        <f t="shared" si="1"/>
        <v>1834.9494901086671</v>
      </c>
      <c r="H4" s="96">
        <f t="shared" si="1"/>
        <v>1584.2680992085329</v>
      </c>
      <c r="I4" s="96">
        <f t="shared" si="1"/>
        <v>695.79637850885365</v>
      </c>
      <c r="J4" s="96">
        <f t="shared" si="1"/>
        <v>1014.000447653066</v>
      </c>
      <c r="K4" s="96">
        <f t="shared" si="1"/>
        <v>816.41532472091831</v>
      </c>
      <c r="L4" s="96">
        <f t="shared" si="1"/>
        <v>1014.0143661586592</v>
      </c>
      <c r="M4" s="96">
        <f t="shared" si="1"/>
        <v>574.33989917313306</v>
      </c>
      <c r="N4" s="96">
        <f t="shared" si="1"/>
        <v>930.0839137160574</v>
      </c>
      <c r="O4" s="96">
        <f t="shared" si="1"/>
        <v>556.53109676260749</v>
      </c>
      <c r="P4" s="96">
        <f t="shared" si="1"/>
        <v>589.47100937466757</v>
      </c>
      <c r="Q4" s="96">
        <f t="shared" si="1"/>
        <v>475.34849537871912</v>
      </c>
    </row>
    <row r="5" spans="1:17" ht="12" customHeight="1" x14ac:dyDescent="0.25">
      <c r="A5" s="87" t="s">
        <v>58</v>
      </c>
      <c r="B5" s="95"/>
      <c r="C5" s="95">
        <v>736.9319693755798</v>
      </c>
      <c r="D5" s="95">
        <v>1958.381235775186</v>
      </c>
      <c r="E5" s="95">
        <v>694.3329433623428</v>
      </c>
      <c r="F5" s="95">
        <v>1217.7954381818479</v>
      </c>
      <c r="G5" s="95">
        <v>1497.4531665274155</v>
      </c>
      <c r="H5" s="95">
        <v>1342.4408601472455</v>
      </c>
      <c r="I5" s="95">
        <v>477.35978150840418</v>
      </c>
      <c r="J5" s="95">
        <v>826.58798154850297</v>
      </c>
      <c r="K5" s="95">
        <v>653.06442366530257</v>
      </c>
      <c r="L5" s="95">
        <v>794.98652858956348</v>
      </c>
      <c r="M5" s="95">
        <v>362.87908771282918</v>
      </c>
      <c r="N5" s="95">
        <v>612.99064461751379</v>
      </c>
      <c r="O5" s="95">
        <v>301.20034051935193</v>
      </c>
      <c r="P5" s="95">
        <v>445.97458293496771</v>
      </c>
      <c r="Q5" s="95">
        <v>293.65771315666859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145.10760722240747</v>
      </c>
      <c r="D7" s="95">
        <v>128.32982384407731</v>
      </c>
      <c r="E7" s="95">
        <v>71.800200329368991</v>
      </c>
      <c r="F7" s="95">
        <v>0</v>
      </c>
      <c r="G7" s="95">
        <v>0</v>
      </c>
      <c r="H7" s="95">
        <v>12.548267534960724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99.788406547284595</v>
      </c>
      <c r="D8" s="95">
        <v>177.9553165237821</v>
      </c>
      <c r="E8" s="95">
        <v>232.45379109159376</v>
      </c>
      <c r="F8" s="95">
        <v>239.54001018574789</v>
      </c>
      <c r="G8" s="95">
        <v>337.49632358125149</v>
      </c>
      <c r="H8" s="95">
        <v>229.27897152632661</v>
      </c>
      <c r="I8" s="95">
        <v>218.43659700044952</v>
      </c>
      <c r="J8" s="95">
        <v>187.41246610456304</v>
      </c>
      <c r="K8" s="95">
        <v>163.35090105561574</v>
      </c>
      <c r="L8" s="95">
        <v>219.02783756909568</v>
      </c>
      <c r="M8" s="95">
        <v>211.46081146030392</v>
      </c>
      <c r="N8" s="95">
        <v>317.09326909854366</v>
      </c>
      <c r="O8" s="95">
        <v>255.33075624325559</v>
      </c>
      <c r="P8" s="95">
        <v>143.49642643969986</v>
      </c>
      <c r="Q8" s="95">
        <v>181.6907822220505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112.81395480867145</v>
      </c>
      <c r="D17" s="96">
        <f t="shared" si="3"/>
        <v>261.90696755969338</v>
      </c>
      <c r="E17" s="96">
        <f t="shared" si="3"/>
        <v>127.14227160415844</v>
      </c>
      <c r="F17" s="96">
        <f t="shared" si="3"/>
        <v>191.58907384372702</v>
      </c>
      <c r="G17" s="96">
        <f t="shared" si="3"/>
        <v>249.98242290946203</v>
      </c>
      <c r="H17" s="96">
        <f t="shared" si="3"/>
        <v>200.20212687593119</v>
      </c>
      <c r="I17" s="96">
        <f t="shared" si="3"/>
        <v>82.778841962108004</v>
      </c>
      <c r="J17" s="96">
        <f t="shared" si="3"/>
        <v>114.5656631399157</v>
      </c>
      <c r="K17" s="96">
        <f t="shared" si="3"/>
        <v>115.34332736725639</v>
      </c>
      <c r="L17" s="96">
        <f t="shared" si="3"/>
        <v>125.41063391713169</v>
      </c>
      <c r="M17" s="96">
        <f t="shared" si="3"/>
        <v>74.196887078769322</v>
      </c>
      <c r="N17" s="96">
        <f t="shared" si="3"/>
        <v>125.35915809348137</v>
      </c>
      <c r="O17" s="96">
        <f t="shared" si="3"/>
        <v>69.31401290113898</v>
      </c>
      <c r="P17" s="96">
        <f t="shared" si="3"/>
        <v>95.660727933852385</v>
      </c>
      <c r="Q17" s="96">
        <f t="shared" si="3"/>
        <v>54.706089619348724</v>
      </c>
    </row>
    <row r="18" spans="1:17" ht="12" customHeight="1" x14ac:dyDescent="0.25">
      <c r="A18" s="87" t="s">
        <v>58</v>
      </c>
      <c r="B18" s="95"/>
      <c r="C18" s="95">
        <v>84.140690470019408</v>
      </c>
      <c r="D18" s="95">
        <v>226.78587595528518</v>
      </c>
      <c r="E18" s="95">
        <v>85.299827082728569</v>
      </c>
      <c r="F18" s="95">
        <v>158.00077291912208</v>
      </c>
      <c r="G18" s="95">
        <v>201.45299033324935</v>
      </c>
      <c r="H18" s="95">
        <v>172.86504891190583</v>
      </c>
      <c r="I18" s="95">
        <v>51.660082138055273</v>
      </c>
      <c r="J18" s="95">
        <v>97.618629134463262</v>
      </c>
      <c r="K18" s="95">
        <v>93.423244861580528</v>
      </c>
      <c r="L18" s="95">
        <v>98.326887012669602</v>
      </c>
      <c r="M18" s="95">
        <v>42.474527316029203</v>
      </c>
      <c r="N18" s="95">
        <v>78.878935775521995</v>
      </c>
      <c r="O18" s="95">
        <v>36.093539126467043</v>
      </c>
      <c r="P18" s="95">
        <v>69.88293436966471</v>
      </c>
      <c r="Q18" s="95">
        <v>26.879061732981022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15.877632607716953</v>
      </c>
      <c r="D20" s="95">
        <v>14.669942748135954</v>
      </c>
      <c r="E20" s="95">
        <v>8.6114892363887954</v>
      </c>
      <c r="F20" s="95">
        <v>0</v>
      </c>
      <c r="G20" s="95">
        <v>0</v>
      </c>
      <c r="H20" s="95">
        <v>1.259341331914944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12.795631730935096</v>
      </c>
      <c r="D21" s="95">
        <v>20.451148856272226</v>
      </c>
      <c r="E21" s="95">
        <v>33.230955285041077</v>
      </c>
      <c r="F21" s="95">
        <v>33.588300924604937</v>
      </c>
      <c r="G21" s="95">
        <v>48.529432576212692</v>
      </c>
      <c r="H21" s="95">
        <v>26.077736632110415</v>
      </c>
      <c r="I21" s="95">
        <v>31.118759824052734</v>
      </c>
      <c r="J21" s="95">
        <v>16.947034005452434</v>
      </c>
      <c r="K21" s="95">
        <v>21.920082505675861</v>
      </c>
      <c r="L21" s="95">
        <v>27.083746904462089</v>
      </c>
      <c r="M21" s="95">
        <v>31.722359762740115</v>
      </c>
      <c r="N21" s="95">
        <v>46.480222317959381</v>
      </c>
      <c r="O21" s="95">
        <v>33.220473774671937</v>
      </c>
      <c r="P21" s="95">
        <v>25.777793564187672</v>
      </c>
      <c r="Q21" s="95">
        <v>27.827027886367702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24.705537688355157</v>
      </c>
      <c r="D27" s="96">
        <f t="shared" si="4"/>
        <v>51.408404842594891</v>
      </c>
      <c r="E27" s="96">
        <f t="shared" si="4"/>
        <v>48.765353334640189</v>
      </c>
      <c r="F27" s="96">
        <f t="shared" si="4"/>
        <v>58.357879935713882</v>
      </c>
      <c r="G27" s="96">
        <f t="shared" si="4"/>
        <v>70.978670778302146</v>
      </c>
      <c r="H27" s="96">
        <f t="shared" si="4"/>
        <v>59.302920458139333</v>
      </c>
      <c r="I27" s="96">
        <f t="shared" si="4"/>
        <v>35.035603431327765</v>
      </c>
      <c r="J27" s="96">
        <f t="shared" si="4"/>
        <v>56.03386654055555</v>
      </c>
      <c r="K27" s="96">
        <f t="shared" si="4"/>
        <v>44.125958372589871</v>
      </c>
      <c r="L27" s="96">
        <f t="shared" si="4"/>
        <v>60.504196342591193</v>
      </c>
      <c r="M27" s="96">
        <f t="shared" si="4"/>
        <v>57.117865067220691</v>
      </c>
      <c r="N27" s="96">
        <f t="shared" si="4"/>
        <v>75.073376983158582</v>
      </c>
      <c r="O27" s="96">
        <f t="shared" si="4"/>
        <v>53.652862492950106</v>
      </c>
      <c r="P27" s="96">
        <f t="shared" si="4"/>
        <v>70.368273344767772</v>
      </c>
      <c r="Q27" s="96">
        <f t="shared" si="4"/>
        <v>59.22555963850354</v>
      </c>
    </row>
    <row r="28" spans="1:17" ht="12" customHeight="1" x14ac:dyDescent="0.25">
      <c r="A28" s="87" t="s">
        <v>58</v>
      </c>
      <c r="B28" s="95"/>
      <c r="C28" s="95">
        <v>19.009489387670612</v>
      </c>
      <c r="D28" s="95">
        <v>39.722676775653461</v>
      </c>
      <c r="E28" s="95">
        <v>30.065518142277877</v>
      </c>
      <c r="F28" s="95">
        <v>40.886650792802214</v>
      </c>
      <c r="G28" s="95">
        <v>47.21140206804769</v>
      </c>
      <c r="H28" s="95">
        <v>43.787713732735384</v>
      </c>
      <c r="I28" s="95">
        <v>19.223833734469597</v>
      </c>
      <c r="J28" s="95">
        <v>40.920462545616417</v>
      </c>
      <c r="K28" s="95">
        <v>30.335865557005327</v>
      </c>
      <c r="L28" s="95">
        <v>50.257565619211803</v>
      </c>
      <c r="M28" s="95">
        <v>39.624778129180207</v>
      </c>
      <c r="N28" s="95">
        <v>49.426195928151856</v>
      </c>
      <c r="O28" s="95">
        <v>32.251577804979007</v>
      </c>
      <c r="P28" s="95">
        <v>50.425212521503902</v>
      </c>
      <c r="Q28" s="95">
        <v>38.409207562420789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5.6960483006845468</v>
      </c>
      <c r="D30" s="95">
        <v>11.685728066941426</v>
      </c>
      <c r="E30" s="95">
        <v>18.699835192362311</v>
      </c>
      <c r="F30" s="95">
        <v>17.471229142911664</v>
      </c>
      <c r="G30" s="95">
        <v>23.767268710254459</v>
      </c>
      <c r="H30" s="95">
        <v>15.515206725403951</v>
      </c>
      <c r="I30" s="95">
        <v>15.811769696858169</v>
      </c>
      <c r="J30" s="95">
        <v>15.113403994939134</v>
      </c>
      <c r="K30" s="95">
        <v>13.790092815584543</v>
      </c>
      <c r="L30" s="95">
        <v>10.246630723379388</v>
      </c>
      <c r="M30" s="95">
        <v>17.493086938040481</v>
      </c>
      <c r="N30" s="95">
        <v>25.64718105500673</v>
      </c>
      <c r="O30" s="95">
        <v>21.401284687971099</v>
      </c>
      <c r="P30" s="95">
        <v>19.943060823263867</v>
      </c>
      <c r="Q30" s="95">
        <v>20.816352076082747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20982.845923154287</v>
      </c>
      <c r="D3" s="100">
        <f>IF(RES_hh_fec_in!D3=0,0,1000000/0.086*RES_hh_fec_in!D3/RES_hh_num_in!D3)</f>
        <v>24065.116030139539</v>
      </c>
      <c r="E3" s="100">
        <f>IF(RES_hh_fec_in!E3=0,0,1000000/0.086*RES_hh_fec_in!E3/RES_hh_num_in!E3)</f>
        <v>20583.986030674019</v>
      </c>
      <c r="F3" s="100">
        <f>IF(RES_hh_fec_in!F3=0,0,1000000/0.086*RES_hh_fec_in!F3/RES_hh_num_in!F3)</f>
        <v>21286.109151502664</v>
      </c>
      <c r="G3" s="100">
        <f>IF(RES_hh_fec_in!G3=0,0,1000000/0.086*RES_hh_fec_in!G3/RES_hh_num_in!G3)</f>
        <v>22409.118443169107</v>
      </c>
      <c r="H3" s="100">
        <f>IF(RES_hh_fec_in!H3=0,0,1000000/0.086*RES_hh_fec_in!H3/RES_hh_num_in!H3)</f>
        <v>23831.592953561729</v>
      </c>
      <c r="I3" s="100">
        <f>IF(RES_hh_fec_in!I3=0,0,1000000/0.086*RES_hh_fec_in!I3/RES_hh_num_in!I3)</f>
        <v>20304.424498868106</v>
      </c>
      <c r="J3" s="100">
        <f>IF(RES_hh_fec_in!J3=0,0,1000000/0.086*RES_hh_fec_in!J3/RES_hh_num_in!J3)</f>
        <v>20692.858668916324</v>
      </c>
      <c r="K3" s="100">
        <f>IF(RES_hh_fec_in!K3=0,0,1000000/0.086*RES_hh_fec_in!K3/RES_hh_num_in!K3)</f>
        <v>18265.226628770077</v>
      </c>
      <c r="L3" s="100">
        <f>IF(RES_hh_fec_in!L3=0,0,1000000/0.086*RES_hh_fec_in!L3/RES_hh_num_in!L3)</f>
        <v>22389.149091738633</v>
      </c>
      <c r="M3" s="100">
        <f>IF(RES_hh_fec_in!M3=0,0,1000000/0.086*RES_hh_fec_in!M3/RES_hh_num_in!M3)</f>
        <v>21122.474170239035</v>
      </c>
      <c r="N3" s="100">
        <f>IF(RES_hh_fec_in!N3=0,0,1000000/0.086*RES_hh_fec_in!N3/RES_hh_num_in!N3)</f>
        <v>20286.559284259089</v>
      </c>
      <c r="O3" s="100">
        <f>IF(RES_hh_fec_in!O3=0,0,1000000/0.086*RES_hh_fec_in!O3/RES_hh_num_in!O3)</f>
        <v>16737.005048848667</v>
      </c>
      <c r="P3" s="100">
        <f>IF(RES_hh_fec_in!P3=0,0,1000000/0.086*RES_hh_fec_in!P3/RES_hh_num_in!P3)</f>
        <v>15627.953407663703</v>
      </c>
      <c r="Q3" s="100">
        <f>IF(RES_hh_fec_in!Q3=0,0,1000000/0.086*RES_hh_fec_in!Q3/RES_hh_num_in!Q3)</f>
        <v>14862.916429871104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18019.867131561161</v>
      </c>
      <c r="D4" s="96">
        <f>IF(RES_hh_fec_in!D4=0,0,1000000/0.086*RES_hh_fec_in!D4/RES_hh_num_in!D4)</f>
        <v>20348.61862865596</v>
      </c>
      <c r="E4" s="96">
        <f>IF(RES_hh_fec_in!E4=0,0,1000000/0.086*RES_hh_fec_in!E4/RES_hh_num_in!E4)</f>
        <v>17017.116866720731</v>
      </c>
      <c r="F4" s="96">
        <f>IF(RES_hh_fec_in!F4=0,0,1000000/0.086*RES_hh_fec_in!F4/RES_hh_num_in!F4)</f>
        <v>17465.875797126297</v>
      </c>
      <c r="G4" s="96">
        <f>IF(RES_hh_fec_in!G4=0,0,1000000/0.086*RES_hh_fec_in!G4/RES_hh_num_in!G4)</f>
        <v>18442.614574356001</v>
      </c>
      <c r="H4" s="96">
        <f>IF(RES_hh_fec_in!H4=0,0,1000000/0.086*RES_hh_fec_in!H4/RES_hh_num_in!H4)</f>
        <v>19622.172339180877</v>
      </c>
      <c r="I4" s="96">
        <f>IF(RES_hh_fec_in!I4=0,0,1000000/0.086*RES_hh_fec_in!I4/RES_hh_num_in!I4)</f>
        <v>16743.210016129739</v>
      </c>
      <c r="J4" s="96">
        <f>IF(RES_hh_fec_in!J4=0,0,1000000/0.086*RES_hh_fec_in!J4/RES_hh_num_in!J4)</f>
        <v>16846.938918669326</v>
      </c>
      <c r="K4" s="96">
        <f>IF(RES_hh_fec_in!K4=0,0,1000000/0.086*RES_hh_fec_in!K4/RES_hh_num_in!K4)</f>
        <v>14570.241464237895</v>
      </c>
      <c r="L4" s="96">
        <f>IF(RES_hh_fec_in!L4=0,0,1000000/0.086*RES_hh_fec_in!L4/RES_hh_num_in!L4)</f>
        <v>18430.769541477355</v>
      </c>
      <c r="M4" s="96">
        <f>IF(RES_hh_fec_in!M4=0,0,1000000/0.086*RES_hh_fec_in!M4/RES_hh_num_in!M4)</f>
        <v>17111.36521371311</v>
      </c>
      <c r="N4" s="96">
        <f>IF(RES_hh_fec_in!N4=0,0,1000000/0.086*RES_hh_fec_in!N4/RES_hh_num_in!N4)</f>
        <v>16468.915729342301</v>
      </c>
      <c r="O4" s="96">
        <f>IF(RES_hh_fec_in!O4=0,0,1000000/0.086*RES_hh_fec_in!O4/RES_hh_num_in!O4)</f>
        <v>13025.56157958557</v>
      </c>
      <c r="P4" s="96">
        <f>IF(RES_hh_fec_in!P4=0,0,1000000/0.086*RES_hh_fec_in!P4/RES_hh_num_in!P4)</f>
        <v>11881.082992167561</v>
      </c>
      <c r="Q4" s="96">
        <f>IF(RES_hh_fec_in!Q4=0,0,1000000/0.086*RES_hh_fec_in!Q4/RES_hh_num_in!Q4)</f>
        <v>11109.164102917526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22895.540484053672</v>
      </c>
      <c r="D5" s="95">
        <f>IF(RES_hh_fec_in!D5=0,0,1000000/0.086*RES_hh_fec_in!D5/RES_hh_num_in!D5)</f>
        <v>21123.616220736061</v>
      </c>
      <c r="E5" s="95">
        <f>IF(RES_hh_fec_in!E5=0,0,1000000/0.086*RES_hh_fec_in!E5/RES_hh_num_in!E5)</f>
        <v>19935.321215730448</v>
      </c>
      <c r="F5" s="95">
        <f>IF(RES_hh_fec_in!F5=0,0,1000000/0.086*RES_hh_fec_in!F5/RES_hh_num_in!F5)</f>
        <v>19001.963333966352</v>
      </c>
      <c r="G5" s="95">
        <f>IF(RES_hh_fec_in!G5=0,0,1000000/0.086*RES_hh_fec_in!G5/RES_hh_num_in!G5)</f>
        <v>19621.251846838964</v>
      </c>
      <c r="H5" s="95">
        <f>IF(RES_hh_fec_in!H5=0,0,1000000/0.086*RES_hh_fec_in!H5/RES_hh_num_in!H5)</f>
        <v>21485.059510584502</v>
      </c>
      <c r="I5" s="95">
        <f>IF(RES_hh_fec_in!I5=0,0,1000000/0.086*RES_hh_fec_in!I5/RES_hh_num_in!I5)</f>
        <v>17240.669103816512</v>
      </c>
      <c r="J5" s="95">
        <f>IF(RES_hh_fec_in!J5=0,0,1000000/0.086*RES_hh_fec_in!J5/RES_hh_num_in!J5)</f>
        <v>18288.115157936201</v>
      </c>
      <c r="K5" s="95">
        <f>IF(RES_hh_fec_in!K5=0,0,1000000/0.086*RES_hh_fec_in!K5/RES_hh_num_in!K5)</f>
        <v>20108.465166785329</v>
      </c>
      <c r="L5" s="95">
        <f>IF(RES_hh_fec_in!L5=0,0,1000000/0.086*RES_hh_fec_in!L5/RES_hh_num_in!L5)</f>
        <v>23309.806306833798</v>
      </c>
      <c r="M5" s="95">
        <f>IF(RES_hh_fec_in!M5=0,0,1000000/0.086*RES_hh_fec_in!M5/RES_hh_num_in!M5)</f>
        <v>18105.679919351198</v>
      </c>
      <c r="N5" s="95">
        <f>IF(RES_hh_fec_in!N5=0,0,1000000/0.086*RES_hh_fec_in!N5/RES_hh_num_in!N5)</f>
        <v>20249.66192152338</v>
      </c>
      <c r="O5" s="95">
        <f>IF(RES_hh_fec_in!O5=0,0,1000000/0.086*RES_hh_fec_in!O5/RES_hh_num_in!O5)</f>
        <v>19122.361685797918</v>
      </c>
      <c r="P5" s="95">
        <f>IF(RES_hh_fec_in!P5=0,0,1000000/0.086*RES_hh_fec_in!P5/RES_hh_num_in!P5)</f>
        <v>18063.434822397991</v>
      </c>
      <c r="Q5" s="95">
        <f>IF(RES_hh_fec_in!Q5=0,0,1000000/0.086*RES_hh_fec_in!Q5/RES_hh_num_in!Q5)</f>
        <v>15699.373667621312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17916.167110880087</v>
      </c>
      <c r="D7" s="95">
        <f>IF(RES_hh_fec_in!D7=0,0,1000000/0.086*RES_hh_fec_in!D7/RES_hh_num_in!D7)</f>
        <v>17327.922393726541</v>
      </c>
      <c r="E7" s="95">
        <f>IF(RES_hh_fec_in!E7=0,0,1000000/0.086*RES_hh_fec_in!E7/RES_hh_num_in!E7)</f>
        <v>16789.946928989655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18763.894112642887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17119.599812037945</v>
      </c>
      <c r="D8" s="95">
        <f>IF(RES_hh_fec_in!D8=0,0,1000000/0.086*RES_hh_fec_in!D8/RES_hh_num_in!D8)</f>
        <v>16522.679604047469</v>
      </c>
      <c r="E8" s="95">
        <f>IF(RES_hh_fec_in!E8=0,0,1000000/0.086*RES_hh_fec_in!E8/RES_hh_num_in!E8)</f>
        <v>16333.306209331726</v>
      </c>
      <c r="F8" s="95">
        <f>IF(RES_hh_fec_in!F8=0,0,1000000/0.086*RES_hh_fec_in!F8/RES_hh_num_in!F8)</f>
        <v>15942.295546010258</v>
      </c>
      <c r="G8" s="95">
        <f>IF(RES_hh_fec_in!G8=0,0,1000000/0.086*RES_hh_fec_in!G8/RES_hh_num_in!G8)</f>
        <v>16713.511490606626</v>
      </c>
      <c r="H8" s="95">
        <f>IF(RES_hh_fec_in!H8=0,0,1000000/0.086*RES_hh_fec_in!H8/RES_hh_num_in!H8)</f>
        <v>17462.133555070268</v>
      </c>
      <c r="I8" s="95">
        <f>IF(RES_hh_fec_in!I8=0,0,1000000/0.086*RES_hh_fec_in!I8/RES_hh_num_in!I8)</f>
        <v>16726.150554757845</v>
      </c>
      <c r="J8" s="95">
        <f>IF(RES_hh_fec_in!J8=0,0,1000000/0.086*RES_hh_fec_in!J8/RES_hh_num_in!J8)</f>
        <v>15337.952946805181</v>
      </c>
      <c r="K8" s="95">
        <f>IF(RES_hh_fec_in!K8=0,0,1000000/0.086*RES_hh_fec_in!K8/RES_hh_num_in!K8)</f>
        <v>12834.25782466698</v>
      </c>
      <c r="L8" s="95">
        <f>IF(RES_hh_fec_in!L8=0,0,1000000/0.086*RES_hh_fec_in!L8/RES_hh_num_in!L8)</f>
        <v>17852.509823071683</v>
      </c>
      <c r="M8" s="95">
        <f>IF(RES_hh_fec_in!M8=0,0,1000000/0.086*RES_hh_fec_in!M8/RES_hh_num_in!M8)</f>
        <v>15946.133812862019</v>
      </c>
      <c r="N8" s="95">
        <f>IF(RES_hh_fec_in!N8=0,0,1000000/0.086*RES_hh_fec_in!N8/RES_hh_num_in!N8)</f>
        <v>16557.143614029486</v>
      </c>
      <c r="O8" s="95">
        <f>IF(RES_hh_fec_in!O8=0,0,1000000/0.086*RES_hh_fec_in!O8/RES_hh_num_in!O8)</f>
        <v>12710.82240883638</v>
      </c>
      <c r="P8" s="95">
        <f>IF(RES_hh_fec_in!P8=0,0,1000000/0.086*RES_hh_fec_in!P8/RES_hh_num_in!P8)</f>
        <v>10338.098843248992</v>
      </c>
      <c r="Q8" s="95">
        <f>IF(RES_hh_fec_in!Q8=0,0,1000000/0.086*RES_hh_fec_in!Q8/RES_hh_num_in!Q8)</f>
        <v>10441.311847145646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21695.66029057981</v>
      </c>
      <c r="D9" s="95">
        <f>IF(RES_hh_fec_in!D9=0,0,1000000/0.086*RES_hh_fec_in!D9/RES_hh_num_in!D9)</f>
        <v>21625.504527601959</v>
      </c>
      <c r="E9" s="95">
        <f>IF(RES_hh_fec_in!E9=0,0,1000000/0.086*RES_hh_fec_in!E9/RES_hh_num_in!E9)</f>
        <v>21046.609227655474</v>
      </c>
      <c r="F9" s="95">
        <f>IF(RES_hh_fec_in!F9=0,0,1000000/0.086*RES_hh_fec_in!F9/RES_hh_num_in!F9)</f>
        <v>20194.557223164076</v>
      </c>
      <c r="G9" s="95">
        <f>IF(RES_hh_fec_in!G9=0,0,1000000/0.086*RES_hh_fec_in!G9/RES_hh_num_in!G9)</f>
        <v>19085.251135350125</v>
      </c>
      <c r="H9" s="95">
        <f>IF(RES_hh_fec_in!H9=0,0,1000000/0.086*RES_hh_fec_in!H9/RES_hh_num_in!H9)</f>
        <v>20769.336716059581</v>
      </c>
      <c r="I9" s="95">
        <f>IF(RES_hh_fec_in!I9=0,0,1000000/0.086*RES_hh_fec_in!I9/RES_hh_num_in!I9)</f>
        <v>21434.972047253003</v>
      </c>
      <c r="J9" s="95">
        <f>IF(RES_hh_fec_in!J9=0,0,1000000/0.086*RES_hh_fec_in!J9/RES_hh_num_in!J9)</f>
        <v>19763.497760401198</v>
      </c>
      <c r="K9" s="95">
        <f>IF(RES_hh_fec_in!K9=0,0,1000000/0.086*RES_hh_fec_in!K9/RES_hh_num_in!K9)</f>
        <v>14858.815982471038</v>
      </c>
      <c r="L9" s="95">
        <f>IF(RES_hh_fec_in!L9=0,0,1000000/0.086*RES_hh_fec_in!L9/RES_hh_num_in!L9)</f>
        <v>21249.203647812043</v>
      </c>
      <c r="M9" s="95">
        <f>IF(RES_hh_fec_in!M9=0,0,1000000/0.086*RES_hh_fec_in!M9/RES_hh_num_in!M9)</f>
        <v>19239.59298681884</v>
      </c>
      <c r="N9" s="95">
        <f>IF(RES_hh_fec_in!N9=0,0,1000000/0.086*RES_hh_fec_in!N9/RES_hh_num_in!N9)</f>
        <v>21058.301708350773</v>
      </c>
      <c r="O9" s="95">
        <f>IF(RES_hh_fec_in!O9=0,0,1000000/0.086*RES_hh_fec_in!O9/RES_hh_num_in!O9)</f>
        <v>14925.54621339563</v>
      </c>
      <c r="P9" s="95">
        <f>IF(RES_hh_fec_in!P9=0,0,1000000/0.086*RES_hh_fec_in!P9/RES_hh_num_in!P9)</f>
        <v>12817.682825109052</v>
      </c>
      <c r="Q9" s="95">
        <f>IF(RES_hh_fec_in!Q9=0,0,1000000/0.086*RES_hh_fec_in!Q9/RES_hh_num_in!Q9)</f>
        <v>12809.736794625929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13298.678321637872</v>
      </c>
      <c r="D10" s="95">
        <f>IF(RES_hh_fec_in!D10=0,0,1000000/0.086*RES_hh_fec_in!D10/RES_hh_num_in!D10)</f>
        <v>13096.963210641328</v>
      </c>
      <c r="E10" s="95">
        <f>IF(RES_hh_fec_in!E10=0,0,1000000/0.086*RES_hh_fec_in!E10/RES_hh_num_in!E10)</f>
        <v>12643.053659349194</v>
      </c>
      <c r="F10" s="95">
        <f>IF(RES_hh_fec_in!F10=0,0,1000000/0.086*RES_hh_fec_in!F10/RES_hh_num_in!F10)</f>
        <v>12468.634815437279</v>
      </c>
      <c r="G10" s="95">
        <f>IF(RES_hh_fec_in!G10=0,0,1000000/0.086*RES_hh_fec_in!G10/RES_hh_num_in!G10)</f>
        <v>12733.791771193113</v>
      </c>
      <c r="H10" s="95">
        <f>IF(RES_hh_fec_in!H10=0,0,1000000/0.086*RES_hh_fec_in!H10/RES_hh_num_in!H10)</f>
        <v>14653.900578723631</v>
      </c>
      <c r="I10" s="95">
        <f>IF(RES_hh_fec_in!I10=0,0,1000000/0.086*RES_hh_fec_in!I10/RES_hh_num_in!I10)</f>
        <v>12111.123010855834</v>
      </c>
      <c r="J10" s="95">
        <f>IF(RES_hh_fec_in!J10=0,0,1000000/0.086*RES_hh_fec_in!J10/RES_hh_num_in!J10)</f>
        <v>13240.24319029596</v>
      </c>
      <c r="K10" s="95">
        <f>IF(RES_hh_fec_in!K10=0,0,1000000/0.086*RES_hh_fec_in!K10/RES_hh_num_in!K10)</f>
        <v>12248.057758308452</v>
      </c>
      <c r="L10" s="95">
        <f>IF(RES_hh_fec_in!L10=0,0,1000000/0.086*RES_hh_fec_in!L10/RES_hh_num_in!L10)</f>
        <v>12980.449855837469</v>
      </c>
      <c r="M10" s="95">
        <f>IF(RES_hh_fec_in!M10=0,0,1000000/0.086*RES_hh_fec_in!M10/RES_hh_num_in!M10)</f>
        <v>12754.532704171117</v>
      </c>
      <c r="N10" s="95">
        <f>IF(RES_hh_fec_in!N10=0,0,1000000/0.086*RES_hh_fec_in!N10/RES_hh_num_in!N10)</f>
        <v>13699.753526441651</v>
      </c>
      <c r="O10" s="95">
        <f>IF(RES_hh_fec_in!O10=0,0,1000000/0.086*RES_hh_fec_in!O10/RES_hh_num_in!O10)</f>
        <v>11547.751105974259</v>
      </c>
      <c r="P10" s="95">
        <f>IF(RES_hh_fec_in!P10=0,0,1000000/0.086*RES_hh_fec_in!P10/RES_hh_num_in!P10)</f>
        <v>10671.91567938918</v>
      </c>
      <c r="Q10" s="95">
        <f>IF(RES_hh_fec_in!Q10=0,0,1000000/0.086*RES_hh_fec_in!Q10/RES_hh_num_in!Q10)</f>
        <v>9791.7973575146243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15015.17428961629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13883.554626874691</v>
      </c>
      <c r="F11" s="95">
        <f>IF(RES_hh_fec_in!F11=0,0,1000000/0.086*RES_hh_fec_in!F11/RES_hh_num_in!F11)</f>
        <v>13829.671277569392</v>
      </c>
      <c r="G11" s="95">
        <f>IF(RES_hh_fec_in!G11=0,0,1000000/0.086*RES_hh_fec_in!G11/RES_hh_num_in!G11)</f>
        <v>14595.970321011406</v>
      </c>
      <c r="H11" s="95">
        <f>IF(RES_hh_fec_in!H11=0,0,1000000/0.086*RES_hh_fec_in!H11/RES_hh_num_in!H11)</f>
        <v>12399.955614898003</v>
      </c>
      <c r="I11" s="95">
        <f>IF(RES_hh_fec_in!I11=0,0,1000000/0.086*RES_hh_fec_in!I11/RES_hh_num_in!I11)</f>
        <v>14647.678529731213</v>
      </c>
      <c r="J11" s="95">
        <f>IF(RES_hh_fec_in!J11=0,0,1000000/0.086*RES_hh_fec_in!J11/RES_hh_num_in!J11)</f>
        <v>14633.690137448808</v>
      </c>
      <c r="K11" s="95">
        <f>IF(RES_hh_fec_in!K11=0,0,1000000/0.086*RES_hh_fec_in!K11/RES_hh_num_in!K11)</f>
        <v>11402.548266530917</v>
      </c>
      <c r="L11" s="95">
        <f>IF(RES_hh_fec_in!L11=0,0,1000000/0.086*RES_hh_fec_in!L11/RES_hh_num_in!L11)</f>
        <v>14276.799323130759</v>
      </c>
      <c r="M11" s="95">
        <f>IF(RES_hh_fec_in!M11=0,0,1000000/0.086*RES_hh_fec_in!M11/RES_hh_num_in!M11)</f>
        <v>13289.020569008495</v>
      </c>
      <c r="N11" s="95">
        <f>IF(RES_hh_fec_in!N11=0,0,1000000/0.086*RES_hh_fec_in!N11/RES_hh_num_in!N11)</f>
        <v>13464.319517836924</v>
      </c>
      <c r="O11" s="95">
        <f>IF(RES_hh_fec_in!O11=0,0,1000000/0.086*RES_hh_fec_in!O11/RES_hh_num_in!O11)</f>
        <v>9951.7387801840341</v>
      </c>
      <c r="P11" s="95">
        <f>IF(RES_hh_fec_in!P11=0,0,1000000/0.086*RES_hh_fec_in!P11/RES_hh_num_in!P11)</f>
        <v>9539.6063646657476</v>
      </c>
      <c r="Q11" s="95">
        <f>IF(RES_hh_fec_in!Q11=0,0,1000000/0.086*RES_hh_fec_in!Q11/RES_hh_num_in!Q11)</f>
        <v>9068.3652947146857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9026.9366897614273</v>
      </c>
      <c r="D12" s="95">
        <f>IF(RES_hh_fec_in!D12=0,0,1000000/0.086*RES_hh_fec_in!D12/RES_hh_num_in!D12)</f>
        <v>8294.6434287901047</v>
      </c>
      <c r="E12" s="95">
        <f>IF(RES_hh_fec_in!E12=0,0,1000000/0.086*RES_hh_fec_in!E12/RES_hh_num_in!E12)</f>
        <v>7388.5829732539751</v>
      </c>
      <c r="F12" s="95">
        <f>IF(RES_hh_fec_in!F12=0,0,1000000/0.086*RES_hh_fec_in!F12/RES_hh_num_in!F12)</f>
        <v>6900.002288738383</v>
      </c>
      <c r="G12" s="95">
        <f>IF(RES_hh_fec_in!G12=0,0,1000000/0.086*RES_hh_fec_in!G12/RES_hh_num_in!G12)</f>
        <v>6790.2507179271543</v>
      </c>
      <c r="H12" s="95">
        <f>IF(RES_hh_fec_in!H12=0,0,1000000/0.086*RES_hh_fec_in!H12/RES_hh_num_in!H12)</f>
        <v>6909.6411174361247</v>
      </c>
      <c r="I12" s="95">
        <f>IF(RES_hh_fec_in!I12=0,0,1000000/0.086*RES_hh_fec_in!I12/RES_hh_num_in!I12)</f>
        <v>6073.6773762124412</v>
      </c>
      <c r="J12" s="95">
        <f>IF(RES_hh_fec_in!J12=0,0,1000000/0.086*RES_hh_fec_in!J12/RES_hh_num_in!J12)</f>
        <v>5701.8198797118657</v>
      </c>
      <c r="K12" s="95">
        <f>IF(RES_hh_fec_in!K12=0,0,1000000/0.086*RES_hh_fec_in!K12/RES_hh_num_in!K12)</f>
        <v>5220.5040921774125</v>
      </c>
      <c r="L12" s="95">
        <f>IF(RES_hh_fec_in!L12=0,0,1000000/0.086*RES_hh_fec_in!L12/RES_hh_num_in!L12)</f>
        <v>5457.9971890277402</v>
      </c>
      <c r="M12" s="95">
        <f>IF(RES_hh_fec_in!M12=0,0,1000000/0.086*RES_hh_fec_in!M12/RES_hh_num_in!M12)</f>
        <v>4501.9837280626916</v>
      </c>
      <c r="N12" s="95">
        <f>IF(RES_hh_fec_in!N12=0,0,1000000/0.086*RES_hh_fec_in!N12/RES_hh_num_in!N12)</f>
        <v>4418.8178624745551</v>
      </c>
      <c r="O12" s="95">
        <f>IF(RES_hh_fec_in!O12=0,0,1000000/0.086*RES_hh_fec_in!O12/RES_hh_num_in!O12)</f>
        <v>3971.4400889222688</v>
      </c>
      <c r="P12" s="95">
        <f>IF(RES_hh_fec_in!P12=0,0,1000000/0.086*RES_hh_fec_in!P12/RES_hh_num_in!P12)</f>
        <v>3435.9885337544388</v>
      </c>
      <c r="Q12" s="95">
        <f>IF(RES_hh_fec_in!Q12=0,0,1000000/0.086*RES_hh_fec_in!Q12/RES_hh_num_in!Q12)</f>
        <v>3323.3051311208806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16381.151390262141</v>
      </c>
      <c r="D13" s="22">
        <f>IF(RES_hh_fec_in!D13=0,0,1000000/0.086*RES_hh_fec_in!D13/RES_hh_num_in!D13)</f>
        <v>15290.001066950019</v>
      </c>
      <c r="E13" s="22">
        <f>IF(RES_hh_fec_in!E13=0,0,1000000/0.086*RES_hh_fec_in!E13/RES_hh_num_in!E13)</f>
        <v>17121.753815348344</v>
      </c>
      <c r="F13" s="22">
        <f>IF(RES_hh_fec_in!F13=0,0,1000000/0.086*RES_hh_fec_in!F13/RES_hh_num_in!F13)</f>
        <v>16424.451884784747</v>
      </c>
      <c r="G13" s="22">
        <f>IF(RES_hh_fec_in!G13=0,0,1000000/0.086*RES_hh_fec_in!G13/RES_hh_num_in!G13)</f>
        <v>16670.679752695549</v>
      </c>
      <c r="H13" s="22">
        <f>IF(RES_hh_fec_in!H13=0,0,1000000/0.086*RES_hh_fec_in!H13/RES_hh_num_in!H13)</f>
        <v>18684.188190582405</v>
      </c>
      <c r="I13" s="22">
        <f>IF(RES_hh_fec_in!I13=0,0,1000000/0.086*RES_hh_fec_in!I13/RES_hh_num_in!I13)</f>
        <v>15797.525623201091</v>
      </c>
      <c r="J13" s="22">
        <f>IF(RES_hh_fec_in!J13=0,0,1000000/0.086*RES_hh_fec_in!J13/RES_hh_num_in!J13)</f>
        <v>15623.353765475942</v>
      </c>
      <c r="K13" s="22">
        <f>IF(RES_hh_fec_in!K13=0,0,1000000/0.086*RES_hh_fec_in!K13/RES_hh_num_in!K13)</f>
        <v>15384.326875097628</v>
      </c>
      <c r="L13" s="22">
        <f>IF(RES_hh_fec_in!L13=0,0,1000000/0.086*RES_hh_fec_in!L13/RES_hh_num_in!L13)</f>
        <v>17979.951816708784</v>
      </c>
      <c r="M13" s="22">
        <f>IF(RES_hh_fec_in!M13=0,0,1000000/0.086*RES_hh_fec_in!M13/RES_hh_num_in!M13)</f>
        <v>14731.746630346172</v>
      </c>
      <c r="N13" s="22">
        <f>IF(RES_hh_fec_in!N13=0,0,1000000/0.086*RES_hh_fec_in!N13/RES_hh_num_in!N13)</f>
        <v>16086.89030531615</v>
      </c>
      <c r="O13" s="22">
        <f>IF(RES_hh_fec_in!O13=0,0,1000000/0.086*RES_hh_fec_in!O13/RES_hh_num_in!O13)</f>
        <v>13202.906251170041</v>
      </c>
      <c r="P13" s="22">
        <f>IF(RES_hh_fec_in!P13=0,0,1000000/0.086*RES_hh_fec_in!P13/RES_hh_num_in!P13)</f>
        <v>12215.947837870091</v>
      </c>
      <c r="Q13" s="22">
        <f>IF(RES_hh_fec_in!Q13=0,0,1000000/0.086*RES_hh_fec_in!Q13/RES_hh_num_in!Q13)</f>
        <v>12569.761349804972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60.033576199427102</v>
      </c>
      <c r="D14" s="98">
        <f>IF(RES_hh_fec_in!D14=0,0,1000000/0.086*RES_hh_fec_in!D14/RES_hh_num_in!D14)</f>
        <v>67.140977384604923</v>
      </c>
      <c r="E14" s="98">
        <f>IF(RES_hh_fec_in!E14=0,0,1000000/0.086*RES_hh_fec_in!E14/RES_hh_num_in!E14)</f>
        <v>148.25240312266888</v>
      </c>
      <c r="F14" s="98">
        <f>IF(RES_hh_fec_in!F14=0,0,1000000/0.086*RES_hh_fec_in!F14/RES_hh_num_in!F14)</f>
        <v>146.58737480977356</v>
      </c>
      <c r="G14" s="98">
        <f>IF(RES_hh_fec_in!G14=0,0,1000000/0.086*RES_hh_fec_in!G14/RES_hh_num_in!G14)</f>
        <v>136.60643173576889</v>
      </c>
      <c r="H14" s="98">
        <f>IF(RES_hh_fec_in!H14=0,0,1000000/0.086*RES_hh_fec_in!H14/RES_hh_num_in!H14)</f>
        <v>155.85625348047742</v>
      </c>
      <c r="I14" s="98">
        <f>IF(RES_hh_fec_in!I14=0,0,1000000/0.086*RES_hh_fec_in!I14/RES_hh_num_in!I14)</f>
        <v>121.50553825000657</v>
      </c>
      <c r="J14" s="98">
        <f>IF(RES_hh_fec_in!J14=0,0,1000000/0.086*RES_hh_fec_in!J14/RES_hh_num_in!J14)</f>
        <v>127.15453363527791</v>
      </c>
      <c r="K14" s="98">
        <f>IF(RES_hh_fec_in!K14=0,0,1000000/0.086*RES_hh_fec_in!K14/RES_hh_num_in!K14)</f>
        <v>112.99070544569548</v>
      </c>
      <c r="L14" s="98">
        <f>IF(RES_hh_fec_in!L14=0,0,1000000/0.086*RES_hh_fec_in!L14/RES_hh_num_in!L14)</f>
        <v>144.31077066674248</v>
      </c>
      <c r="M14" s="98">
        <f>IF(RES_hh_fec_in!M14=0,0,1000000/0.086*RES_hh_fec_in!M14/RES_hh_num_in!M14)</f>
        <v>137.96814025482172</v>
      </c>
      <c r="N14" s="98">
        <f>IF(RES_hh_fec_in!N14=0,0,1000000/0.086*RES_hh_fec_in!N14/RES_hh_num_in!N14)</f>
        <v>132.87757079926254</v>
      </c>
      <c r="O14" s="98">
        <f>IF(RES_hh_fec_in!O14=0,0,1000000/0.086*RES_hh_fec_in!O14/RES_hh_num_in!O14)</f>
        <v>126.64527324106068</v>
      </c>
      <c r="P14" s="98">
        <f>IF(RES_hh_fec_in!P14=0,0,1000000/0.086*RES_hh_fec_in!P14/RES_hh_num_in!P14)</f>
        <v>109.64119688256207</v>
      </c>
      <c r="Q14" s="98">
        <f>IF(RES_hh_fec_in!Q14=0,0,1000000/0.086*RES_hh_fec_in!Q14/RES_hh_num_in!Q14)</f>
        <v>128.0578132082538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1.22320941201071</v>
      </c>
      <c r="D15" s="96">
        <f t="shared" si="0"/>
        <v>1.1583255492031248</v>
      </c>
      <c r="E15" s="96">
        <f t="shared" si="0"/>
        <v>1.6600956490901333</v>
      </c>
      <c r="F15" s="96">
        <f t="shared" si="0"/>
        <v>2.8970733457345301</v>
      </c>
      <c r="G15" s="96">
        <f t="shared" si="0"/>
        <v>2.2326468309338487</v>
      </c>
      <c r="H15" s="96">
        <f t="shared" si="0"/>
        <v>5.7718590951895639</v>
      </c>
      <c r="I15" s="96">
        <f t="shared" si="0"/>
        <v>7.8851180844938034</v>
      </c>
      <c r="J15" s="96">
        <f t="shared" si="0"/>
        <v>8.2652624999013753</v>
      </c>
      <c r="K15" s="96">
        <f t="shared" si="0"/>
        <v>11.105850099762065</v>
      </c>
      <c r="L15" s="96">
        <f t="shared" si="0"/>
        <v>10.945891682187982</v>
      </c>
      <c r="M15" s="96">
        <f t="shared" si="0"/>
        <v>13.245797911484066</v>
      </c>
      <c r="N15" s="96">
        <f t="shared" si="0"/>
        <v>11.668765667061546</v>
      </c>
      <c r="O15" s="96">
        <f t="shared" si="0"/>
        <v>7.2560822524171487</v>
      </c>
      <c r="P15" s="96">
        <f t="shared" si="0"/>
        <v>19.171398098331714</v>
      </c>
      <c r="Q15" s="96">
        <f t="shared" si="0"/>
        <v>21.457118870565534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1.22320941201071</v>
      </c>
      <c r="D16" s="97">
        <f>IF(RES_hh_fec_in!D16=0,0,1000000/0.086*RES_hh_fec_in!D16/RES_hh_num_in!D$3)</f>
        <v>1.1583255492031248</v>
      </c>
      <c r="E16" s="97">
        <f>IF(RES_hh_fec_in!E16=0,0,1000000/0.086*RES_hh_fec_in!E16/RES_hh_num_in!E$3)</f>
        <v>1.6600956490901333</v>
      </c>
      <c r="F16" s="97">
        <f>IF(RES_hh_fec_in!F16=0,0,1000000/0.086*RES_hh_fec_in!F16/RES_hh_num_in!F$3)</f>
        <v>2.8970733457345301</v>
      </c>
      <c r="G16" s="97">
        <f>IF(RES_hh_fec_in!G16=0,0,1000000/0.086*RES_hh_fec_in!G16/RES_hh_num_in!G$3)</f>
        <v>2.2326468309338487</v>
      </c>
      <c r="H16" s="97">
        <f>IF(RES_hh_fec_in!H16=0,0,1000000/0.086*RES_hh_fec_in!H16/RES_hh_num_in!H$3)</f>
        <v>5.7718590951895639</v>
      </c>
      <c r="I16" s="97">
        <f>IF(RES_hh_fec_in!I16=0,0,1000000/0.086*RES_hh_fec_in!I16/RES_hh_num_in!I$3)</f>
        <v>7.8851180844938034</v>
      </c>
      <c r="J16" s="97">
        <f>IF(RES_hh_fec_in!J16=0,0,1000000/0.086*RES_hh_fec_in!J16/RES_hh_num_in!J$3)</f>
        <v>8.2652624999013753</v>
      </c>
      <c r="K16" s="97">
        <f>IF(RES_hh_fec_in!K16=0,0,1000000/0.086*RES_hh_fec_in!K16/RES_hh_num_in!K$3)</f>
        <v>11.105850099762065</v>
      </c>
      <c r="L16" s="97">
        <f>IF(RES_hh_fec_in!L16=0,0,1000000/0.086*RES_hh_fec_in!L16/RES_hh_num_in!L$3)</f>
        <v>10.945891682187982</v>
      </c>
      <c r="M16" s="97">
        <f>IF(RES_hh_fec_in!M16=0,0,1000000/0.086*RES_hh_fec_in!M16/RES_hh_num_in!M$3)</f>
        <v>13.245797911484066</v>
      </c>
      <c r="N16" s="97">
        <f>IF(RES_hh_fec_in!N16=0,0,1000000/0.086*RES_hh_fec_in!N16/RES_hh_num_in!N$3)</f>
        <v>11.668765667061546</v>
      </c>
      <c r="O16" s="97">
        <f>IF(RES_hh_fec_in!O16=0,0,1000000/0.086*RES_hh_fec_in!O16/RES_hh_num_in!O$3)</f>
        <v>7.2560822524171487</v>
      </c>
      <c r="P16" s="97">
        <f>IF(RES_hh_fec_in!P16=0,0,1000000/0.086*RES_hh_fec_in!P16/RES_hh_num_in!P$3)</f>
        <v>19.171398098331714</v>
      </c>
      <c r="Q16" s="97">
        <f>IF(RES_hh_fec_in!Q16=0,0,1000000/0.086*RES_hh_fec_in!Q16/RES_hh_num_in!Q$3)</f>
        <v>21.457118870565534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2197.9900475510267</v>
      </c>
      <c r="D17" s="96">
        <f>IF(RES_hh_fec_in!D17=0,0,1000000/0.086*RES_hh_fec_in!D17/RES_hh_num_in!D17)</f>
        <v>2773.1216486079629</v>
      </c>
      <c r="E17" s="96">
        <f>IF(RES_hh_fec_in!E17=0,0,1000000/0.086*RES_hh_fec_in!E17/RES_hh_num_in!E17)</f>
        <v>2391.2479872620365</v>
      </c>
      <c r="F17" s="96">
        <f>IF(RES_hh_fec_in!F17=0,0,1000000/0.086*RES_hh_fec_in!F17/RES_hh_num_in!F17)</f>
        <v>2596.9946200556356</v>
      </c>
      <c r="G17" s="96">
        <f>IF(RES_hh_fec_in!G17=0,0,1000000/0.086*RES_hh_fec_in!G17/RES_hh_num_in!G17)</f>
        <v>2724.6558062201152</v>
      </c>
      <c r="H17" s="96">
        <f>IF(RES_hh_fec_in!H17=0,0,1000000/0.086*RES_hh_fec_in!H17/RES_hh_num_in!H17)</f>
        <v>2918.5954744217997</v>
      </c>
      <c r="I17" s="96">
        <f>IF(RES_hh_fec_in!I17=0,0,1000000/0.086*RES_hh_fec_in!I17/RES_hh_num_in!I17)</f>
        <v>2381.3804697014348</v>
      </c>
      <c r="J17" s="96">
        <f>IF(RES_hh_fec_in!J17=0,0,1000000/0.086*RES_hh_fec_in!J17/RES_hh_num_in!J17)</f>
        <v>2555.9289774330714</v>
      </c>
      <c r="K17" s="96">
        <f>IF(RES_hh_fec_in!K17=0,0,1000000/0.086*RES_hh_fec_in!K17/RES_hh_num_in!K17)</f>
        <v>2421.472480620575</v>
      </c>
      <c r="L17" s="96">
        <f>IF(RES_hh_fec_in!L17=0,0,1000000/0.086*RES_hh_fec_in!L17/RES_hh_num_in!L17)</f>
        <v>2596.8291482489849</v>
      </c>
      <c r="M17" s="96">
        <f>IF(RES_hh_fec_in!M17=0,0,1000000/0.086*RES_hh_fec_in!M17/RES_hh_num_in!M17)</f>
        <v>2674.0903684250343</v>
      </c>
      <c r="N17" s="96">
        <f>IF(RES_hh_fec_in!N17=0,0,1000000/0.086*RES_hh_fec_in!N17/RES_hh_num_in!N17)</f>
        <v>2486.1591801440982</v>
      </c>
      <c r="O17" s="96">
        <f>IF(RES_hh_fec_in!O17=0,0,1000000/0.086*RES_hh_fec_in!O17/RES_hh_num_in!O17)</f>
        <v>2382.4736087849292</v>
      </c>
      <c r="P17" s="96">
        <f>IF(RES_hh_fec_in!P17=0,0,1000000/0.086*RES_hh_fec_in!P17/RES_hh_num_in!P17)</f>
        <v>2349.5466280727696</v>
      </c>
      <c r="Q17" s="96">
        <f>IF(RES_hh_fec_in!Q17=0,0,1000000/0.086*RES_hh_fec_in!Q17/RES_hh_num_in!Q17)</f>
        <v>2376.991362877307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3067.4678190537293</v>
      </c>
      <c r="D18" s="95">
        <f>IF(RES_hh_fec_in!D18=0,0,1000000/0.086*RES_hh_fec_in!D18/RES_hh_num_in!D18)</f>
        <v>3060.9552913381312</v>
      </c>
      <c r="E18" s="95">
        <f>IF(RES_hh_fec_in!E18=0,0,1000000/0.086*RES_hh_fec_in!E18/RES_hh_num_in!E18)</f>
        <v>3071.300445284151</v>
      </c>
      <c r="F18" s="95">
        <f>IF(RES_hh_fec_in!F18=0,0,1000000/0.086*RES_hh_fec_in!F18/RES_hh_num_in!F18)</f>
        <v>3116.4850116679463</v>
      </c>
      <c r="G18" s="95">
        <f>IF(RES_hh_fec_in!G18=0,0,1000000/0.086*RES_hh_fec_in!G18/RES_hh_num_in!G18)</f>
        <v>3101.4924297928501</v>
      </c>
      <c r="H18" s="95">
        <f>IF(RES_hh_fec_in!H18=0,0,1000000/0.086*RES_hh_fec_in!H18/RES_hh_num_in!H18)</f>
        <v>3137.9570657201366</v>
      </c>
      <c r="I18" s="95">
        <f>IF(RES_hh_fec_in!I18=0,0,1000000/0.086*RES_hh_fec_in!I18/RES_hh_num_in!I18)</f>
        <v>3016.4863824307927</v>
      </c>
      <c r="J18" s="95">
        <f>IF(RES_hh_fec_in!J18=0,0,1000000/0.086*RES_hh_fec_in!J18/RES_hh_num_in!J18)</f>
        <v>3155.8566918360739</v>
      </c>
      <c r="K18" s="95">
        <f>IF(RES_hh_fec_in!K18=0,0,1000000/0.086*RES_hh_fec_in!K18/RES_hh_num_in!K18)</f>
        <v>3192.5659736922771</v>
      </c>
      <c r="L18" s="95">
        <f>IF(RES_hh_fec_in!L18=0,0,1000000/0.086*RES_hh_fec_in!L18/RES_hh_num_in!L18)</f>
        <v>3189.568250747463</v>
      </c>
      <c r="M18" s="95">
        <f>IF(RES_hh_fec_in!M18=0,0,1000000/0.086*RES_hh_fec_in!M18/RES_hh_num_in!M18)</f>
        <v>3158.4550619214174</v>
      </c>
      <c r="N18" s="95">
        <f>IF(RES_hh_fec_in!N18=0,0,1000000/0.086*RES_hh_fec_in!N18/RES_hh_num_in!N18)</f>
        <v>3254.9479991776766</v>
      </c>
      <c r="O18" s="95">
        <f>IF(RES_hh_fec_in!O18=0,0,1000000/0.086*RES_hh_fec_in!O18/RES_hh_num_in!O18)</f>
        <v>3249.7021050334497</v>
      </c>
      <c r="P18" s="95">
        <f>IF(RES_hh_fec_in!P18=0,0,1000000/0.086*RES_hh_fec_in!P18/RES_hh_num_in!P18)</f>
        <v>3252.0531148653572</v>
      </c>
      <c r="Q18" s="95">
        <f>IF(RES_hh_fec_in!Q18=0,0,1000000/0.086*RES_hh_fec_in!Q18/RES_hh_num_in!Q18)</f>
        <v>3253.3654209308538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2475.2304955292143</v>
      </c>
      <c r="D20" s="95">
        <f>IF(RES_hh_fec_in!D20=0,0,1000000/0.086*RES_hh_fec_in!D20/RES_hh_num_in!D20)</f>
        <v>2501.7516409977784</v>
      </c>
      <c r="E20" s="95">
        <f>IF(RES_hh_fec_in!E20=0,0,1000000/0.086*RES_hh_fec_in!E20/RES_hh_num_in!E20)</f>
        <v>2529.4949375249112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2580.8162037690186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2316.9668885100359</v>
      </c>
      <c r="D21" s="95">
        <f>IF(RES_hh_fec_in!D21=0,0,1000000/0.086*RES_hh_fec_in!D21/RES_hh_num_in!D21)</f>
        <v>2313.3569285580938</v>
      </c>
      <c r="E21" s="95">
        <f>IF(RES_hh_fec_in!E21=0,0,1000000/0.086*RES_hh_fec_in!E21/RES_hh_num_in!E21)</f>
        <v>2334.9645783377146</v>
      </c>
      <c r="F21" s="95">
        <f>IF(RES_hh_fec_in!F21=0,0,1000000/0.086*RES_hh_fec_in!F21/RES_hh_num_in!F21)</f>
        <v>2380.5205432228722</v>
      </c>
      <c r="G21" s="95">
        <f>IF(RES_hh_fec_in!G21=0,0,1000000/0.086*RES_hh_fec_in!G21/RES_hh_num_in!G21)</f>
        <v>2403.277227995879</v>
      </c>
      <c r="H21" s="95">
        <f>IF(RES_hh_fec_in!H21=0,0,1000000/0.086*RES_hh_fec_in!H21/RES_hh_num_in!H21)</f>
        <v>2394.3009208646868</v>
      </c>
      <c r="I21" s="95">
        <f>IF(RES_hh_fec_in!I21=0,0,1000000/0.086*RES_hh_fec_in!I21/RES_hh_num_in!I21)</f>
        <v>2382.8290178563111</v>
      </c>
      <c r="J21" s="95">
        <f>IF(RES_hh_fec_in!J21=0,0,1000000/0.086*RES_hh_fec_in!J21/RES_hh_num_in!J21)</f>
        <v>2427.0929024988973</v>
      </c>
      <c r="K21" s="95">
        <f>IF(RES_hh_fec_in!K21=0,0,1000000/0.086*RES_hh_fec_in!K21/RES_hh_num_in!K21)</f>
        <v>2073.9706089645265</v>
      </c>
      <c r="L21" s="95">
        <f>IF(RES_hh_fec_in!L21=0,0,1000000/0.086*RES_hh_fec_in!L21/RES_hh_num_in!L21)</f>
        <v>2396.1223094698894</v>
      </c>
      <c r="M21" s="95">
        <f>IF(RES_hh_fec_in!M21=0,0,1000000/0.086*RES_hh_fec_in!M21/RES_hh_num_in!M21)</f>
        <v>2392.1642508752188</v>
      </c>
      <c r="N21" s="95">
        <f>IF(RES_hh_fec_in!N21=0,0,1000000/0.086*RES_hh_fec_in!N21/RES_hh_num_in!N21)</f>
        <v>2426.9821882952306</v>
      </c>
      <c r="O21" s="95">
        <f>IF(RES_hh_fec_in!O21=0,0,1000000/0.086*RES_hh_fec_in!O21/RES_hh_num_in!O21)</f>
        <v>2040.9709861110064</v>
      </c>
      <c r="P21" s="95">
        <f>IF(RES_hh_fec_in!P21=0,0,1000000/0.086*RES_hh_fec_in!P21/RES_hh_num_in!P21)</f>
        <v>1919.1952287683976</v>
      </c>
      <c r="Q21" s="95">
        <f>IF(RES_hh_fec_in!Q21=0,0,1000000/0.086*RES_hh_fec_in!Q21/RES_hh_num_in!Q21)</f>
        <v>1947.1945978987319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2845.2813607758508</v>
      </c>
      <c r="D22" s="95">
        <f>IF(RES_hh_fec_in!D22=0,0,1000000/0.086*RES_hh_fec_in!D22/RES_hh_num_in!D22)</f>
        <v>2873.083774576653</v>
      </c>
      <c r="E22" s="95">
        <f>IF(RES_hh_fec_in!E22=0,0,1000000/0.086*RES_hh_fec_in!E22/RES_hh_num_in!E22)</f>
        <v>2905.3766229640228</v>
      </c>
      <c r="F22" s="95">
        <f>IF(RES_hh_fec_in!F22=0,0,1000000/0.086*RES_hh_fec_in!F22/RES_hh_num_in!F22)</f>
        <v>3000.7617159551378</v>
      </c>
      <c r="G22" s="95">
        <f>IF(RES_hh_fec_in!G22=0,0,1000000/0.086*RES_hh_fec_in!G22/RES_hh_num_in!G22)</f>
        <v>2957.0034038828576</v>
      </c>
      <c r="H22" s="95">
        <f>IF(RES_hh_fec_in!H22=0,0,1000000/0.086*RES_hh_fec_in!H22/RES_hh_num_in!H22)</f>
        <v>2996.0018934721375</v>
      </c>
      <c r="I22" s="95">
        <f>IF(RES_hh_fec_in!I22=0,0,1000000/0.086*RES_hh_fec_in!I22/RES_hh_num_in!I22)</f>
        <v>3006.7274933375129</v>
      </c>
      <c r="J22" s="95">
        <f>IF(RES_hh_fec_in!J22=0,0,1000000/0.086*RES_hh_fec_in!J22/RES_hh_num_in!J22)</f>
        <v>3050.2460363489718</v>
      </c>
      <c r="K22" s="95">
        <f>IF(RES_hh_fec_in!K22=0,0,1000000/0.086*RES_hh_fec_in!K22/RES_hh_num_in!K22)</f>
        <v>2440.7648966243946</v>
      </c>
      <c r="L22" s="95">
        <f>IF(RES_hh_fec_in!L22=0,0,1000000/0.086*RES_hh_fec_in!L22/RES_hh_num_in!L22)</f>
        <v>2917.1808447137678</v>
      </c>
      <c r="M22" s="95">
        <f>IF(RES_hh_fec_in!M22=0,0,1000000/0.086*RES_hh_fec_in!M22/RES_hh_num_in!M22)</f>
        <v>3111.5885106195233</v>
      </c>
      <c r="N22" s="95">
        <f>IF(RES_hh_fec_in!N22=0,0,1000000/0.086*RES_hh_fec_in!N22/RES_hh_num_in!N22)</f>
        <v>3054.7655999998201</v>
      </c>
      <c r="O22" s="95">
        <f>IF(RES_hh_fec_in!O22=0,0,1000000/0.086*RES_hh_fec_in!O22/RES_hh_num_in!O22)</f>
        <v>2482.571425703602</v>
      </c>
      <c r="P22" s="95">
        <f>IF(RES_hh_fec_in!P22=0,0,1000000/0.086*RES_hh_fec_in!P22/RES_hh_num_in!P22)</f>
        <v>2379.0194692833934</v>
      </c>
      <c r="Q22" s="95">
        <f>IF(RES_hh_fec_in!Q22=0,0,1000000/0.086*RES_hh_fec_in!Q22/RES_hh_num_in!Q22)</f>
        <v>2393.6750338671359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1669.0593557431505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1677.8015344665762</v>
      </c>
      <c r="F24" s="95">
        <f>IF(RES_hh_fec_in!F24=0,0,1000000/0.086*RES_hh_fec_in!F24/RES_hh_num_in!F24)</f>
        <v>1699.7877867140285</v>
      </c>
      <c r="G24" s="95">
        <f>IF(RES_hh_fec_in!G24=0,0,1000000/0.086*RES_hh_fec_in!G24/RES_hh_num_in!G24)</f>
        <v>1692.1057604700604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1780.6524969821353</v>
      </c>
      <c r="J24" s="95">
        <f>IF(RES_hh_fec_in!J24=0,0,1000000/0.086*RES_hh_fec_in!J24/RES_hh_num_in!J24)</f>
        <v>1743.4225528097309</v>
      </c>
      <c r="K24" s="95">
        <f>IF(RES_hh_fec_in!K24=0,0,1000000/0.086*RES_hh_fec_in!K24/RES_hh_num_in!K24)</f>
        <v>1498.5512574937247</v>
      </c>
      <c r="L24" s="95">
        <f>IF(RES_hh_fec_in!L24=0,0,1000000/0.086*RES_hh_fec_in!L24/RES_hh_num_in!L24)</f>
        <v>1676.229884331103</v>
      </c>
      <c r="M24" s="95">
        <f>IF(RES_hh_fec_in!M24=0,0,1000000/0.086*RES_hh_fec_in!M24/RES_hh_num_in!M24)</f>
        <v>1674.2213721784092</v>
      </c>
      <c r="N24" s="95">
        <f>IF(RES_hh_fec_in!N24=0,0,1000000/0.086*RES_hh_fec_in!N24/RES_hh_num_in!N24)</f>
        <v>1739.679686815135</v>
      </c>
      <c r="O24" s="95">
        <f>IF(RES_hh_fec_in!O24=0,0,1000000/0.086*RES_hh_fec_in!O24/RES_hh_num_in!O24)</f>
        <v>1367.9985637502248</v>
      </c>
      <c r="P24" s="95">
        <f>IF(RES_hh_fec_in!P24=0,0,1000000/0.086*RES_hh_fec_in!P24/RES_hh_num_in!P24)</f>
        <v>1446.710804348867</v>
      </c>
      <c r="Q24" s="95">
        <f>IF(RES_hh_fec_in!Q24=0,0,1000000/0.086*RES_hh_fec_in!Q24/RES_hh_num_in!Q24)</f>
        <v>1398.5602615409668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2176.1748672697795</v>
      </c>
      <c r="D25" s="22">
        <f>IF(RES_hh_fec_in!D25=0,0,1000000/0.086*RES_hh_fec_in!D25/RES_hh_num_in!D25)</f>
        <v>2199.3279240512438</v>
      </c>
      <c r="E25" s="22">
        <f>IF(RES_hh_fec_in!E25=0,0,1000000/0.086*RES_hh_fec_in!E25/RES_hh_num_in!E25)</f>
        <v>2610.7291913483023</v>
      </c>
      <c r="F25" s="22">
        <f>IF(RES_hh_fec_in!F25=0,0,1000000/0.086*RES_hh_fec_in!F25/RES_hh_num_in!F25)</f>
        <v>2766.3104174101709</v>
      </c>
      <c r="G25" s="22">
        <f>IF(RES_hh_fec_in!G25=0,0,1000000/0.086*RES_hh_fec_in!G25/RES_hh_num_in!G25)</f>
        <v>2715.265477281871</v>
      </c>
      <c r="H25" s="22">
        <f>IF(RES_hh_fec_in!H25=0,0,1000000/0.086*RES_hh_fec_in!H25/RES_hh_num_in!H25)</f>
        <v>2826.5559735706129</v>
      </c>
      <c r="I25" s="22">
        <f>IF(RES_hh_fec_in!I25=0,0,1000000/0.086*RES_hh_fec_in!I25/RES_hh_num_in!I25)</f>
        <v>2652.8815429226884</v>
      </c>
      <c r="J25" s="22">
        <f>IF(RES_hh_fec_in!J25=0,0,1000000/0.086*RES_hh_fec_in!J25/RES_hh_num_in!J25)</f>
        <v>2808.7849276438924</v>
      </c>
      <c r="K25" s="22">
        <f>IF(RES_hh_fec_in!K25=0,0,1000000/0.086*RES_hh_fec_in!K25/RES_hh_num_in!K25)</f>
        <v>2737.9896857849717</v>
      </c>
      <c r="L25" s="22">
        <f>IF(RES_hh_fec_in!L25=0,0,1000000/0.086*RES_hh_fec_in!L25/RES_hh_num_in!L25)</f>
        <v>3052.5783699464114</v>
      </c>
      <c r="M25" s="22">
        <f>IF(RES_hh_fec_in!M25=0,0,1000000/0.086*RES_hh_fec_in!M25/RES_hh_num_in!M25)</f>
        <v>2892.0393456682136</v>
      </c>
      <c r="N25" s="22">
        <f>IF(RES_hh_fec_in!N25=0,0,1000000/0.086*RES_hh_fec_in!N25/RES_hh_num_in!N25)</f>
        <v>2877.7828209902059</v>
      </c>
      <c r="O25" s="22">
        <f>IF(RES_hh_fec_in!O25=0,0,1000000/0.086*RES_hh_fec_in!O25/RES_hh_num_in!O25)</f>
        <v>2804.2418865209593</v>
      </c>
      <c r="P25" s="22">
        <f>IF(RES_hh_fec_in!P25=0,0,1000000/0.086*RES_hh_fec_in!P25/RES_hh_num_in!P25)</f>
        <v>2795.7187405984178</v>
      </c>
      <c r="Q25" s="22">
        <f>IF(RES_hh_fec_in!Q25=0,0,1000000/0.086*RES_hh_fec_in!Q25/RES_hh_num_in!Q25)</f>
        <v>2780.4765231827691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456.00670835191397</v>
      </c>
      <c r="L26" s="18">
        <f>IF(RES_hh_fec_in!L26=0,0,1000000/0.086*RES_hh_fec_in!L26/RES_hh_num_in!L26)</f>
        <v>458.27875936007661</v>
      </c>
      <c r="M26" s="18">
        <f>IF(RES_hh_fec_in!M26=0,0,1000000/0.086*RES_hh_fec_in!M26/RES_hh_num_in!M26)</f>
        <v>458.86403778397124</v>
      </c>
      <c r="N26" s="18">
        <f>IF(RES_hh_fec_in!N26=0,0,1000000/0.086*RES_hh_fec_in!N26/RES_hh_num_in!N26)</f>
        <v>461.67301766425237</v>
      </c>
      <c r="O26" s="18">
        <f>IF(RES_hh_fec_in!O26=0,0,1000000/0.086*RES_hh_fec_in!O26/RES_hh_num_in!O26)</f>
        <v>465.18962256358105</v>
      </c>
      <c r="P26" s="18">
        <f>IF(RES_hh_fec_in!P26=0,0,1000000/0.086*RES_hh_fec_in!P26/RES_hh_num_in!P26)</f>
        <v>464.67708628280388</v>
      </c>
      <c r="Q26" s="18">
        <f>IF(RES_hh_fec_in!Q26=0,0,1000000/0.086*RES_hh_fec_in!Q26/RES_hh_num_in!Q26)</f>
        <v>463.91684731657227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763.76553463008906</v>
      </c>
      <c r="D27" s="96">
        <f>IF(RES_hh_fec_in!D27=0,0,1000000/0.086*RES_hh_fec_in!D27/RES_hh_num_in!D27)</f>
        <v>942.2174273264186</v>
      </c>
      <c r="E27" s="96">
        <f>IF(RES_hh_fec_in!E27=0,0,1000000/0.086*RES_hh_fec_in!E27/RES_hh_num_in!E27)</f>
        <v>1173.9610810421623</v>
      </c>
      <c r="F27" s="96">
        <f>IF(RES_hh_fec_in!F27=0,0,1000000/0.086*RES_hh_fec_in!F27/RES_hh_num_in!F27)</f>
        <v>1220.3416609749936</v>
      </c>
      <c r="G27" s="96">
        <f>IF(RES_hh_fec_in!G27=0,0,1000000/0.086*RES_hh_fec_in!G27/RES_hh_num_in!G27)</f>
        <v>1239.6154157620601</v>
      </c>
      <c r="H27" s="96">
        <f>IF(RES_hh_fec_in!H27=0,0,1000000/0.086*RES_hh_fec_in!H27/RES_hh_num_in!H27)</f>
        <v>1285.0532808638613</v>
      </c>
      <c r="I27" s="96">
        <f>IF(RES_hh_fec_in!I27=0,0,1000000/0.086*RES_hh_fec_in!I27/RES_hh_num_in!I27)</f>
        <v>1171.9488949524371</v>
      </c>
      <c r="J27" s="96">
        <f>IF(RES_hh_fec_in!J27=0,0,1000000/0.086*RES_hh_fec_in!J27/RES_hh_num_in!J27)</f>
        <v>1281.7255103140185</v>
      </c>
      <c r="K27" s="96">
        <f>IF(RES_hh_fec_in!K27=0,0,1000000/0.086*RES_hh_fec_in!K27/RES_hh_num_in!K27)</f>
        <v>1262.4068338118404</v>
      </c>
      <c r="L27" s="96">
        <f>IF(RES_hh_fec_in!L27=0,0,1000000/0.086*RES_hh_fec_in!L27/RES_hh_num_in!L27)</f>
        <v>1350.6045103301021</v>
      </c>
      <c r="M27" s="96">
        <f>IF(RES_hh_fec_in!M27=0,0,1000000/0.086*RES_hh_fec_in!M27/RES_hh_num_in!M27)</f>
        <v>1323.772790189402</v>
      </c>
      <c r="N27" s="96">
        <f>IF(RES_hh_fec_in!N27=0,0,1000000/0.086*RES_hh_fec_in!N27/RES_hh_num_in!N27)</f>
        <v>1319.8156091056269</v>
      </c>
      <c r="O27" s="96">
        <f>IF(RES_hh_fec_in!O27=0,0,1000000/0.086*RES_hh_fec_in!O27/RES_hh_num_in!O27)</f>
        <v>1321.7137782257523</v>
      </c>
      <c r="P27" s="96">
        <f>IF(RES_hh_fec_in!P27=0,0,1000000/0.086*RES_hh_fec_in!P27/RES_hh_num_in!P27)</f>
        <v>1378.1523893250408</v>
      </c>
      <c r="Q27" s="96">
        <f>IF(RES_hh_fec_in!Q27=0,0,1000000/0.086*RES_hh_fec_in!Q27/RES_hh_num_in!Q27)</f>
        <v>1355.3038452057074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1428.3238789651123</v>
      </c>
      <c r="D28" s="95">
        <f>IF(RES_hh_fec_in!D28=0,0,1000000/0.086*RES_hh_fec_in!D28/RES_hh_num_in!D28)</f>
        <v>1594.5050351836057</v>
      </c>
      <c r="E28" s="95">
        <f>IF(RES_hh_fec_in!E28=0,0,1000000/0.086*RES_hh_fec_in!E28/RES_hh_num_in!E28)</f>
        <v>1919.7307555171192</v>
      </c>
      <c r="F28" s="95">
        <f>IF(RES_hh_fec_in!F28=0,0,1000000/0.086*RES_hh_fec_in!F28/RES_hh_num_in!F28)</f>
        <v>1952.1033036681315</v>
      </c>
      <c r="G28" s="95">
        <f>IF(RES_hh_fec_in!G28=0,0,1000000/0.086*RES_hh_fec_in!G28/RES_hh_num_in!G28)</f>
        <v>1950.7107166628803</v>
      </c>
      <c r="H28" s="95">
        <f>IF(RES_hh_fec_in!H28=0,0,1000000/0.086*RES_hh_fec_in!H28/RES_hh_num_in!H28)</f>
        <v>1987.1577193690223</v>
      </c>
      <c r="I28" s="95">
        <f>IF(RES_hh_fec_in!I28=0,0,1000000/0.086*RES_hh_fec_in!I28/RES_hh_num_in!I28)</f>
        <v>1947.0799408406986</v>
      </c>
      <c r="J28" s="95">
        <f>IF(RES_hh_fec_in!J28=0,0,1000000/0.086*RES_hh_fec_in!J28/RES_hh_num_in!J28)</f>
        <v>1984.0809872575983</v>
      </c>
      <c r="K28" s="95">
        <f>IF(RES_hh_fec_in!K28=0,0,1000000/0.086*RES_hh_fec_in!K28/RES_hh_num_in!K28)</f>
        <v>1997.4711661584511</v>
      </c>
      <c r="L28" s="95">
        <f>IF(RES_hh_fec_in!L28=0,0,1000000/0.086*RES_hh_fec_in!L28/RES_hh_num_in!L28)</f>
        <v>2001.1695982426399</v>
      </c>
      <c r="M28" s="95">
        <f>IF(RES_hh_fec_in!M28=0,0,1000000/0.086*RES_hh_fec_in!M28/RES_hh_num_in!M28)</f>
        <v>1994.9774304710534</v>
      </c>
      <c r="N28" s="95">
        <f>IF(RES_hh_fec_in!N28=0,0,1000000/0.086*RES_hh_fec_in!N28/RES_hh_num_in!N28)</f>
        <v>2047.0114625099516</v>
      </c>
      <c r="O28" s="95">
        <f>IF(RES_hh_fec_in!O28=0,0,1000000/0.086*RES_hh_fec_in!O28/RES_hh_num_in!O28)</f>
        <v>2047.561880776947</v>
      </c>
      <c r="P28" s="95">
        <f>IF(RES_hh_fec_in!P28=0,0,1000000/0.086*RES_hh_fec_in!P28/RES_hh_num_in!P28)</f>
        <v>2042.3866620232345</v>
      </c>
      <c r="Q28" s="95">
        <f>IF(RES_hh_fec_in!Q28=0,0,1000000/0.086*RES_hh_fec_in!Q28/RES_hh_num_in!Q28)</f>
        <v>2053.4127822413607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977.20838313568356</v>
      </c>
      <c r="D30" s="95">
        <f>IF(RES_hh_fec_in!D30=0,0,1000000/0.086*RES_hh_fec_in!D30/RES_hh_num_in!D30)</f>
        <v>1084.9888868832691</v>
      </c>
      <c r="E30" s="95">
        <f>IF(RES_hh_fec_in!E30=0,0,1000000/0.086*RES_hh_fec_in!E30/RES_hh_num_in!E30)</f>
        <v>1313.939139588146</v>
      </c>
      <c r="F30" s="95">
        <f>IF(RES_hh_fec_in!F30=0,0,1000000/0.086*RES_hh_fec_in!F30/RES_hh_num_in!F30)</f>
        <v>1337.3076946664066</v>
      </c>
      <c r="G30" s="95">
        <f>IF(RES_hh_fec_in!G30=0,0,1000000/0.086*RES_hh_fec_in!G30/RES_hh_num_in!G30)</f>
        <v>1342.494691536315</v>
      </c>
      <c r="H30" s="95">
        <f>IF(RES_hh_fec_in!H30=0,0,1000000/0.086*RES_hh_fec_in!H30/RES_hh_num_in!H30)</f>
        <v>1354.8554314890755</v>
      </c>
      <c r="I30" s="95">
        <f>IF(RES_hh_fec_in!I30=0,0,1000000/0.086*RES_hh_fec_in!I30/RES_hh_num_in!I30)</f>
        <v>1372.579640119098</v>
      </c>
      <c r="J30" s="95">
        <f>IF(RES_hh_fec_in!J30=0,0,1000000/0.086*RES_hh_fec_in!J30/RES_hh_num_in!J30)</f>
        <v>1374.0422232376179</v>
      </c>
      <c r="K30" s="95">
        <f>IF(RES_hh_fec_in!K30=0,0,1000000/0.086*RES_hh_fec_in!K30/RES_hh_num_in!K30)</f>
        <v>1396.8425800827254</v>
      </c>
      <c r="L30" s="95">
        <f>IF(RES_hh_fec_in!L30=0,0,1000000/0.086*RES_hh_fec_in!L30/RES_hh_num_in!L30)</f>
        <v>1403.332758270943</v>
      </c>
      <c r="M30" s="95">
        <f>IF(RES_hh_fec_in!M30=0,0,1000000/0.086*RES_hh_fec_in!M30/RES_hh_num_in!M30)</f>
        <v>1426.0921321235367</v>
      </c>
      <c r="N30" s="95">
        <f>IF(RES_hh_fec_in!N30=0,0,1000000/0.086*RES_hh_fec_in!N30/RES_hh_num_in!N30)</f>
        <v>1424.5474165411006</v>
      </c>
      <c r="O30" s="95">
        <f>IF(RES_hh_fec_in!O30=0,0,1000000/0.086*RES_hh_fec_in!O30/RES_hh_num_in!O30)</f>
        <v>1445.3427378834781</v>
      </c>
      <c r="P30" s="95">
        <f>IF(RES_hh_fec_in!P30=0,0,1000000/0.086*RES_hh_fec_in!P30/RES_hh_num_in!P30)</f>
        <v>1436.7837523428971</v>
      </c>
      <c r="Q30" s="95">
        <f>IF(RES_hh_fec_in!Q30=0,0,1000000/0.086*RES_hh_fec_in!Q30/RES_hh_num_in!Q30)</f>
        <v>1441.3995691757787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668.87622066745553</v>
      </c>
      <c r="D32" s="18">
        <f>IF(RES_hh_fec_in!D32=0,0,1000000/0.086*RES_hh_fec_in!D32/RES_hh_num_in!D32)</f>
        <v>745.55833850431713</v>
      </c>
      <c r="E32" s="18">
        <f>IF(RES_hh_fec_in!E32=0,0,1000000/0.086*RES_hh_fec_in!E32/RES_hh_num_in!E32)</f>
        <v>1021.6428737192144</v>
      </c>
      <c r="F32" s="18">
        <f>IF(RES_hh_fec_in!F32=0,0,1000000/0.086*RES_hh_fec_in!F32/RES_hh_num_in!F32)</f>
        <v>1033.5402700698346</v>
      </c>
      <c r="G32" s="18">
        <f>IF(RES_hh_fec_in!G32=0,0,1000000/0.086*RES_hh_fec_in!G32/RES_hh_num_in!G32)</f>
        <v>1006.0174377154332</v>
      </c>
      <c r="H32" s="18">
        <f>IF(RES_hh_fec_in!H32=0,0,1000000/0.086*RES_hh_fec_in!H32/RES_hh_num_in!H32)</f>
        <v>1052.6659523305166</v>
      </c>
      <c r="I32" s="18">
        <f>IF(RES_hh_fec_in!I32=0,0,1000000/0.086*RES_hh_fec_in!I32/RES_hh_num_in!I32)</f>
        <v>1034.827286805729</v>
      </c>
      <c r="J32" s="18">
        <f>IF(RES_hh_fec_in!J32=0,0,1000000/0.086*RES_hh_fec_in!J32/RES_hh_num_in!J32)</f>
        <v>1069.0596338890505</v>
      </c>
      <c r="K32" s="18">
        <f>IF(RES_hh_fec_in!K32=0,0,1000000/0.086*RES_hh_fec_in!K32/RES_hh_num_in!K32)</f>
        <v>1098.1769652335008</v>
      </c>
      <c r="L32" s="18">
        <f>IF(RES_hh_fec_in!L32=0,0,1000000/0.086*RES_hh_fec_in!L32/RES_hh_num_in!L32)</f>
        <v>1126.3028941703624</v>
      </c>
      <c r="M32" s="18">
        <f>IF(RES_hh_fec_in!M32=0,0,1000000/0.086*RES_hh_fec_in!M32/RES_hh_num_in!M32)</f>
        <v>1115.2969691603075</v>
      </c>
      <c r="N32" s="18">
        <f>IF(RES_hh_fec_in!N32=0,0,1000000/0.086*RES_hh_fec_in!N32/RES_hh_num_in!N32)</f>
        <v>1098.5994754469677</v>
      </c>
      <c r="O32" s="18">
        <f>IF(RES_hh_fec_in!O32=0,0,1000000/0.086*RES_hh_fec_in!O32/RES_hh_num_in!O32)</f>
        <v>1123.4761050527588</v>
      </c>
      <c r="P32" s="18">
        <f>IF(RES_hh_fec_in!P32=0,0,1000000/0.086*RES_hh_fec_in!P32/RES_hh_num_in!P32)</f>
        <v>1142.6319176674735</v>
      </c>
      <c r="Q32" s="18">
        <f>IF(RES_hh_fec_in!Q32=0,0,1000000/0.086*RES_hh_fec_in!Q32/RES_hh_num_in!Q32)</f>
        <v>1165.0884280068424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13403.622359168023</v>
      </c>
      <c r="D3" s="100">
        <f>IF(RES_hh_tes_in!D3=0,0,1000000/0.086*RES_hh_tes_in!D3/RES_hh_num_in!D3)</f>
        <v>12861.139511924481</v>
      </c>
      <c r="E3" s="100">
        <f>IF(RES_hh_tes_in!E3=0,0,1000000/0.086*RES_hh_tes_in!E3/RES_hh_num_in!E3)</f>
        <v>13061.360819500767</v>
      </c>
      <c r="F3" s="100">
        <f>IF(RES_hh_tes_in!F3=0,0,1000000/0.086*RES_hh_tes_in!F3/RES_hh_num_in!F3)</f>
        <v>12670.254380292439</v>
      </c>
      <c r="G3" s="100">
        <f>IF(RES_hh_tes_in!G3=0,0,1000000/0.086*RES_hh_tes_in!G3/RES_hh_num_in!G3)</f>
        <v>12869.967003105157</v>
      </c>
      <c r="H3" s="100">
        <f>IF(RES_hh_tes_in!H3=0,0,1000000/0.086*RES_hh_tes_in!H3/RES_hh_num_in!H3)</f>
        <v>13572.795772867688</v>
      </c>
      <c r="I3" s="100">
        <f>IF(RES_hh_tes_in!I3=0,0,1000000/0.086*RES_hh_tes_in!I3/RES_hh_num_in!I3)</f>
        <v>13359.436218980896</v>
      </c>
      <c r="J3" s="100">
        <f>IF(RES_hh_tes_in!J3=0,0,1000000/0.086*RES_hh_tes_in!J3/RES_hh_num_in!J3)</f>
        <v>12964.878957331324</v>
      </c>
      <c r="K3" s="100">
        <f>IF(RES_hh_tes_in!K3=0,0,1000000/0.086*RES_hh_tes_in!K3/RES_hh_num_in!K3)</f>
        <v>11746.010067461475</v>
      </c>
      <c r="L3" s="100">
        <f>IF(RES_hh_tes_in!L3=0,0,1000000/0.086*RES_hh_tes_in!L3/RES_hh_num_in!L3)</f>
        <v>14445.552999898706</v>
      </c>
      <c r="M3" s="100">
        <f>IF(RES_hh_tes_in!M3=0,0,1000000/0.086*RES_hh_tes_in!M3/RES_hh_num_in!M3)</f>
        <v>13170.265935307805</v>
      </c>
      <c r="N3" s="100">
        <f>IF(RES_hh_tes_in!N3=0,0,1000000/0.086*RES_hh_tes_in!N3/RES_hh_num_in!N3)</f>
        <v>13658.496772562852</v>
      </c>
      <c r="O3" s="100">
        <f>IF(RES_hh_tes_in!O3=0,0,1000000/0.086*RES_hh_tes_in!O3/RES_hh_num_in!O3)</f>
        <v>11162.912874932821</v>
      </c>
      <c r="P3" s="100">
        <f>IF(RES_hh_tes_in!P3=0,0,1000000/0.086*RES_hh_tes_in!P3/RES_hh_num_in!P3)</f>
        <v>10485.432822918163</v>
      </c>
      <c r="Q3" s="100">
        <f>IF(RES_hh_tes_in!Q3=0,0,1000000/0.086*RES_hh_tes_in!Q3/RES_hh_num_in!Q3)</f>
        <v>10211.236065971669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11466.162465708499</v>
      </c>
      <c r="D4" s="96">
        <f>IF(RES_hh_tes_in!D4=0,0,1000000/0.086*RES_hh_tes_in!D4/RES_hh_num_in!D4)</f>
        <v>10845.719738173921</v>
      </c>
      <c r="E4" s="96">
        <f>IF(RES_hh_tes_in!E4=0,0,1000000/0.086*RES_hh_tes_in!E4/RES_hh_num_in!E4)</f>
        <v>10793.326247365711</v>
      </c>
      <c r="F4" s="96">
        <f>IF(RES_hh_tes_in!F4=0,0,1000000/0.086*RES_hh_tes_in!F4/RES_hh_num_in!F4)</f>
        <v>10359.085953922449</v>
      </c>
      <c r="G4" s="96">
        <f>IF(RES_hh_tes_in!G4=0,0,1000000/0.086*RES_hh_tes_in!G4/RES_hh_num_in!G4)</f>
        <v>10562.213237800996</v>
      </c>
      <c r="H4" s="96">
        <f>IF(RES_hh_tes_in!H4=0,0,1000000/0.086*RES_hh_tes_in!H4/RES_hh_num_in!H4)</f>
        <v>11108.366929792262</v>
      </c>
      <c r="I4" s="96">
        <f>IF(RES_hh_tes_in!I4=0,0,1000000/0.086*RES_hh_tes_in!I4/RES_hh_num_in!I4)</f>
        <v>10965.093664076612</v>
      </c>
      <c r="J4" s="96">
        <f>IF(RES_hh_tes_in!J4=0,0,1000000/0.086*RES_hh_tes_in!J4/RES_hh_num_in!J4)</f>
        <v>10473.014448631995</v>
      </c>
      <c r="K4" s="96">
        <f>IF(RES_hh_tes_in!K4=0,0,1000000/0.086*RES_hh_tes_in!K4/RES_hh_num_in!K4)</f>
        <v>9252.8610767032787</v>
      </c>
      <c r="L4" s="96">
        <f>IF(RES_hh_tes_in!L4=0,0,1000000/0.086*RES_hh_tes_in!L4/RES_hh_num_in!L4)</f>
        <v>11869.704927484046</v>
      </c>
      <c r="M4" s="96">
        <f>IF(RES_hh_tes_in!M4=0,0,1000000/0.086*RES_hh_tes_in!M4/RES_hh_num_in!M4)</f>
        <v>10579.608126103009</v>
      </c>
      <c r="N4" s="96">
        <f>IF(RES_hh_tes_in!N4=0,0,1000000/0.086*RES_hh_tes_in!N4/RES_hh_num_in!N4)</f>
        <v>11115.62209287818</v>
      </c>
      <c r="O4" s="96">
        <f>IF(RES_hh_tes_in!O4=0,0,1000000/0.086*RES_hh_tes_in!O4/RES_hh_num_in!O4)</f>
        <v>8574.4866584943866</v>
      </c>
      <c r="P4" s="96">
        <f>IF(RES_hh_tes_in!P4=0,0,1000000/0.086*RES_hh_tes_in!P4/RES_hh_num_in!P4)</f>
        <v>7900.2016767270688</v>
      </c>
      <c r="Q4" s="96">
        <f>IF(RES_hh_tes_in!Q4=0,0,1000000/0.086*RES_hh_tes_in!Q4/RES_hh_num_in!Q4)</f>
        <v>7488.5808510289562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11381.993285187586</v>
      </c>
      <c r="D5" s="95">
        <f>IF(RES_hh_tes_in!D5=0,0,1000000/0.086*RES_hh_tes_in!D5/RES_hh_num_in!D5)</f>
        <v>10533.423361825357</v>
      </c>
      <c r="E5" s="95">
        <f>IF(RES_hh_tes_in!E5=0,0,1000000/0.086*RES_hh_tes_in!E5/RES_hh_num_in!E5)</f>
        <v>9977.3755614066868</v>
      </c>
      <c r="F5" s="95">
        <f>IF(RES_hh_tes_in!F5=0,0,1000000/0.086*RES_hh_tes_in!F5/RES_hh_num_in!F5)</f>
        <v>9554.0839017234975</v>
      </c>
      <c r="G5" s="95">
        <f>IF(RES_hh_tes_in!G5=0,0,1000000/0.086*RES_hh_tes_in!G5/RES_hh_num_in!G5)</f>
        <v>9921.6417954864282</v>
      </c>
      <c r="H5" s="95">
        <f>IF(RES_hh_tes_in!H5=0,0,1000000/0.086*RES_hh_tes_in!H5/RES_hh_num_in!H5)</f>
        <v>10911.592715213072</v>
      </c>
      <c r="I5" s="95">
        <f>IF(RES_hh_tes_in!I5=0,0,1000000/0.086*RES_hh_tes_in!I5/RES_hh_num_in!I5)</f>
        <v>8744.7638563476849</v>
      </c>
      <c r="J5" s="95">
        <f>IF(RES_hh_tes_in!J5=0,0,1000000/0.086*RES_hh_tes_in!J5/RES_hh_num_in!J5)</f>
        <v>9336.8575658292484</v>
      </c>
      <c r="K5" s="95">
        <f>IF(RES_hh_tes_in!K5=0,0,1000000/0.086*RES_hh_tes_in!K5/RES_hh_num_in!K5)</f>
        <v>10364.897984845087</v>
      </c>
      <c r="L5" s="95">
        <f>IF(RES_hh_tes_in!L5=0,0,1000000/0.086*RES_hh_tes_in!L5/RES_hh_num_in!L5)</f>
        <v>12075.785392219219</v>
      </c>
      <c r="M5" s="95">
        <f>IF(RES_hh_tes_in!M5=0,0,1000000/0.086*RES_hh_tes_in!M5/RES_hh_num_in!M5)</f>
        <v>9353.4264864148772</v>
      </c>
      <c r="N5" s="95">
        <f>IF(RES_hh_tes_in!N5=0,0,1000000/0.086*RES_hh_tes_in!N5/RES_hh_num_in!N5)</f>
        <v>10515.768475190345</v>
      </c>
      <c r="O5" s="95">
        <f>IF(RES_hh_tes_in!O5=0,0,1000000/0.086*RES_hh_tes_in!O5/RES_hh_num_in!O5)</f>
        <v>9921.9842861776742</v>
      </c>
      <c r="P5" s="95">
        <f>IF(RES_hh_tes_in!P5=0,0,1000000/0.086*RES_hh_tes_in!P5/RES_hh_num_in!P5)</f>
        <v>9418.061705286038</v>
      </c>
      <c r="Q5" s="95">
        <f>IF(RES_hh_tes_in!Q5=0,0,1000000/0.086*RES_hh_tes_in!Q5/RES_hh_num_in!Q5)</f>
        <v>8118.208222687118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11351.167142125296</v>
      </c>
      <c r="D7" s="95">
        <f>IF(RES_hh_tes_in!D7=0,0,1000000/0.086*RES_hh_tes_in!D7/RES_hh_num_in!D7)</f>
        <v>11028.741526157646</v>
      </c>
      <c r="E7" s="95">
        <f>IF(RES_hh_tes_in!E7=0,0,1000000/0.086*RES_hh_tes_in!E7/RES_hh_num_in!E7)</f>
        <v>10738.016050150249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12162.76045944129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11587.746827015559</v>
      </c>
      <c r="D8" s="95">
        <f>IF(RES_hh_tes_in!D8=0,0,1000000/0.086*RES_hh_tes_in!D8/RES_hh_num_in!D8)</f>
        <v>11227.093921437894</v>
      </c>
      <c r="E8" s="95">
        <f>IF(RES_hh_tes_in!E8=0,0,1000000/0.086*RES_hh_tes_in!E8/RES_hh_num_in!E8)</f>
        <v>11153.463401874827</v>
      </c>
      <c r="F8" s="95">
        <f>IF(RES_hh_tes_in!F8=0,0,1000000/0.086*RES_hh_tes_in!F8/RES_hh_num_in!F8)</f>
        <v>10928.474756045191</v>
      </c>
      <c r="G8" s="95">
        <f>IF(RES_hh_tes_in!G8=0,0,1000000/0.086*RES_hh_tes_in!G8/RES_hh_num_in!G8)</f>
        <v>11516.178108152417</v>
      </c>
      <c r="H8" s="95">
        <f>IF(RES_hh_tes_in!H8=0,0,1000000/0.086*RES_hh_tes_in!H8/RES_hh_num_in!H8)</f>
        <v>12001.140416113563</v>
      </c>
      <c r="I8" s="95">
        <f>IF(RES_hh_tes_in!I8=0,0,1000000/0.086*RES_hh_tes_in!I8/RES_hh_num_in!I8)</f>
        <v>11625.394524687987</v>
      </c>
      <c r="J8" s="95">
        <f>IF(RES_hh_tes_in!J8=0,0,1000000/0.086*RES_hh_tes_in!J8/RES_hh_num_in!J8)</f>
        <v>10406.108252179229</v>
      </c>
      <c r="K8" s="95">
        <f>IF(RES_hh_tes_in!K8=0,0,1000000/0.086*RES_hh_tes_in!K8/RES_hh_num_in!K8)</f>
        <v>8555.2820935493528</v>
      </c>
      <c r="L8" s="95">
        <f>IF(RES_hh_tes_in!L8=0,0,1000000/0.086*RES_hh_tes_in!L8/RES_hh_num_in!L8)</f>
        <v>12465.301213507993</v>
      </c>
      <c r="M8" s="95">
        <f>IF(RES_hh_tes_in!M8=0,0,1000000/0.086*RES_hh_tes_in!M8/RES_hh_num_in!M8)</f>
        <v>11250.078052472571</v>
      </c>
      <c r="N8" s="95">
        <f>IF(RES_hh_tes_in!N8=0,0,1000000/0.086*RES_hh_tes_in!N8/RES_hh_num_in!N8)</f>
        <v>11770.455243384018</v>
      </c>
      <c r="O8" s="95">
        <f>IF(RES_hh_tes_in!O8=0,0,1000000/0.086*RES_hh_tes_in!O8/RES_hh_num_in!O8)</f>
        <v>8828.5535148849813</v>
      </c>
      <c r="P8" s="95">
        <f>IF(RES_hh_tes_in!P8=0,0,1000000/0.086*RES_hh_tes_in!P8/RES_hh_num_in!P8)</f>
        <v>7228.9478226459414</v>
      </c>
      <c r="Q8" s="95">
        <f>IF(RES_hh_tes_in!Q8=0,0,1000000/0.086*RES_hh_tes_in!Q8/RES_hh_num_in!Q8)</f>
        <v>7411.3015453354119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11373.823740436826</v>
      </c>
      <c r="D9" s="95">
        <f>IF(RES_hh_tes_in!D9=0,0,1000000/0.086*RES_hh_tes_in!D9/RES_hh_num_in!D9)</f>
        <v>11417.526910690636</v>
      </c>
      <c r="E9" s="95">
        <f>IF(RES_hh_tes_in!E9=0,0,1000000/0.086*RES_hh_tes_in!E9/RES_hh_num_in!E9)</f>
        <v>11148.321245382034</v>
      </c>
      <c r="F9" s="95">
        <f>IF(RES_hh_tes_in!F9=0,0,1000000/0.086*RES_hh_tes_in!F9/RES_hh_num_in!F9)</f>
        <v>10645.435993915027</v>
      </c>
      <c r="G9" s="95">
        <f>IF(RES_hh_tes_in!G9=0,0,1000000/0.086*RES_hh_tes_in!G9/RES_hh_num_in!G9)</f>
        <v>9615.4173246801474</v>
      </c>
      <c r="H9" s="95">
        <f>IF(RES_hh_tes_in!H9=0,0,1000000/0.086*RES_hh_tes_in!H9/RES_hh_num_in!H9)</f>
        <v>10821.945361838987</v>
      </c>
      <c r="I9" s="95">
        <f>IF(RES_hh_tes_in!I9=0,0,1000000/0.086*RES_hh_tes_in!I9/RES_hh_num_in!I9)</f>
        <v>11583.806657064693</v>
      </c>
      <c r="J9" s="95">
        <f>IF(RES_hh_tes_in!J9=0,0,1000000/0.086*RES_hh_tes_in!J9/RES_hh_num_in!J9)</f>
        <v>10586.997527938773</v>
      </c>
      <c r="K9" s="95">
        <f>IF(RES_hh_tes_in!K9=0,0,1000000/0.086*RES_hh_tes_in!K9/RES_hh_num_in!K9)</f>
        <v>7559.0762375910845</v>
      </c>
      <c r="L9" s="95">
        <f>IF(RES_hh_tes_in!L9=0,0,1000000/0.086*RES_hh_tes_in!L9/RES_hh_num_in!L9)</f>
        <v>11394.577295280844</v>
      </c>
      <c r="M9" s="95">
        <f>IF(RES_hh_tes_in!M9=0,0,1000000/0.086*RES_hh_tes_in!M9/RES_hh_num_in!M9)</f>
        <v>10471.212532519467</v>
      </c>
      <c r="N9" s="95">
        <f>IF(RES_hh_tes_in!N9=0,0,1000000/0.086*RES_hh_tes_in!N9/RES_hh_num_in!N9)</f>
        <v>11609.279079524495</v>
      </c>
      <c r="O9" s="95">
        <f>IF(RES_hh_tes_in!O9=0,0,1000000/0.086*RES_hh_tes_in!O9/RES_hh_num_in!O9)</f>
        <v>7993.1042838859112</v>
      </c>
      <c r="P9" s="95">
        <f>IF(RES_hh_tes_in!P9=0,0,1000000/0.086*RES_hh_tes_in!P9/RES_hh_num_in!P9)</f>
        <v>6895.1086646070544</v>
      </c>
      <c r="Q9" s="95">
        <f>IF(RES_hh_tes_in!Q9=0,0,1000000/0.086*RES_hh_tes_in!Q9/RES_hh_num_in!Q9)</f>
        <v>6973.1632795858422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10738.408440640582</v>
      </c>
      <c r="D10" s="95">
        <f>IF(RES_hh_tes_in!D10=0,0,1000000/0.086*RES_hh_tes_in!D10/RES_hh_num_in!D10)</f>
        <v>10599.685217394872</v>
      </c>
      <c r="E10" s="95">
        <f>IF(RES_hh_tes_in!E10=0,0,1000000/0.086*RES_hh_tes_in!E10/RES_hh_num_in!E10)</f>
        <v>10286.939986691223</v>
      </c>
      <c r="F10" s="95">
        <f>IF(RES_hh_tes_in!F10=0,0,1000000/0.086*RES_hh_tes_in!F10/RES_hh_num_in!F10)</f>
        <v>10198.450270462772</v>
      </c>
      <c r="G10" s="95">
        <f>IF(RES_hh_tes_in!G10=0,0,1000000/0.086*RES_hh_tes_in!G10/RES_hh_num_in!G10)</f>
        <v>10477.349022981816</v>
      </c>
      <c r="H10" s="95">
        <f>IF(RES_hh_tes_in!H10=0,0,1000000/0.086*RES_hh_tes_in!H10/RES_hh_num_in!H10)</f>
        <v>12113.524084644132</v>
      </c>
      <c r="I10" s="95">
        <f>IF(RES_hh_tes_in!I10=0,0,1000000/0.086*RES_hh_tes_in!I10/RES_hh_num_in!I10)</f>
        <v>10058.250204202392</v>
      </c>
      <c r="J10" s="95">
        <f>IF(RES_hh_tes_in!J10=0,0,1000000/0.086*RES_hh_tes_in!J10/RES_hh_num_in!J10)</f>
        <v>11048.276356614808</v>
      </c>
      <c r="K10" s="95">
        <f>IF(RES_hh_tes_in!K10=0,0,1000000/0.086*RES_hh_tes_in!K10/RES_hh_num_in!K10)</f>
        <v>9913.4938762971651</v>
      </c>
      <c r="L10" s="95">
        <f>IF(RES_hh_tes_in!L10=0,0,1000000/0.086*RES_hh_tes_in!L10/RES_hh_num_in!L10)</f>
        <v>10811.237386981227</v>
      </c>
      <c r="M10" s="95">
        <f>IF(RES_hh_tes_in!M10=0,0,1000000/0.086*RES_hh_tes_in!M10/RES_hh_num_in!M10)</f>
        <v>10709.490281305358</v>
      </c>
      <c r="N10" s="95">
        <f>IF(RES_hh_tes_in!N10=0,0,1000000/0.086*RES_hh_tes_in!N10/RES_hh_num_in!N10)</f>
        <v>11593.12615783504</v>
      </c>
      <c r="O10" s="95">
        <f>IF(RES_hh_tes_in!O10=0,0,1000000/0.086*RES_hh_tes_in!O10/RES_hh_num_in!O10)</f>
        <v>9706.7985001624402</v>
      </c>
      <c r="P10" s="95">
        <f>IF(RES_hh_tes_in!P10=0,0,1000000/0.086*RES_hh_tes_in!P10/RES_hh_num_in!P10)</f>
        <v>9022.0495776448115</v>
      </c>
      <c r="Q10" s="95">
        <f>IF(RES_hh_tes_in!Q10=0,0,1000000/0.086*RES_hh_tes_in!Q10/RES_hh_num_in!Q10)</f>
        <v>8262.8389292670472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11394.537990770301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10626.191833474875</v>
      </c>
      <c r="F11" s="95">
        <f>IF(RES_hh_tes_in!F11=0,0,1000000/0.086*RES_hh_tes_in!F11/RES_hh_num_in!F11)</f>
        <v>10648.573341370915</v>
      </c>
      <c r="G11" s="95">
        <f>IF(RES_hh_tes_in!G11=0,0,1000000/0.086*RES_hh_tes_in!G11/RES_hh_num_in!G11)</f>
        <v>11293.215735075091</v>
      </c>
      <c r="H11" s="95">
        <f>IF(RES_hh_tes_in!H11=0,0,1000000/0.086*RES_hh_tes_in!H11/RES_hh_num_in!H11)</f>
        <v>9309.8495040970247</v>
      </c>
      <c r="I11" s="95">
        <f>IF(RES_hh_tes_in!I11=0,0,1000000/0.086*RES_hh_tes_in!I11/RES_hh_num_in!I11)</f>
        <v>11407.826632185959</v>
      </c>
      <c r="J11" s="95">
        <f>IF(RES_hh_tes_in!J11=0,0,1000000/0.086*RES_hh_tes_in!J11/RES_hh_num_in!J11)</f>
        <v>11462.993015109867</v>
      </c>
      <c r="K11" s="95">
        <f>IF(RES_hh_tes_in!K11=0,0,1000000/0.086*RES_hh_tes_in!K11/RES_hh_num_in!K11)</f>
        <v>8826.1273906234783</v>
      </c>
      <c r="L11" s="95">
        <f>IF(RES_hh_tes_in!L11=0,0,1000000/0.086*RES_hh_tes_in!L11/RES_hh_num_in!L11)</f>
        <v>11183.575521222074</v>
      </c>
      <c r="M11" s="95">
        <f>IF(RES_hh_tes_in!M11=0,0,1000000/0.086*RES_hh_tes_in!M11/RES_hh_num_in!M11)</f>
        <v>10489.674365528255</v>
      </c>
      <c r="N11" s="95">
        <f>IF(RES_hh_tes_in!N11=0,0,1000000/0.086*RES_hh_tes_in!N11/RES_hh_num_in!N11)</f>
        <v>10643.208621650869</v>
      </c>
      <c r="O11" s="95">
        <f>IF(RES_hh_tes_in!O11=0,0,1000000/0.086*RES_hh_tes_in!O11/RES_hh_num_in!O11)</f>
        <v>7784.2825442534368</v>
      </c>
      <c r="P11" s="95">
        <f>IF(RES_hh_tes_in!P11=0,0,1000000/0.086*RES_hh_tes_in!P11/RES_hh_num_in!P11)</f>
        <v>7531.7534368152619</v>
      </c>
      <c r="Q11" s="95">
        <f>IF(RES_hh_tes_in!Q11=0,0,1000000/0.086*RES_hh_tes_in!Q11/RES_hh_num_in!Q11)</f>
        <v>7175.9795801151613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10742.374423532468</v>
      </c>
      <c r="D12" s="95">
        <f>IF(RES_hh_tes_in!D12=0,0,1000000/0.086*RES_hh_tes_in!D12/RES_hh_num_in!D12)</f>
        <v>10319.197944469786</v>
      </c>
      <c r="E12" s="95">
        <f>IF(RES_hh_tes_in!E12=0,0,1000000/0.086*RES_hh_tes_in!E12/RES_hh_num_in!E12)</f>
        <v>9667.7472143064188</v>
      </c>
      <c r="F12" s="95">
        <f>IF(RES_hh_tes_in!F12=0,0,1000000/0.086*RES_hh_tes_in!F12/RES_hh_num_in!F12)</f>
        <v>9523.8605864849123</v>
      </c>
      <c r="G12" s="95">
        <f>IF(RES_hh_tes_in!G12=0,0,1000000/0.086*RES_hh_tes_in!G12/RES_hh_num_in!G12)</f>
        <v>9959.5912857402291</v>
      </c>
      <c r="H12" s="95">
        <f>IF(RES_hh_tes_in!H12=0,0,1000000/0.086*RES_hh_tes_in!H12/RES_hh_num_in!H12)</f>
        <v>10854.339480931501</v>
      </c>
      <c r="I12" s="95">
        <f>IF(RES_hh_tes_in!I12=0,0,1000000/0.086*RES_hh_tes_in!I12/RES_hh_num_in!I12)</f>
        <v>10300.888492120093</v>
      </c>
      <c r="J12" s="95">
        <f>IF(RES_hh_tes_in!J12=0,0,1000000/0.086*RES_hh_tes_in!J12/RES_hh_num_in!J12)</f>
        <v>10558.256396805618</v>
      </c>
      <c r="K12" s="95">
        <f>IF(RES_hh_tes_in!K12=0,0,1000000/0.086*RES_hh_tes_in!K12/RES_hh_num_in!K12)</f>
        <v>10454.607353967471</v>
      </c>
      <c r="L12" s="95">
        <f>IF(RES_hh_tes_in!L12=0,0,1000000/0.086*RES_hh_tes_in!L12/RES_hh_num_in!L12)</f>
        <v>12121.594554101175</v>
      </c>
      <c r="M12" s="95">
        <f>IF(RES_hh_tes_in!M12=0,0,1000000/0.086*RES_hh_tes_in!M12/RES_hh_num_in!M12)</f>
        <v>10920.766227438065</v>
      </c>
      <c r="N12" s="95">
        <f>IF(RES_hh_tes_in!N12=0,0,1000000/0.086*RES_hh_tes_in!N12/RES_hh_num_in!N12)</f>
        <v>11436.884025608822</v>
      </c>
      <c r="O12" s="95">
        <f>IF(RES_hh_tes_in!O12=0,0,1000000/0.086*RES_hh_tes_in!O12/RES_hh_num_in!O12)</f>
        <v>10031.754674170974</v>
      </c>
      <c r="P12" s="95">
        <f>IF(RES_hh_tes_in!P12=0,0,1000000/0.086*RES_hh_tes_in!P12/RES_hh_num_in!P12)</f>
        <v>8847.2653488711021</v>
      </c>
      <c r="Q12" s="95">
        <f>IF(RES_hh_tes_in!Q12=0,0,1000000/0.086*RES_hh_tes_in!Q12/RES_hh_num_in!Q12)</f>
        <v>8817.3389931952461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12319.76789386883</v>
      </c>
      <c r="D13" s="22">
        <f>IF(RES_hh_tes_in!D13=0,0,1000000/0.086*RES_hh_tes_in!D13/RES_hh_num_in!D13)</f>
        <v>11575.543719299832</v>
      </c>
      <c r="E13" s="22">
        <f>IF(RES_hh_tes_in!E13=0,0,1000000/0.086*RES_hh_tes_in!E13/RES_hh_num_in!E13)</f>
        <v>13053.574628359966</v>
      </c>
      <c r="F13" s="22">
        <f>IF(RES_hh_tes_in!F13=0,0,1000000/0.086*RES_hh_tes_in!F13/RES_hh_num_in!F13)</f>
        <v>12617.579744301902</v>
      </c>
      <c r="G13" s="22">
        <f>IF(RES_hh_tes_in!G13=0,0,1000000/0.086*RES_hh_tes_in!G13/RES_hh_num_in!G13)</f>
        <v>12900.929684911303</v>
      </c>
      <c r="H13" s="22">
        <f>IF(RES_hh_tes_in!H13=0,0,1000000/0.086*RES_hh_tes_in!H13/RES_hh_num_in!H13)</f>
        <v>14531.819121302346</v>
      </c>
      <c r="I13" s="22">
        <f>IF(RES_hh_tes_in!I13=0,0,1000000/0.086*RES_hh_tes_in!I13/RES_hh_num_in!I13)</f>
        <v>12297.896653177571</v>
      </c>
      <c r="J13" s="22">
        <f>IF(RES_hh_tes_in!J13=0,0,1000000/0.086*RES_hh_tes_in!J13/RES_hh_num_in!J13)</f>
        <v>12160.799584534294</v>
      </c>
      <c r="K13" s="22">
        <f>IF(RES_hh_tes_in!K13=0,0,1000000/0.086*RES_hh_tes_in!K13/RES_hh_num_in!K13)</f>
        <v>12035.011160622615</v>
      </c>
      <c r="L13" s="22">
        <f>IF(RES_hh_tes_in!L13=0,0,1000000/0.086*RES_hh_tes_in!L13/RES_hh_num_in!L13)</f>
        <v>14168.33937146431</v>
      </c>
      <c r="M13" s="22">
        <f>IF(RES_hh_tes_in!M13=0,0,1000000/0.086*RES_hh_tes_in!M13/RES_hh_num_in!M13)</f>
        <v>11632.810264567122</v>
      </c>
      <c r="N13" s="22">
        <f>IF(RES_hh_tes_in!N13=0,0,1000000/0.086*RES_hh_tes_in!N13/RES_hh_num_in!N13)</f>
        <v>12805.580120192912</v>
      </c>
      <c r="O13" s="22">
        <f>IF(RES_hh_tes_in!O13=0,0,1000000/0.086*RES_hh_tes_in!O13/RES_hh_num_in!O13)</f>
        <v>10378.688698189015</v>
      </c>
      <c r="P13" s="22">
        <f>IF(RES_hh_tes_in!P13=0,0,1000000/0.086*RES_hh_tes_in!P13/RES_hh_num_in!P13)</f>
        <v>9626.8722197933112</v>
      </c>
      <c r="Q13" s="22">
        <f>IF(RES_hh_tes_in!Q13=0,0,1000000/0.086*RES_hh_tes_in!Q13/RES_hh_num_in!Q13)</f>
        <v>9933.9876293236121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64.440818376105938</v>
      </c>
      <c r="D14" s="98">
        <f>IF(RES_hh_tes_in!D14=0,0,1000000/0.086*RES_hh_tes_in!D14/RES_hh_num_in!D14)</f>
        <v>71.929803611048669</v>
      </c>
      <c r="E14" s="98">
        <f>IF(RES_hh_tes_in!E14=0,0,1000000/0.086*RES_hh_tes_in!E14/RES_hh_num_in!E14)</f>
        <v>160.38506638070197</v>
      </c>
      <c r="F14" s="98">
        <f>IF(RES_hh_tes_in!F14=0,0,1000000/0.086*RES_hh_tes_in!F14/RES_hh_num_in!F14)</f>
        <v>157.08029288907133</v>
      </c>
      <c r="G14" s="98">
        <f>IF(RES_hh_tes_in!G14=0,0,1000000/0.086*RES_hh_tes_in!G14/RES_hh_num_in!G14)</f>
        <v>145.79517109332423</v>
      </c>
      <c r="H14" s="98">
        <f>IF(RES_hh_tes_in!H14=0,0,1000000/0.086*RES_hh_tes_in!H14/RES_hh_num_in!H14)</f>
        <v>164.7587421600827</v>
      </c>
      <c r="I14" s="98">
        <f>IF(RES_hh_tes_in!I14=0,0,1000000/0.086*RES_hh_tes_in!I14/RES_hh_num_in!I14)</f>
        <v>129.83922623752733</v>
      </c>
      <c r="J14" s="98">
        <f>IF(RES_hh_tes_in!J14=0,0,1000000/0.086*RES_hh_tes_in!J14/RES_hh_num_in!J14)</f>
        <v>132.79835806104114</v>
      </c>
      <c r="K14" s="98">
        <f>IF(RES_hh_tes_in!K14=0,0,1000000/0.086*RES_hh_tes_in!K14/RES_hh_num_in!K14)</f>
        <v>115.84166221132831</v>
      </c>
      <c r="L14" s="98">
        <f>IF(RES_hh_tes_in!L14=0,0,1000000/0.086*RES_hh_tes_in!L14/RES_hh_num_in!L14)</f>
        <v>150.97876689088619</v>
      </c>
      <c r="M14" s="98">
        <f>IF(RES_hh_tes_in!M14=0,0,1000000/0.086*RES_hh_tes_in!M14/RES_hh_num_in!M14)</f>
        <v>144.69523019142255</v>
      </c>
      <c r="N14" s="98">
        <f>IF(RES_hh_tes_in!N14=0,0,1000000/0.086*RES_hh_tes_in!N14/RES_hh_num_in!N14)</f>
        <v>138.70810057720303</v>
      </c>
      <c r="O14" s="98">
        <f>IF(RES_hh_tes_in!O14=0,0,1000000/0.086*RES_hh_tes_in!O14/RES_hh_num_in!O14)</f>
        <v>128.62439062418449</v>
      </c>
      <c r="P14" s="98">
        <f>IF(RES_hh_tes_in!P14=0,0,1000000/0.086*RES_hh_tes_in!P14/RES_hh_num_in!P14)</f>
        <v>111.21007487311039</v>
      </c>
      <c r="Q14" s="98">
        <f>IF(RES_hh_tes_in!Q14=0,0,1000000/0.086*RES_hh_tes_in!Q14/RES_hh_num_in!Q14)</f>
        <v>129.57111371101021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2.2196223942050906</v>
      </c>
      <c r="D15" s="96">
        <f t="shared" si="0"/>
        <v>2.1472413141332409</v>
      </c>
      <c r="E15" s="96">
        <f t="shared" si="0"/>
        <v>3.1262454163285631</v>
      </c>
      <c r="F15" s="96">
        <f t="shared" si="0"/>
        <v>5.6060802486218746</v>
      </c>
      <c r="G15" s="96">
        <f t="shared" si="0"/>
        <v>4.4827074460634</v>
      </c>
      <c r="H15" s="96">
        <f t="shared" si="0"/>
        <v>12.020335508747083</v>
      </c>
      <c r="I15" s="96">
        <f t="shared" si="0"/>
        <v>17.161961080899115</v>
      </c>
      <c r="J15" s="96">
        <f t="shared" si="0"/>
        <v>18.867479534727416</v>
      </c>
      <c r="K15" s="96">
        <f t="shared" si="0"/>
        <v>26.88879246763279</v>
      </c>
      <c r="L15" s="96">
        <f t="shared" si="0"/>
        <v>28.23159914158887</v>
      </c>
      <c r="M15" s="96">
        <f t="shared" si="0"/>
        <v>36.097442258304561</v>
      </c>
      <c r="N15" s="96">
        <f t="shared" si="0"/>
        <v>33.276615861387711</v>
      </c>
      <c r="O15" s="96">
        <f t="shared" si="0"/>
        <v>21.546080742394118</v>
      </c>
      <c r="P15" s="96">
        <f t="shared" si="0"/>
        <v>58.853561859202863</v>
      </c>
      <c r="Q15" s="96">
        <f t="shared" si="0"/>
        <v>67.657502267311514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2.2196223942050906</v>
      </c>
      <c r="D16" s="97">
        <f>IF(RES_hh_tes_in!D16=0,0,1000000/0.086*RES_hh_tes_in!D16/RES_hh_num_in!D$3)</f>
        <v>2.1472413141332409</v>
      </c>
      <c r="E16" s="97">
        <f>IF(RES_hh_tes_in!E16=0,0,1000000/0.086*RES_hh_tes_in!E16/RES_hh_num_in!E$3)</f>
        <v>3.1262454163285631</v>
      </c>
      <c r="F16" s="97">
        <f>IF(RES_hh_tes_in!F16=0,0,1000000/0.086*RES_hh_tes_in!F16/RES_hh_num_in!F$3)</f>
        <v>5.6060802486218746</v>
      </c>
      <c r="G16" s="97">
        <f>IF(RES_hh_tes_in!G16=0,0,1000000/0.086*RES_hh_tes_in!G16/RES_hh_num_in!G$3)</f>
        <v>4.4827074460634</v>
      </c>
      <c r="H16" s="97">
        <f>IF(RES_hh_tes_in!H16=0,0,1000000/0.086*RES_hh_tes_in!H16/RES_hh_num_in!H$3)</f>
        <v>12.020335508747083</v>
      </c>
      <c r="I16" s="97">
        <f>IF(RES_hh_tes_in!I16=0,0,1000000/0.086*RES_hh_tes_in!I16/RES_hh_num_in!I$3)</f>
        <v>17.161961080899115</v>
      </c>
      <c r="J16" s="97">
        <f>IF(RES_hh_tes_in!J16=0,0,1000000/0.086*RES_hh_tes_in!J16/RES_hh_num_in!J$3)</f>
        <v>18.867479534727416</v>
      </c>
      <c r="K16" s="97">
        <f>IF(RES_hh_tes_in!K16=0,0,1000000/0.086*RES_hh_tes_in!K16/RES_hh_num_in!K$3)</f>
        <v>26.88879246763279</v>
      </c>
      <c r="L16" s="97">
        <f>IF(RES_hh_tes_in!L16=0,0,1000000/0.086*RES_hh_tes_in!L16/RES_hh_num_in!L$3)</f>
        <v>28.23159914158887</v>
      </c>
      <c r="M16" s="97">
        <f>IF(RES_hh_tes_in!M16=0,0,1000000/0.086*RES_hh_tes_in!M16/RES_hh_num_in!M$3)</f>
        <v>36.097442258304561</v>
      </c>
      <c r="N16" s="97">
        <f>IF(RES_hh_tes_in!N16=0,0,1000000/0.086*RES_hh_tes_in!N16/RES_hh_num_in!N$3)</f>
        <v>33.276615861387711</v>
      </c>
      <c r="O16" s="97">
        <f>IF(RES_hh_tes_in!O16=0,0,1000000/0.086*RES_hh_tes_in!O16/RES_hh_num_in!O$3)</f>
        <v>21.546080742394118</v>
      </c>
      <c r="P16" s="97">
        <f>IF(RES_hh_tes_in!P16=0,0,1000000/0.086*RES_hh_tes_in!P16/RES_hh_num_in!P$3)</f>
        <v>58.853561859202863</v>
      </c>
      <c r="Q16" s="97">
        <f>IF(RES_hh_tes_in!Q16=0,0,1000000/0.086*RES_hh_tes_in!Q16/RES_hh_num_in!Q$3)</f>
        <v>67.657502267311514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1397.372629554209</v>
      </c>
      <c r="D17" s="96">
        <f>IF(RES_hh_tes_in!D17=0,0,1000000/0.086*RES_hh_tes_in!D17/RES_hh_num_in!D17)</f>
        <v>1422.260509863472</v>
      </c>
      <c r="E17" s="96">
        <f>IF(RES_hh_tes_in!E17=0,0,1000000/0.086*RES_hh_tes_in!E17/RES_hh_num_in!E17)</f>
        <v>1473.2620644824333</v>
      </c>
      <c r="F17" s="96">
        <f>IF(RES_hh_tes_in!F17=0,0,1000000/0.086*RES_hh_tes_in!F17/RES_hh_num_in!F17)</f>
        <v>1503.720872436586</v>
      </c>
      <c r="G17" s="96">
        <f>IF(RES_hh_tes_in!G17=0,0,1000000/0.086*RES_hh_tes_in!G17/RES_hh_num_in!G17)</f>
        <v>1524.305072783842</v>
      </c>
      <c r="H17" s="96">
        <f>IF(RES_hh_tes_in!H17=0,0,1000000/0.086*RES_hh_tes_in!H17/RES_hh_num_in!H17)</f>
        <v>1638.1557486640745</v>
      </c>
      <c r="I17" s="96">
        <f>IF(RES_hh_tes_in!I17=0,0,1000000/0.086*RES_hh_tes_in!I17/RES_hh_num_in!I17)</f>
        <v>1547.3083315758115</v>
      </c>
      <c r="J17" s="96">
        <f>IF(RES_hh_tes_in!J17=0,0,1000000/0.086*RES_hh_tes_in!J17/RES_hh_num_in!J17)</f>
        <v>1632.6347461320506</v>
      </c>
      <c r="K17" s="96">
        <f>IF(RES_hh_tes_in!K17=0,0,1000000/0.086*RES_hh_tes_in!K17/RES_hh_num_in!K17)</f>
        <v>1594.2897525726755</v>
      </c>
      <c r="L17" s="96">
        <f>IF(RES_hh_tes_in!L17=0,0,1000000/0.086*RES_hh_tes_in!L17/RES_hh_num_in!L17)</f>
        <v>1671.9063268635782</v>
      </c>
      <c r="M17" s="96">
        <f>IF(RES_hh_tes_in!M17=0,0,1000000/0.086*RES_hh_tes_in!M17/RES_hh_num_in!M17)</f>
        <v>1687.9682355046459</v>
      </c>
      <c r="N17" s="96">
        <f>IF(RES_hh_tes_in!N17=0,0,1000000/0.086*RES_hh_tes_in!N17/RES_hh_num_in!N17)</f>
        <v>1651.0460313359479</v>
      </c>
      <c r="O17" s="96">
        <f>IF(RES_hh_tes_in!O17=0,0,1000000/0.086*RES_hh_tes_in!O17/RES_hh_num_in!O17)</f>
        <v>1691.0074177096124</v>
      </c>
      <c r="P17" s="96">
        <f>IF(RES_hh_tes_in!P17=0,0,1000000/0.086*RES_hh_tes_in!P17/RES_hh_num_in!P17)</f>
        <v>1649.7033980795175</v>
      </c>
      <c r="Q17" s="96">
        <f>IF(RES_hh_tes_in!Q17=0,0,1000000/0.086*RES_hh_tes_in!Q17/RES_hh_num_in!Q17)</f>
        <v>1755.6118029523532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1364.5722826483818</v>
      </c>
      <c r="D18" s="95">
        <f>IF(RES_hh_tes_in!D18=0,0,1000000/0.086*RES_hh_tes_in!D18/RES_hh_num_in!D18)</f>
        <v>1369.2401404758302</v>
      </c>
      <c r="E18" s="95">
        <f>IF(RES_hh_tes_in!E18=0,0,1000000/0.086*RES_hh_tes_in!E18/RES_hh_num_in!E18)</f>
        <v>1381.0582852406924</v>
      </c>
      <c r="F18" s="95">
        <f>IF(RES_hh_tes_in!F18=0,0,1000000/0.086*RES_hh_tes_in!F18/RES_hh_num_in!F18)</f>
        <v>1408.833431233192</v>
      </c>
      <c r="G18" s="95">
        <f>IF(RES_hh_tes_in!G18=0,0,1000000/0.086*RES_hh_tes_in!G18/RES_hh_num_in!G18)</f>
        <v>1409.2141669368102</v>
      </c>
      <c r="H18" s="95">
        <f>IF(RES_hh_tes_in!H18=0,0,1000000/0.086*RES_hh_tes_in!H18/RES_hh_num_in!H18)</f>
        <v>1432.1003097287994</v>
      </c>
      <c r="I18" s="95">
        <f>IF(RES_hh_tes_in!I18=0,0,1000000/0.086*RES_hh_tes_in!I18/RES_hh_num_in!I18)</f>
        <v>1382.539066453596</v>
      </c>
      <c r="J18" s="95">
        <f>IF(RES_hh_tes_in!J18=0,0,1000000/0.086*RES_hh_tes_in!J18/RES_hh_num_in!J18)</f>
        <v>1452.6487781141138</v>
      </c>
      <c r="K18" s="95">
        <f>IF(RES_hh_tes_in!K18=0,0,1000000/0.086*RES_hh_tes_in!K18/RES_hh_num_in!K18)</f>
        <v>1476.0212127671682</v>
      </c>
      <c r="L18" s="95">
        <f>IF(RES_hh_tes_in!L18=0,0,1000000/0.086*RES_hh_tes_in!L18/RES_hh_num_in!L18)</f>
        <v>1481.7083931072427</v>
      </c>
      <c r="M18" s="95">
        <f>IF(RES_hh_tes_in!M18=0,0,1000000/0.086*RES_hh_tes_in!M18/RES_hh_num_in!M18)</f>
        <v>1470.7323257866944</v>
      </c>
      <c r="N18" s="95">
        <f>IF(RES_hh_tes_in!N18=0,0,1000000/0.086*RES_hh_tes_in!N18/RES_hh_num_in!N18)</f>
        <v>1517.3192972920438</v>
      </c>
      <c r="O18" s="95">
        <f>IF(RES_hh_tes_in!O18=0,0,1000000/0.086*RES_hh_tes_in!O18/RES_hh_num_in!O18)</f>
        <v>1515.5025326581519</v>
      </c>
      <c r="P18" s="95">
        <f>IF(RES_hh_tes_in!P18=0,0,1000000/0.086*RES_hh_tes_in!P18/RES_hh_num_in!P18)</f>
        <v>1516.9397467795029</v>
      </c>
      <c r="Q18" s="95">
        <f>IF(RES_hh_tes_in!Q18=0,0,1000000/0.086*RES_hh_tes_in!Q18/RES_hh_num_in!Q18)</f>
        <v>1516.7728592787821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1400.0076011222916</v>
      </c>
      <c r="D20" s="95">
        <f>IF(RES_hh_tes_in!D20=0,0,1000000/0.086*RES_hh_tes_in!D20/RES_hh_num_in!D20)</f>
        <v>1426.4748049478649</v>
      </c>
      <c r="E20" s="95">
        <f>IF(RES_hh_tes_in!E20=0,0,1000000/0.086*RES_hh_tes_in!E20/RES_hh_num_in!E20)</f>
        <v>1451.5396086550884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1503.2656246522654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1366.8943805435547</v>
      </c>
      <c r="D21" s="95">
        <f>IF(RES_hh_tes_in!D21=0,0,1000000/0.086*RES_hh_tes_in!D21/RES_hh_num_in!D21)</f>
        <v>1372.9293185298322</v>
      </c>
      <c r="E21" s="95">
        <f>IF(RES_hh_tes_in!E21=0,0,1000000/0.086*RES_hh_tes_in!E21/RES_hh_num_in!E21)</f>
        <v>1396.8598628196548</v>
      </c>
      <c r="F21" s="95">
        <f>IF(RES_hh_tes_in!F21=0,0,1000000/0.086*RES_hh_tes_in!F21/RES_hh_num_in!F21)</f>
        <v>1433.5595702913897</v>
      </c>
      <c r="G21" s="95">
        <f>IF(RES_hh_tes_in!G21=0,0,1000000/0.086*RES_hh_tes_in!G21/RES_hh_num_in!G21)</f>
        <v>1458.5051099793286</v>
      </c>
      <c r="H21" s="95">
        <f>IF(RES_hh_tes_in!H21=0,0,1000000/0.086*RES_hh_tes_in!H21/RES_hh_num_in!H21)</f>
        <v>1460.6107458137851</v>
      </c>
      <c r="I21" s="95">
        <f>IF(RES_hh_tes_in!I21=0,0,1000000/0.086*RES_hh_tes_in!I21/RES_hh_num_in!I21)</f>
        <v>1461.2654253650601</v>
      </c>
      <c r="J21" s="95">
        <f>IF(RES_hh_tes_in!J21=0,0,1000000/0.086*RES_hh_tes_in!J21/RES_hh_num_in!J21)</f>
        <v>1492.4961788301321</v>
      </c>
      <c r="K21" s="95">
        <f>IF(RES_hh_tes_in!K21=0,0,1000000/0.086*RES_hh_tes_in!K21/RES_hh_num_in!K21)</f>
        <v>1272.9722703648101</v>
      </c>
      <c r="L21" s="95">
        <f>IF(RES_hh_tes_in!L21=0,0,1000000/0.086*RES_hh_tes_in!L21/RES_hh_num_in!L21)</f>
        <v>1483.0480412467989</v>
      </c>
      <c r="M21" s="95">
        <f>IF(RES_hh_tes_in!M21=0,0,1000000/0.086*RES_hh_tes_in!M21/RES_hh_num_in!M21)</f>
        <v>1487.7895339627953</v>
      </c>
      <c r="N21" s="95">
        <f>IF(RES_hh_tes_in!N21=0,0,1000000/0.086*RES_hh_tes_in!N21/RES_hh_num_in!N21)</f>
        <v>1515.1564168979619</v>
      </c>
      <c r="O21" s="95">
        <f>IF(RES_hh_tes_in!O21=0,0,1000000/0.086*RES_hh_tes_in!O21/RES_hh_num_in!O21)</f>
        <v>1275.3158238891517</v>
      </c>
      <c r="P21" s="95">
        <f>IF(RES_hh_tes_in!P21=0,0,1000000/0.086*RES_hh_tes_in!P21/RES_hh_num_in!P21)</f>
        <v>1205.1284835511944</v>
      </c>
      <c r="Q21" s="95">
        <f>IF(RES_hh_tes_in!Q21=0,0,1000000/0.086*RES_hh_tes_in!Q21/RES_hh_num_in!Q21)</f>
        <v>1228.9866145267411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1375.3690839615538</v>
      </c>
      <c r="D22" s="95">
        <f>IF(RES_hh_tes_in!D22=0,0,1000000/0.086*RES_hh_tes_in!D22/RES_hh_num_in!D22)</f>
        <v>1401.513261341302</v>
      </c>
      <c r="E22" s="95">
        <f>IF(RES_hh_tes_in!E22=0,0,1000000/0.086*RES_hh_tes_in!E22/RES_hh_num_in!E22)</f>
        <v>1428.6266216678125</v>
      </c>
      <c r="F22" s="95">
        <f>IF(RES_hh_tes_in!F22=0,0,1000000/0.086*RES_hh_tes_in!F22/RES_hh_num_in!F22)</f>
        <v>1484.6452711799243</v>
      </c>
      <c r="G22" s="95">
        <f>IF(RES_hh_tes_in!G22=0,0,1000000/0.086*RES_hh_tes_in!G22/RES_hh_num_in!G22)</f>
        <v>1467.8508984694977</v>
      </c>
      <c r="H22" s="95">
        <f>IF(RES_hh_tes_in!H22=0,0,1000000/0.086*RES_hh_tes_in!H22/RES_hh_num_in!H22)</f>
        <v>1493.8170436720427</v>
      </c>
      <c r="I22" s="95">
        <f>IF(RES_hh_tes_in!I22=0,0,1000000/0.086*RES_hh_tes_in!I22/RES_hh_num_in!I22)</f>
        <v>1510.1430073448068</v>
      </c>
      <c r="J22" s="95">
        <f>IF(RES_hh_tes_in!J22=0,0,1000000/0.086*RES_hh_tes_in!J22/RES_hh_num_in!J22)</f>
        <v>1539.4732782284398</v>
      </c>
      <c r="K22" s="95">
        <f>IF(RES_hh_tes_in!K22=0,0,1000000/0.086*RES_hh_tes_in!K22/RES_hh_num_in!K22)</f>
        <v>1224.4236853323146</v>
      </c>
      <c r="L22" s="95">
        <f>IF(RES_hh_tes_in!L22=0,0,1000000/0.086*RES_hh_tes_in!L22/RES_hh_num_in!L22)</f>
        <v>1481.7105207874686</v>
      </c>
      <c r="M22" s="95">
        <f>IF(RES_hh_tes_in!M22=0,0,1000000/0.086*RES_hh_tes_in!M22/RES_hh_num_in!M22)</f>
        <v>1586.7286699022479</v>
      </c>
      <c r="N22" s="95">
        <f>IF(RES_hh_tes_in!N22=0,0,1000000/0.086*RES_hh_tes_in!N22/RES_hh_num_in!N22)</f>
        <v>1560.0134281612936</v>
      </c>
      <c r="O22" s="95">
        <f>IF(RES_hh_tes_in!O22=0,0,1000000/0.086*RES_hh_tes_in!O22/RES_hh_num_in!O22)</f>
        <v>1263.2928178894974</v>
      </c>
      <c r="P22" s="95">
        <f>IF(RES_hh_tes_in!P22=0,0,1000000/0.086*RES_hh_tes_in!P22/RES_hh_num_in!P22)</f>
        <v>1212.5141480997479</v>
      </c>
      <c r="Q22" s="95">
        <f>IF(RES_hh_tes_in!Q22=0,0,1000000/0.086*RES_hh_tes_in!Q22/RES_hh_num_in!Q22)</f>
        <v>1222.5181792416536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1367.5723311358611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1383.0287882266223</v>
      </c>
      <c r="F24" s="95">
        <f>IF(RES_hh_tes_in!F24=0,0,1000000/0.086*RES_hh_tes_in!F24/RES_hh_num_in!F24)</f>
        <v>1405.6844183263759</v>
      </c>
      <c r="G24" s="95">
        <f>IF(RES_hh_tes_in!G24=0,0,1000000/0.086*RES_hh_tes_in!G24/RES_hh_num_in!G24)</f>
        <v>1404.1815804174591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1485.4599992299977</v>
      </c>
      <c r="J24" s="95">
        <f>IF(RES_hh_tes_in!J24=0,0,1000000/0.086*RES_hh_tes_in!J24/RES_hh_num_in!J24)</f>
        <v>1458.5482328373944</v>
      </c>
      <c r="K24" s="95">
        <f>IF(RES_hh_tes_in!K24=0,0,1000000/0.086*RES_hh_tes_in!K24/RES_hh_num_in!K24)</f>
        <v>1256.3752101483667</v>
      </c>
      <c r="L24" s="95">
        <f>IF(RES_hh_tes_in!L24=0,0,1000000/0.086*RES_hh_tes_in!L24/RES_hh_num_in!L24)</f>
        <v>1409.0351017674591</v>
      </c>
      <c r="M24" s="95">
        <f>IF(RES_hh_tes_in!M24=0,0,1000000/0.086*RES_hh_tes_in!M24/RES_hh_num_in!M24)</f>
        <v>1410.4931847701171</v>
      </c>
      <c r="N24" s="95">
        <f>IF(RES_hh_tes_in!N24=0,0,1000000/0.086*RES_hh_tes_in!N24/RES_hh_num_in!N24)</f>
        <v>1467.7912632963041</v>
      </c>
      <c r="O24" s="95">
        <f>IF(RES_hh_tes_in!O24=0,0,1000000/0.086*RES_hh_tes_in!O24/RES_hh_num_in!O24)</f>
        <v>1155.9882207289352</v>
      </c>
      <c r="P24" s="95">
        <f>IF(RES_hh_tes_in!P24=0,0,1000000/0.086*RES_hh_tes_in!P24/RES_hh_num_in!P24)</f>
        <v>1223.8716550936167</v>
      </c>
      <c r="Q24" s="95">
        <f>IF(RES_hh_tes_in!Q24=0,0,1000000/0.086*RES_hh_tes_in!Q24/RES_hh_num_in!Q24)</f>
        <v>1184.4097543081978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1605.922170083503</v>
      </c>
      <c r="D25" s="22">
        <f>IF(RES_hh_tes_in!D25=0,0,1000000/0.086*RES_hh_tes_in!D25/RES_hh_num_in!D25)</f>
        <v>1624.988088880013</v>
      </c>
      <c r="E25" s="22">
        <f>IF(RES_hh_tes_in!E25=0,0,1000000/0.086*RES_hh_tes_in!E25/RES_hh_num_in!E25)</f>
        <v>1934.3656249131259</v>
      </c>
      <c r="F25" s="22">
        <f>IF(RES_hh_tes_in!F25=0,0,1000000/0.086*RES_hh_tes_in!F25/RES_hh_num_in!F25)</f>
        <v>2068.7190429992011</v>
      </c>
      <c r="G25" s="22">
        <f>IF(RES_hh_tes_in!G25=0,0,1000000/0.086*RES_hh_tes_in!G25/RES_hh_num_in!G25)</f>
        <v>2050.7242793660371</v>
      </c>
      <c r="H25" s="22">
        <f>IF(RES_hh_tes_in!H25=0,0,1000000/0.086*RES_hh_tes_in!H25/RES_hh_num_in!H25)</f>
        <v>2147.7322380976707</v>
      </c>
      <c r="I25" s="22">
        <f>IF(RES_hh_tes_in!I25=0,0,1000000/0.086*RES_hh_tes_in!I25/RES_hh_num_in!I25)</f>
        <v>2023.2051011008266</v>
      </c>
      <c r="J25" s="22">
        <f>IF(RES_hh_tes_in!J25=0,0,1000000/0.086*RES_hh_tes_in!J25/RES_hh_num_in!J25)</f>
        <v>2149.959105506653</v>
      </c>
      <c r="K25" s="22">
        <f>IF(RES_hh_tes_in!K25=0,0,1000000/0.086*RES_hh_tes_in!K25/RES_hh_num_in!K25)</f>
        <v>2104.6659969019006</v>
      </c>
      <c r="L25" s="22">
        <f>IF(RES_hh_tes_in!L25=0,0,1000000/0.086*RES_hh_tes_in!L25/RES_hh_num_in!L25)</f>
        <v>2358.1340372155469</v>
      </c>
      <c r="M25" s="22">
        <f>IF(RES_hh_tes_in!M25=0,0,1000000/0.086*RES_hh_tes_in!M25/RES_hh_num_in!M25)</f>
        <v>2242.3383808142485</v>
      </c>
      <c r="N25" s="22">
        <f>IF(RES_hh_tes_in!N25=0,0,1000000/0.086*RES_hh_tes_in!N25/RES_hh_num_in!N25)</f>
        <v>2240.0845048538895</v>
      </c>
      <c r="O25" s="22">
        <f>IF(RES_hh_tes_in!O25=0,0,1000000/0.086*RES_hh_tes_in!O25/RES_hh_num_in!O25)</f>
        <v>2190.4819757297228</v>
      </c>
      <c r="P25" s="22">
        <f>IF(RES_hh_tes_in!P25=0,0,1000000/0.086*RES_hh_tes_in!P25/RES_hh_num_in!P25)</f>
        <v>2190.9377674939269</v>
      </c>
      <c r="Q25" s="22">
        <f>IF(RES_hh_tes_in!Q25=0,0,1000000/0.086*RES_hh_tes_in!Q25/RES_hh_num_in!Q25)</f>
        <v>2185.45416549839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456.00670835191391</v>
      </c>
      <c r="L26" s="18">
        <f>IF(RES_hh_tes_in!L26=0,0,1000000/0.086*RES_hh_tes_in!L26/RES_hh_num_in!L26)</f>
        <v>459.36933422613708</v>
      </c>
      <c r="M26" s="18">
        <f>IF(RES_hh_tes_in!M26=0,0,1000000/0.086*RES_hh_tes_in!M26/RES_hh_num_in!M26)</f>
        <v>460.61503063393008</v>
      </c>
      <c r="N26" s="18">
        <f>IF(RES_hh_tes_in!N26=0,0,1000000/0.086*RES_hh_tes_in!N26/RES_hh_num_in!N26)</f>
        <v>464.21891251549039</v>
      </c>
      <c r="O26" s="18">
        <f>IF(RES_hh_tes_in!O26=0,0,1000000/0.086*RES_hh_tes_in!O26/RES_hh_num_in!O26)</f>
        <v>466.95582241736366</v>
      </c>
      <c r="P26" s="18">
        <f>IF(RES_hh_tes_in!P26=0,0,1000000/0.086*RES_hh_tes_in!P26/RES_hh_num_in!P26)</f>
        <v>466.480923454182</v>
      </c>
      <c r="Q26" s="18">
        <f>IF(RES_hh_tes_in!Q26=0,0,1000000/0.086*RES_hh_tes_in!Q26/RES_hh_num_in!Q26)</f>
        <v>465.85740701585831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537.86764151110765</v>
      </c>
      <c r="D27" s="96">
        <f>IF(RES_hh_tes_in!D27=0,0,1000000/0.086*RES_hh_tes_in!D27/RES_hh_num_in!D27)</f>
        <v>591.01202257295427</v>
      </c>
      <c r="E27" s="96">
        <f>IF(RES_hh_tes_in!E27=0,0,1000000/0.086*RES_hh_tes_in!E27/RES_hh_num_in!E27)</f>
        <v>791.646262236295</v>
      </c>
      <c r="F27" s="96">
        <f>IF(RES_hh_tes_in!F27=0,0,1000000/0.086*RES_hh_tes_in!F27/RES_hh_num_in!F27)</f>
        <v>801.84147368478114</v>
      </c>
      <c r="G27" s="96">
        <f>IF(RES_hh_tes_in!G27=0,0,1000000/0.086*RES_hh_tes_in!G27/RES_hh_num_in!G27)</f>
        <v>778.9659850742554</v>
      </c>
      <c r="H27" s="96">
        <f>IF(RES_hh_tes_in!H27=0,0,1000000/0.086*RES_hh_tes_in!H27/RES_hh_num_in!H27)</f>
        <v>814.25275890260593</v>
      </c>
      <c r="I27" s="96">
        <f>IF(RES_hh_tes_in!I27=0,0,1000000/0.086*RES_hh_tes_in!I27/RES_hh_num_in!I27)</f>
        <v>829.87226224757205</v>
      </c>
      <c r="J27" s="96">
        <f>IF(RES_hh_tes_in!J27=0,0,1000000/0.086*RES_hh_tes_in!J27/RES_hh_num_in!J27)</f>
        <v>840.36228303255086</v>
      </c>
      <c r="K27" s="96">
        <f>IF(RES_hh_tes_in!K27=0,0,1000000/0.086*RES_hh_tes_in!K27/RES_hh_num_in!K27)</f>
        <v>871.97044571788956</v>
      </c>
      <c r="L27" s="96">
        <f>IF(RES_hh_tes_in!L27=0,0,1000000/0.086*RES_hh_tes_in!L27/RES_hh_num_in!L27)</f>
        <v>875.71014640949352</v>
      </c>
      <c r="M27" s="96">
        <f>IF(RES_hh_tes_in!M27=0,0,1000000/0.086*RES_hh_tes_in!M27/RES_hh_num_in!M27)</f>
        <v>866.59213144184639</v>
      </c>
      <c r="N27" s="96">
        <f>IF(RES_hh_tes_in!N27=0,0,1000000/0.086*RES_hh_tes_in!N27/RES_hh_num_in!N27)</f>
        <v>858.55203248733596</v>
      </c>
      <c r="O27" s="96">
        <f>IF(RES_hh_tes_in!O27=0,0,1000000/0.086*RES_hh_tes_in!O27/RES_hh_num_in!O27)</f>
        <v>875.87271798642837</v>
      </c>
      <c r="P27" s="96">
        <f>IF(RES_hh_tes_in!P27=0,0,1000000/0.086*RES_hh_tes_in!P27/RES_hh_num_in!P27)</f>
        <v>876.67418625237212</v>
      </c>
      <c r="Q27" s="96">
        <f>IF(RES_hh_tes_in!Q27=0,0,1000000/0.086*RES_hh_tes_in!Q27/RES_hh_num_in!Q27)</f>
        <v>899.38590972304871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479.03418935938851</v>
      </c>
      <c r="D28" s="95">
        <f>IF(RES_hh_tes_in!D28=0,0,1000000/0.086*RES_hh_tes_in!D28/RES_hh_num_in!D28)</f>
        <v>539.12844193918306</v>
      </c>
      <c r="E28" s="95">
        <f>IF(RES_hh_tes_in!E28=0,0,1000000/0.086*RES_hh_tes_in!E28/RES_hh_num_in!E28)</f>
        <v>654.34129046986334</v>
      </c>
      <c r="F28" s="95">
        <f>IF(RES_hh_tes_in!F28=0,0,1000000/0.086*RES_hh_tes_in!F28/RES_hh_num_in!F28)</f>
        <v>670.54895568348331</v>
      </c>
      <c r="G28" s="95">
        <f>IF(RES_hh_tes_in!G28=0,0,1000000/0.086*RES_hh_tes_in!G28/RES_hh_num_in!G28)</f>
        <v>675.0529471837566</v>
      </c>
      <c r="H28" s="95">
        <f>IF(RES_hh_tes_in!H28=0,0,1000000/0.086*RES_hh_tes_in!H28/RES_hh_num_in!H28)</f>
        <v>692.11191633534361</v>
      </c>
      <c r="I28" s="95">
        <f>IF(RES_hh_tes_in!I28=0,0,1000000/0.086*RES_hh_tes_in!I28/RES_hh_num_in!I28)</f>
        <v>683.72326573774956</v>
      </c>
      <c r="J28" s="95">
        <f>IF(RES_hh_tes_in!J28=0,0,1000000/0.086*RES_hh_tes_in!J28/RES_hh_num_in!J28)</f>
        <v>701.26664271790207</v>
      </c>
      <c r="K28" s="95">
        <f>IF(RES_hh_tes_in!K28=0,0,1000000/0.086*RES_hh_tes_in!K28/RES_hh_num_in!K28)</f>
        <v>707.10321314131272</v>
      </c>
      <c r="L28" s="95">
        <f>IF(RES_hh_tes_in!L28=0,0,1000000/0.086*RES_hh_tes_in!L28/RES_hh_num_in!L28)</f>
        <v>710.03582801700884</v>
      </c>
      <c r="M28" s="95">
        <f>IF(RES_hh_tes_in!M28=0,0,1000000/0.086*RES_hh_tes_in!M28/RES_hh_num_in!M28)</f>
        <v>708.34458288796884</v>
      </c>
      <c r="N28" s="95">
        <f>IF(RES_hh_tes_in!N28=0,0,1000000/0.086*RES_hh_tes_in!N28/RES_hh_num_in!N28)</f>
        <v>726.12759344447454</v>
      </c>
      <c r="O28" s="95">
        <f>IF(RES_hh_tes_in!O28=0,0,1000000/0.086*RES_hh_tes_in!O28/RES_hh_num_in!O28)</f>
        <v>725.17974911863155</v>
      </c>
      <c r="P28" s="95">
        <f>IF(RES_hh_tes_in!P28=0,0,1000000/0.086*RES_hh_tes_in!P28/RES_hh_num_in!P28)</f>
        <v>722.03274635134346</v>
      </c>
      <c r="Q28" s="95">
        <f>IF(RES_hh_tes_in!Q28=0,0,1000000/0.086*RES_hh_tes_in!Q28/RES_hh_num_in!Q28)</f>
        <v>723.43372348208231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479.26534488364996</v>
      </c>
      <c r="D30" s="95">
        <f>IF(RES_hh_tes_in!D30=0,0,1000000/0.086*RES_hh_tes_in!D30/RES_hh_num_in!D30)</f>
        <v>537.97926355448965</v>
      </c>
      <c r="E30" s="95">
        <f>IF(RES_hh_tes_in!E30=0,0,1000000/0.086*RES_hh_tes_in!E30/RES_hh_num_in!E30)</f>
        <v>658.7025741119536</v>
      </c>
      <c r="F30" s="95">
        <f>IF(RES_hh_tes_in!F30=0,0,1000000/0.086*RES_hh_tes_in!F30/RES_hh_num_in!F30)</f>
        <v>678.14108601826354</v>
      </c>
      <c r="G30" s="95">
        <f>IF(RES_hh_tes_in!G30=0,0,1000000/0.086*RES_hh_tes_in!G30/RES_hh_num_in!G30)</f>
        <v>688.04664175839571</v>
      </c>
      <c r="H30" s="95">
        <f>IF(RES_hh_tes_in!H30=0,0,1000000/0.086*RES_hh_tes_in!H30/RES_hh_num_in!H30)</f>
        <v>702.04840036095243</v>
      </c>
      <c r="I30" s="95">
        <f>IF(RES_hh_tes_in!I30=0,0,1000000/0.086*RES_hh_tes_in!I30/RES_hh_num_in!I30)</f>
        <v>719.27293305763465</v>
      </c>
      <c r="J30" s="95">
        <f>IF(RES_hh_tes_in!J30=0,0,1000000/0.086*RES_hh_tes_in!J30/RES_hh_num_in!J30)</f>
        <v>728.50277478934561</v>
      </c>
      <c r="K30" s="95">
        <f>IF(RES_hh_tes_in!K30=0,0,1000000/0.086*RES_hh_tes_in!K30/RES_hh_num_in!K30)</f>
        <v>737.54913421649576</v>
      </c>
      <c r="L30" s="95">
        <f>IF(RES_hh_tes_in!L30=0,0,1000000/0.086*RES_hh_tes_in!L30/RES_hh_num_in!L30)</f>
        <v>739.13819657452655</v>
      </c>
      <c r="M30" s="95">
        <f>IF(RES_hh_tes_in!M30=0,0,1000000/0.086*RES_hh_tes_in!M30/RES_hh_num_in!M30)</f>
        <v>750.16708235905344</v>
      </c>
      <c r="N30" s="95">
        <f>IF(RES_hh_tes_in!N30=0,0,1000000/0.086*RES_hh_tes_in!N30/RES_hh_num_in!N30)</f>
        <v>747.71568018390474</v>
      </c>
      <c r="O30" s="95">
        <f>IF(RES_hh_tes_in!O30=0,0,1000000/0.086*RES_hh_tes_in!O30/RES_hh_num_in!O30)</f>
        <v>757.67705286215664</v>
      </c>
      <c r="P30" s="95">
        <f>IF(RES_hh_tes_in!P30=0,0,1000000/0.086*RES_hh_tes_in!P30/RES_hh_num_in!P30)</f>
        <v>752.48222077995513</v>
      </c>
      <c r="Q30" s="95">
        <f>IF(RES_hh_tes_in!Q30=0,0,1000000/0.086*RES_hh_tes_in!Q30/RES_hh_num_in!Q30)</f>
        <v>754.70974749030984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549.67609476426969</v>
      </c>
      <c r="D32" s="18">
        <f>IF(RES_hh_tes_in!D32=0,0,1000000/0.086*RES_hh_tes_in!D32/RES_hh_num_in!D32)</f>
        <v>614.59359704437111</v>
      </c>
      <c r="E32" s="18">
        <f>IF(RES_hh_tes_in!E32=0,0,1000000/0.086*RES_hh_tes_in!E32/RES_hh_num_in!E32)</f>
        <v>845.85801041920354</v>
      </c>
      <c r="F32" s="18">
        <f>IF(RES_hh_tes_in!F32=0,0,1000000/0.086*RES_hh_tes_in!F32/RES_hh_num_in!F32)</f>
        <v>859.06497521264407</v>
      </c>
      <c r="G32" s="18">
        <f>IF(RES_hh_tes_in!G32=0,0,1000000/0.086*RES_hh_tes_in!G32/RES_hh_num_in!G32)</f>
        <v>839.24408954497824</v>
      </c>
      <c r="H32" s="18">
        <f>IF(RES_hh_tes_in!H32=0,0,1000000/0.086*RES_hh_tes_in!H32/RES_hh_num_in!H32)</f>
        <v>881.42977417116526</v>
      </c>
      <c r="I32" s="18">
        <f>IF(RES_hh_tes_in!I32=0,0,1000000/0.086*RES_hh_tes_in!I32/RES_hh_num_in!I32)</f>
        <v>872.52309871958437</v>
      </c>
      <c r="J32" s="18">
        <f>IF(RES_hh_tes_in!J32=0,0,1000000/0.086*RES_hh_tes_in!J32/RES_hh_num_in!J32)</f>
        <v>905.29238058231351</v>
      </c>
      <c r="K32" s="18">
        <f>IF(RES_hh_tes_in!K32=0,0,1000000/0.086*RES_hh_tes_in!K32/RES_hh_num_in!K32)</f>
        <v>930.13596091604109</v>
      </c>
      <c r="L32" s="18">
        <f>IF(RES_hh_tes_in!L32=0,0,1000000/0.086*RES_hh_tes_in!L32/RES_hh_num_in!L32)</f>
        <v>952.91883386269581</v>
      </c>
      <c r="M32" s="18">
        <f>IF(RES_hh_tes_in!M32=0,0,1000000/0.086*RES_hh_tes_in!M32/RES_hh_num_in!M32)</f>
        <v>941.58840907245815</v>
      </c>
      <c r="N32" s="18">
        <f>IF(RES_hh_tes_in!N32=0,0,1000000/0.086*RES_hh_tes_in!N32/RES_hh_num_in!N32)</f>
        <v>928.63490282535633</v>
      </c>
      <c r="O32" s="18">
        <f>IF(RES_hh_tes_in!O32=0,0,1000000/0.086*RES_hh_tes_in!O32/RES_hh_num_in!O32)</f>
        <v>948.66049748921148</v>
      </c>
      <c r="P32" s="18">
        <f>IF(RES_hh_tes_in!P32=0,0,1000000/0.086*RES_hh_tes_in!P32/RES_hh_num_in!P32)</f>
        <v>965.89822423402109</v>
      </c>
      <c r="Q32" s="18">
        <f>IF(RES_hh_tes_in!Q32=0,0,1000000/0.086*RES_hh_tes_in!Q32/RES_hh_num_in!Q32)</f>
        <v>985.01337532357263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2771.3237796959024</v>
      </c>
      <c r="D3" s="100">
        <f>IF(RES_hh_emi_in!D3=0,0,1000000*RES_hh_emi_in!D3/RES_hh_num_in!D3)</f>
        <v>6349.2586546405273</v>
      </c>
      <c r="E3" s="100">
        <f>IF(RES_hh_emi_in!E3=0,0,1000000*RES_hh_emi_in!E3/RES_hh_num_in!E3)</f>
        <v>2901.3896481469974</v>
      </c>
      <c r="F3" s="100">
        <f>IF(RES_hh_emi_in!F3=0,0,1000000*RES_hh_emi_in!F3/RES_hh_num_in!F3)</f>
        <v>4203.4535968649116</v>
      </c>
      <c r="G3" s="100">
        <f>IF(RES_hh_emi_in!G3=0,0,1000000*RES_hh_emi_in!G3/RES_hh_num_in!G3)</f>
        <v>5219.9492307438741</v>
      </c>
      <c r="H3" s="100">
        <f>IF(RES_hh_emi_in!H3=0,0,1000000*RES_hh_emi_in!H3/RES_hh_num_in!H3)</f>
        <v>5530.9085335938262</v>
      </c>
      <c r="I3" s="100">
        <f>IF(RES_hh_emi_in!I3=0,0,1000000*RES_hh_emi_in!I3/RES_hh_num_in!I3)</f>
        <v>2442.5987684943884</v>
      </c>
      <c r="J3" s="100">
        <f>IF(RES_hh_emi_in!J3=0,0,1000000*RES_hh_emi_in!J3/RES_hh_num_in!J3)</f>
        <v>3501.4240090619387</v>
      </c>
      <c r="K3" s="100">
        <f>IF(RES_hh_emi_in!K3=0,0,1000000*RES_hh_emi_in!K3/RES_hh_num_in!K3)</f>
        <v>2937.1546670752587</v>
      </c>
      <c r="L3" s="100">
        <f>IF(RES_hh_emi_in!L3=0,0,1000000*RES_hh_emi_in!L3/RES_hh_num_in!L3)</f>
        <v>3622.4539017863658</v>
      </c>
      <c r="M3" s="100">
        <f>IF(RES_hh_emi_in!M3=0,0,1000000*RES_hh_emi_in!M3/RES_hh_num_in!M3)</f>
        <v>2101.7974349302658</v>
      </c>
      <c r="N3" s="100">
        <f>IF(RES_hh_emi_in!N3=0,0,1000000*RES_hh_emi_in!N3/RES_hh_num_in!N3)</f>
        <v>2603.1784143793693</v>
      </c>
      <c r="O3" s="100">
        <f>IF(RES_hh_emi_in!O3=0,0,1000000*RES_hh_emi_in!O3/RES_hh_num_in!O3)</f>
        <v>2035.4524540519192</v>
      </c>
      <c r="P3" s="100">
        <f>IF(RES_hh_emi_in!P3=0,0,1000000*RES_hh_emi_in!P3/RES_hh_num_in!P3)</f>
        <v>2087.8962439022994</v>
      </c>
      <c r="Q3" s="100">
        <f>IF(RES_hh_emi_in!Q3=0,0,1000000*RES_hh_emi_in!Q3/RES_hh_num_in!Q3)</f>
        <v>1638.9155054364926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2430.8477005319814</v>
      </c>
      <c r="D4" s="96">
        <f>IF(RES_hh_emi_in!D4=0,0,1000000*RES_hh_emi_in!D4/RES_hh_num_in!D4)</f>
        <v>5577.600615952063</v>
      </c>
      <c r="E4" s="96">
        <f>IF(RES_hh_emi_in!E4=0,0,1000000*RES_hh_emi_in!E4/RES_hh_num_in!E4)</f>
        <v>2466.8396897816606</v>
      </c>
      <c r="F4" s="96">
        <f>IF(RES_hh_emi_in!F4=0,0,1000000*RES_hh_emi_in!F4/RES_hh_num_in!F4)</f>
        <v>3588.0659957461044</v>
      </c>
      <c r="G4" s="96">
        <f>IF(RES_hh_emi_in!G4=0,0,1000000*RES_hh_emi_in!G4/RES_hh_num_in!G4)</f>
        <v>4442.829517762144</v>
      </c>
      <c r="H4" s="96">
        <f>IF(RES_hh_emi_in!H4=0,0,1000000*RES_hh_emi_in!H4/RES_hh_num_in!H4)</f>
        <v>4752.4512252735931</v>
      </c>
      <c r="I4" s="96">
        <f>IF(RES_hh_emi_in!I4=0,0,1000000*RES_hh_emi_in!I4/RES_hh_num_in!I4)</f>
        <v>2088.899664728021</v>
      </c>
      <c r="J4" s="96">
        <f>IF(RES_hh_emi_in!J4=0,0,1000000*RES_hh_emi_in!J4/RES_hh_num_in!J4)</f>
        <v>2997.1683104399822</v>
      </c>
      <c r="K4" s="96">
        <f>IF(RES_hh_emi_in!K4=0,0,1000000*RES_hh_emi_in!K4/RES_hh_num_in!K4)</f>
        <v>2457.1942784748089</v>
      </c>
      <c r="L4" s="96">
        <f>IF(RES_hh_emi_in!L4=0,0,1000000*RES_hh_emi_in!L4/RES_hh_num_in!L4)</f>
        <v>3061.1975340902641</v>
      </c>
      <c r="M4" s="96">
        <f>IF(RES_hh_emi_in!M4=0,0,1000000*RES_hh_emi_in!M4/RES_hh_num_in!M4)</f>
        <v>1710.6755048005521</v>
      </c>
      <c r="N4" s="96">
        <f>IF(RES_hh_emi_in!N4=0,0,1000000*RES_hh_emi_in!N4/RES_hh_num_in!N4)</f>
        <v>2141.6533747321841</v>
      </c>
      <c r="O4" s="96">
        <f>IF(RES_hh_emi_in!O4=0,0,1000000*RES_hh_emi_in!O4/RES_hh_num_in!O4)</f>
        <v>1667.1022329415077</v>
      </c>
      <c r="P4" s="96">
        <f>IF(RES_hh_emi_in!P4=0,0,1000000*RES_hh_emi_in!P4/RES_hh_num_in!P4)</f>
        <v>1629.0592839282967</v>
      </c>
      <c r="Q4" s="96">
        <f>IF(RES_hh_emi_in!Q4=0,0,1000000*RES_hh_emi_in!Q4/RES_hh_num_in!Q4)</f>
        <v>1322.0469527996049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7864.1433497007893</v>
      </c>
      <c r="D5" s="95">
        <f>IF(RES_hh_emi_in!D5=0,0,1000000*RES_hh_emi_in!D5/RES_hh_num_in!D5)</f>
        <v>7235.1185285052625</v>
      </c>
      <c r="E5" s="95">
        <f>IF(RES_hh_emi_in!E5=0,0,1000000*RES_hh_emi_in!E5/RES_hh_num_in!E5)</f>
        <v>6828.7886692972497</v>
      </c>
      <c r="F5" s="95">
        <f>IF(RES_hh_emi_in!F5=0,0,1000000*RES_hh_emi_in!F5/RES_hh_num_in!F5)</f>
        <v>6502.5826632273138</v>
      </c>
      <c r="G5" s="95">
        <f>IF(RES_hh_emi_in!G5=0,0,1000000*RES_hh_emi_in!G5/RES_hh_num_in!G5)</f>
        <v>6697.2547599141653</v>
      </c>
      <c r="H5" s="95">
        <f>IF(RES_hh_emi_in!H5=0,0,1000000*RES_hh_emi_in!H5/RES_hh_num_in!H5)</f>
        <v>7332.8109170527159</v>
      </c>
      <c r="I5" s="95">
        <f>IF(RES_hh_emi_in!I5=0,0,1000000*RES_hh_emi_in!I5/RES_hh_num_in!I5)</f>
        <v>5879.748619239268</v>
      </c>
      <c r="J5" s="95">
        <f>IF(RES_hh_emi_in!J5=0,0,1000000*RES_hh_emi_in!J5/RES_hh_num_in!J5)</f>
        <v>6236.5133884538172</v>
      </c>
      <c r="K5" s="95">
        <f>IF(RES_hh_emi_in!K5=0,0,1000000*RES_hh_emi_in!K5/RES_hh_num_in!K5)</f>
        <v>6871.425978799879</v>
      </c>
      <c r="L5" s="95">
        <f>IF(RES_hh_emi_in!L5=0,0,1000000*RES_hh_emi_in!L5/RES_hh_num_in!L5)</f>
        <v>7966.9420073413794</v>
      </c>
      <c r="M5" s="95">
        <f>IF(RES_hh_emi_in!M5=0,0,1000000*RES_hh_emi_in!M5/RES_hh_num_in!M5)</f>
        <v>6188.5996782561087</v>
      </c>
      <c r="N5" s="95">
        <f>IF(RES_hh_emi_in!N5=0,0,1000000*RES_hh_emi_in!N5/RES_hh_num_in!N5)</f>
        <v>6919.342569972986</v>
      </c>
      <c r="O5" s="95">
        <f>IF(RES_hh_emi_in!O5=0,0,1000000*RES_hh_emi_in!O5/RES_hh_num_in!O5)</f>
        <v>6536.3914973476103</v>
      </c>
      <c r="P5" s="95">
        <f>IF(RES_hh_emi_in!P5=0,0,1000000*RES_hh_emi_in!P5/RES_hh_num_in!P5)</f>
        <v>6172.54782324999</v>
      </c>
      <c r="Q5" s="95">
        <f>IF(RES_hh_emi_in!Q5=0,0,1000000*RES_hh_emi_in!Q5/RES_hh_num_in!Q5)</f>
        <v>5363.3746610602539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4780.1770155113027</v>
      </c>
      <c r="D7" s="95">
        <f>IF(RES_hh_emi_in!D7=0,0,1000000*RES_hh_emi_in!D7/RES_hh_num_in!D7)</f>
        <v>4623.2286091344868</v>
      </c>
      <c r="E7" s="95">
        <f>IF(RES_hh_emi_in!E7=0,0,1000000*RES_hh_emi_in!E7/RES_hh_num_in!E7)</f>
        <v>4479.6924423009805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5006.3573756394444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3457.2848221795416</v>
      </c>
      <c r="D8" s="95">
        <f>IF(RES_hh_emi_in!D8=0,0,1000000*RES_hh_emi_in!D8/RES_hh_num_in!D8)</f>
        <v>3336.788034077978</v>
      </c>
      <c r="E8" s="95">
        <f>IF(RES_hh_emi_in!E8=0,0,1000000*RES_hh_emi_in!E8/RES_hh_num_in!E8)</f>
        <v>3298.5910840720912</v>
      </c>
      <c r="F8" s="95">
        <f>IF(RES_hh_emi_in!F8=0,0,1000000*RES_hh_emi_in!F8/RES_hh_num_in!F8)</f>
        <v>3219.6853419856866</v>
      </c>
      <c r="G8" s="95">
        <f>IF(RES_hh_emi_in!G8=0,0,1000000*RES_hh_emi_in!G8/RES_hh_num_in!G8)</f>
        <v>3375.5736378754418</v>
      </c>
      <c r="H8" s="95">
        <f>IF(RES_hh_emi_in!H8=0,0,1000000*RES_hh_emi_in!H8/RES_hh_num_in!H8)</f>
        <v>3526.7546880017621</v>
      </c>
      <c r="I8" s="95">
        <f>IF(RES_hh_emi_in!I8=0,0,1000000*RES_hh_emi_in!I8/RES_hh_num_in!I8)</f>
        <v>3378.1982103304176</v>
      </c>
      <c r="J8" s="95">
        <f>IF(RES_hh_emi_in!J8=0,0,1000000*RES_hh_emi_in!J8/RES_hh_num_in!J8)</f>
        <v>3097.8608785787023</v>
      </c>
      <c r="K8" s="95">
        <f>IF(RES_hh_emi_in!K8=0,0,1000000*RES_hh_emi_in!K8/RES_hh_num_in!K8)</f>
        <v>2592.2010190657766</v>
      </c>
      <c r="L8" s="95">
        <f>IF(RES_hh_emi_in!L8=0,0,1000000*RES_hh_emi_in!L8/RES_hh_num_in!L8)</f>
        <v>3605.8025378935758</v>
      </c>
      <c r="M8" s="95">
        <f>IF(RES_hh_emi_in!M8=0,0,1000000*RES_hh_emi_in!M8/RES_hh_num_in!M8)</f>
        <v>3220.7649139259206</v>
      </c>
      <c r="N8" s="95">
        <f>IF(RES_hh_emi_in!N8=0,0,1000000*RES_hh_emi_in!N8/RES_hh_num_in!N8)</f>
        <v>3344.2853588196426</v>
      </c>
      <c r="O8" s="95">
        <f>IF(RES_hh_emi_in!O8=0,0,1000000*RES_hh_emi_in!O8/RES_hh_num_in!O8)</f>
        <v>2567.3640595516622</v>
      </c>
      <c r="P8" s="95">
        <f>IF(RES_hh_emi_in!P8=0,0,1000000*RES_hh_emi_in!P8/RES_hh_num_in!P8)</f>
        <v>2088.1391532078696</v>
      </c>
      <c r="Q8" s="95">
        <f>IF(RES_hh_emi_in!Q8=0,0,1000000*RES_hh_emi_in!Q8/RES_hh_num_in!Q8)</f>
        <v>2109.0989263275205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279.30915327558165</v>
      </c>
      <c r="D17" s="96">
        <f>IF(RES_hh_emi_in!D17=0,0,1000000*RES_hh_emi_in!D17/RES_hh_num_in!D17)</f>
        <v>645.04532719340023</v>
      </c>
      <c r="E17" s="96">
        <f>IF(RES_hh_emi_in!E17=0,0,1000000*RES_hh_emi_in!E17/RES_hh_num_in!E17)</f>
        <v>314.08342220119067</v>
      </c>
      <c r="F17" s="96">
        <f>IF(RES_hh_emi_in!F17=0,0,1000000*RES_hh_emi_in!F17/RES_hh_num_in!F17)</f>
        <v>471.70625114841022</v>
      </c>
      <c r="G17" s="96">
        <f>IF(RES_hh_emi_in!G17=0,0,1000000*RES_hh_emi_in!G17/RES_hh_num_in!G17)</f>
        <v>605.26422847643892</v>
      </c>
      <c r="H17" s="96">
        <f>IF(RES_hh_emi_in!H17=0,0,1000000*RES_hh_emi_in!H17/RES_hh_num_in!H17)</f>
        <v>600.56176328313597</v>
      </c>
      <c r="I17" s="96">
        <f>IF(RES_hh_emi_in!I17=0,0,1000000*RES_hh_emi_in!I17/RES_hh_num_in!I17)</f>
        <v>248.5162334299516</v>
      </c>
      <c r="J17" s="96">
        <f>IF(RES_hh_emi_in!J17=0,0,1000000*RES_hh_emi_in!J17/RES_hh_num_in!J17)</f>
        <v>338.63158129983395</v>
      </c>
      <c r="K17" s="96">
        <f>IF(RES_hh_emi_in!K17=0,0,1000000*RES_hh_emi_in!K17/RES_hh_num_in!K17)</f>
        <v>347.15292019286045</v>
      </c>
      <c r="L17" s="96">
        <f>IF(RES_hh_emi_in!L17=0,0,1000000*RES_hh_emi_in!L17/RES_hh_num_in!L17)</f>
        <v>378.60087204696651</v>
      </c>
      <c r="M17" s="96">
        <f>IF(RES_hh_emi_in!M17=0,0,1000000*RES_hh_emi_in!M17/RES_hh_num_in!M17)</f>
        <v>220.99595978067609</v>
      </c>
      <c r="N17" s="96">
        <f>IF(RES_hh_emi_in!N17=0,0,1000000*RES_hh_emi_in!N17/RES_hh_num_in!N17)</f>
        <v>288.65767918920483</v>
      </c>
      <c r="O17" s="96">
        <f>IF(RES_hh_emi_in!O17=0,0,1000000*RES_hh_emi_in!O17/RES_hh_num_in!O17)</f>
        <v>207.63178617297552</v>
      </c>
      <c r="P17" s="96">
        <f>IF(RES_hh_emi_in!P17=0,0,1000000*RES_hh_emi_in!P17/RES_hh_num_in!P17)</f>
        <v>264.36753372027363</v>
      </c>
      <c r="Q17" s="96">
        <f>IF(RES_hh_emi_in!Q17=0,0,1000000*RES_hh_emi_in!Q17/RES_hh_num_in!Q17)</f>
        <v>152.14946462220351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1053.6115828509835</v>
      </c>
      <c r="D18" s="95">
        <f>IF(RES_hh_emi_in!D18=0,0,1000000*RES_hh_emi_in!D18/RES_hh_num_in!D18)</f>
        <v>1048.4177572562926</v>
      </c>
      <c r="E18" s="95">
        <f>IF(RES_hh_emi_in!E18=0,0,1000000*RES_hh_emi_in!E18/RES_hh_num_in!E18)</f>
        <v>1052.0653995890746</v>
      </c>
      <c r="F18" s="95">
        <f>IF(RES_hh_emi_in!F18=0,0,1000000*RES_hh_emi_in!F18/RES_hh_num_in!F18)</f>
        <v>1066.4793448398748</v>
      </c>
      <c r="G18" s="95">
        <f>IF(RES_hh_emi_in!G18=0,0,1000000*RES_hh_emi_in!G18/RES_hh_num_in!G18)</f>
        <v>1058.6217994859619</v>
      </c>
      <c r="H18" s="95">
        <f>IF(RES_hh_emi_in!H18=0,0,1000000*RES_hh_emi_in!H18/RES_hh_num_in!H18)</f>
        <v>1070.9789199056927</v>
      </c>
      <c r="I18" s="95">
        <f>IF(RES_hh_emi_in!I18=0,0,1000000*RES_hh_emi_in!I18/RES_hh_num_in!I18)</f>
        <v>1028.7409111126265</v>
      </c>
      <c r="J18" s="95">
        <f>IF(RES_hh_emi_in!J18=0,0,1000000*RES_hh_emi_in!J18/RES_hh_num_in!J18)</f>
        <v>1076.1930543802578</v>
      </c>
      <c r="K18" s="95">
        <f>IF(RES_hh_emi_in!K18=0,0,1000000*RES_hh_emi_in!K18/RES_hh_num_in!K18)</f>
        <v>1090.9574942048505</v>
      </c>
      <c r="L18" s="95">
        <f>IF(RES_hh_emi_in!L18=0,0,1000000*RES_hh_emi_in!L18/RES_hh_num_in!L18)</f>
        <v>1090.1465652553488</v>
      </c>
      <c r="M18" s="95">
        <f>IF(RES_hh_emi_in!M18=0,0,1000000*RES_hh_emi_in!M18/RES_hh_num_in!M18)</f>
        <v>1079.5735960792183</v>
      </c>
      <c r="N18" s="95">
        <f>IF(RES_hh_emi_in!N18=0,0,1000000*RES_hh_emi_in!N18/RES_hh_num_in!N18)</f>
        <v>1112.2210504571306</v>
      </c>
      <c r="O18" s="95">
        <f>IF(RES_hh_emi_in!O18=0,0,1000000*RES_hh_emi_in!O18/RES_hh_num_in!O18)</f>
        <v>1110.8107647618181</v>
      </c>
      <c r="P18" s="95">
        <f>IF(RES_hh_emi_in!P18=0,0,1000000*RES_hh_emi_in!P18/RES_hh_num_in!P18)</f>
        <v>1111.275544912708</v>
      </c>
      <c r="Q18" s="95">
        <f>IF(RES_hh_emi_in!Q18=0,0,1000000*RES_hh_emi_in!Q18/RES_hh_num_in!Q18)</f>
        <v>1111.446738654126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660.41133963503103</v>
      </c>
      <c r="D20" s="95">
        <f>IF(RES_hh_emi_in!D20=0,0,1000000*RES_hh_emi_in!D20/RES_hh_num_in!D20)</f>
        <v>667.48739386076284</v>
      </c>
      <c r="E20" s="95">
        <f>IF(RES_hh_emi_in!E20=0,0,1000000*RES_hh_emi_in!E20/RES_hh_num_in!E20)</f>
        <v>674.88952778666146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688.58245305291643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467.90897831067531</v>
      </c>
      <c r="D21" s="95">
        <f>IF(RES_hh_emi_in!D21=0,0,1000000*RES_hh_emi_in!D21/RES_hh_num_in!D21)</f>
        <v>467.18703640982704</v>
      </c>
      <c r="E21" s="95">
        <f>IF(RES_hh_emi_in!E21=0,0,1000000*RES_hh_emi_in!E21/RES_hh_num_in!E21)</f>
        <v>471.55751817892741</v>
      </c>
      <c r="F21" s="95">
        <f>IF(RES_hh_emi_in!F21=0,0,1000000*RES_hh_emi_in!F21/RES_hh_num_in!F21)</f>
        <v>480.76684296751876</v>
      </c>
      <c r="G21" s="95">
        <f>IF(RES_hh_emi_in!G21=0,0,1000000*RES_hh_emi_in!G21/RES_hh_num_in!G21)</f>
        <v>485.38209698713717</v>
      </c>
      <c r="H21" s="95">
        <f>IF(RES_hh_emi_in!H21=0,0,1000000*RES_hh_emi_in!H21/RES_hh_num_in!H21)</f>
        <v>483.56702636114346</v>
      </c>
      <c r="I21" s="95">
        <f>IF(RES_hh_emi_in!I21=0,0,1000000*RES_hh_emi_in!I21/RES_hh_num_in!I21)</f>
        <v>481.2624816028457</v>
      </c>
      <c r="J21" s="95">
        <f>IF(RES_hh_emi_in!J21=0,0,1000000*RES_hh_emi_in!J21/RES_hh_num_in!J21)</f>
        <v>490.20858111926162</v>
      </c>
      <c r="K21" s="95">
        <f>IF(RES_hh_emi_in!K21=0,0,1000000*RES_hh_emi_in!K21/RES_hh_num_in!K21)</f>
        <v>418.89050379972508</v>
      </c>
      <c r="L21" s="95">
        <f>IF(RES_hh_emi_in!L21=0,0,1000000*RES_hh_emi_in!L21/RES_hh_num_in!L21)</f>
        <v>483.96242266306513</v>
      </c>
      <c r="M21" s="95">
        <f>IF(RES_hh_emi_in!M21=0,0,1000000*RES_hh_emi_in!M21/RES_hh_num_in!M21)</f>
        <v>483.16405581347391</v>
      </c>
      <c r="N21" s="95">
        <f>IF(RES_hh_emi_in!N21=0,0,1000000*RES_hh_emi_in!N21/RES_hh_num_in!N21)</f>
        <v>490.21263495923091</v>
      </c>
      <c r="O21" s="95">
        <f>IF(RES_hh_emi_in!O21=0,0,1000000*RES_hh_emi_in!O21/RES_hh_num_in!O21)</f>
        <v>412.24048199166077</v>
      </c>
      <c r="P21" s="95">
        <f>IF(RES_hh_emi_in!P21=0,0,1000000*RES_hh_emi_in!P21/RES_hh_num_in!P21)</f>
        <v>387.64832495851431</v>
      </c>
      <c r="Q21" s="95">
        <f>IF(RES_hh_emi_in!Q21=0,0,1000000*RES_hh_emi_in!Q21/RES_hh_num_in!Q21)</f>
        <v>393.32471780369735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61.166925888339158</v>
      </c>
      <c r="D27" s="96">
        <f>IF(RES_hh_emi_in!D27=0,0,1000000*RES_hh_emi_in!D27/RES_hh_num_in!D27)</f>
        <v>126.61271149506345</v>
      </c>
      <c r="E27" s="96">
        <f>IF(RES_hh_emi_in!E27=0,0,1000000*RES_hh_emi_in!E27/RES_hh_num_in!E27)</f>
        <v>120.46653616414609</v>
      </c>
      <c r="F27" s="96">
        <f>IF(RES_hh_emi_in!F27=0,0,1000000*RES_hh_emi_in!F27/RES_hh_num_in!F27)</f>
        <v>143.68134997039624</v>
      </c>
      <c r="G27" s="96">
        <f>IF(RES_hh_emi_in!G27=0,0,1000000*RES_hh_emi_in!G27/RES_hh_num_in!G27)</f>
        <v>171.85548450529123</v>
      </c>
      <c r="H27" s="96">
        <f>IF(RES_hh_emi_in!H27=0,0,1000000*RES_hh_emi_in!H27/RES_hh_num_in!H27)</f>
        <v>177.89554503709647</v>
      </c>
      <c r="I27" s="96">
        <f>IF(RES_hh_emi_in!I27=0,0,1000000*RES_hh_emi_in!I27/RES_hh_num_in!I27)</f>
        <v>105.18287033641585</v>
      </c>
      <c r="J27" s="96">
        <f>IF(RES_hh_emi_in!J27=0,0,1000000*RES_hh_emi_in!J27/RES_hh_num_in!J27)</f>
        <v>165.62411732212269</v>
      </c>
      <c r="K27" s="96">
        <f>IF(RES_hh_emi_in!K27=0,0,1000000*RES_hh_emi_in!K27/RES_hh_num_in!K27)</f>
        <v>132.80746840758965</v>
      </c>
      <c r="L27" s="96">
        <f>IF(RES_hh_emi_in!L27=0,0,1000000*RES_hh_emi_in!L27/RES_hh_num_in!L27)</f>
        <v>182.65549564913499</v>
      </c>
      <c r="M27" s="96">
        <f>IF(RES_hh_emi_in!M27=0,0,1000000*RES_hh_emi_in!M27/RES_hh_num_in!M27)</f>
        <v>170.1259703490374</v>
      </c>
      <c r="N27" s="96">
        <f>IF(RES_hh_emi_in!N27=0,0,1000000*RES_hh_emi_in!N27/RES_hh_num_in!N27)</f>
        <v>172.86736045798065</v>
      </c>
      <c r="O27" s="96">
        <f>IF(RES_hh_emi_in!O27=0,0,1000000*RES_hh_emi_in!O27/RES_hh_num_in!O27)</f>
        <v>160.7184349374356</v>
      </c>
      <c r="P27" s="96">
        <f>IF(RES_hh_emi_in!P27=0,0,1000000*RES_hh_emi_in!P27/RES_hh_num_in!P27)</f>
        <v>194.46942625372887</v>
      </c>
      <c r="Q27" s="96">
        <f>IF(RES_hh_emi_in!Q27=0,0,1000000*RES_hh_emi_in!Q27/RES_hh_num_in!Q27)</f>
        <v>164.71908801468408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490.59963191546325</v>
      </c>
      <c r="D28" s="95">
        <f>IF(RES_hh_emi_in!D28=0,0,1000000*RES_hh_emi_in!D28/RES_hh_num_in!D28)</f>
        <v>546.13910815739348</v>
      </c>
      <c r="E28" s="95">
        <f>IF(RES_hh_emi_in!E28=0,0,1000000*RES_hh_emi_in!E28/RES_hh_num_in!E28)</f>
        <v>657.59841486940445</v>
      </c>
      <c r="F28" s="95">
        <f>IF(RES_hh_emi_in!F28=0,0,1000000*RES_hh_emi_in!F28/RES_hh_num_in!F28)</f>
        <v>668.02113424621314</v>
      </c>
      <c r="G28" s="95">
        <f>IF(RES_hh_emi_in!G28=0,0,1000000*RES_hh_emi_in!G28/RES_hh_num_in!G28)</f>
        <v>665.82941467573903</v>
      </c>
      <c r="H28" s="95">
        <f>IF(RES_hh_emi_in!H28=0,0,1000000*RES_hh_emi_in!H28/RES_hh_num_in!H28)</f>
        <v>678.21323982445517</v>
      </c>
      <c r="I28" s="95">
        <f>IF(RES_hh_emi_in!I28=0,0,1000000*RES_hh_emi_in!I28/RES_hh_num_in!I28)</f>
        <v>664.03110719016627</v>
      </c>
      <c r="J28" s="95">
        <f>IF(RES_hh_emi_in!J28=0,0,1000000*RES_hh_emi_in!J28/RES_hh_num_in!J28)</f>
        <v>676.60048801907521</v>
      </c>
      <c r="K28" s="95">
        <f>IF(RES_hh_emi_in!K28=0,0,1000000*RES_hh_emi_in!K28/RES_hh_num_in!K28)</f>
        <v>682.57199886723697</v>
      </c>
      <c r="L28" s="95">
        <f>IF(RES_hh_emi_in!L28=0,0,1000000*RES_hh_emi_in!L28/RES_hh_num_in!L28)</f>
        <v>683.96973900978526</v>
      </c>
      <c r="M28" s="95">
        <f>IF(RES_hh_emi_in!M28=0,0,1000000*RES_hh_emi_in!M28/RES_hh_num_in!M28)</f>
        <v>681.89191123090245</v>
      </c>
      <c r="N28" s="95">
        <f>IF(RES_hh_emi_in!N28=0,0,1000000*RES_hh_emi_in!N28/RES_hh_num_in!N28)</f>
        <v>699.46716190421296</v>
      </c>
      <c r="O28" s="95">
        <f>IF(RES_hh_emi_in!O28=0,0,1000000*RES_hh_emi_in!O28/RES_hh_num_in!O28)</f>
        <v>699.89608437034747</v>
      </c>
      <c r="P28" s="95">
        <f>IF(RES_hh_emi_in!P28=0,0,1000000*RES_hh_emi_in!P28/RES_hh_num_in!P28)</f>
        <v>697.91429309305283</v>
      </c>
      <c r="Q28" s="95">
        <f>IF(RES_hh_emi_in!Q28=0,0,1000000*RES_hh_emi_in!Q28/RES_hh_num_in!Q28)</f>
        <v>701.50709946374684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197.34618497016305</v>
      </c>
      <c r="D30" s="95">
        <f>IF(RES_hh_emi_in!D30=0,0,1000000*RES_hh_emi_in!D30/RES_hh_num_in!D30)</f>
        <v>219.11566535326466</v>
      </c>
      <c r="E30" s="95">
        <f>IF(RES_hh_emi_in!E30=0,0,1000000*RES_hh_emi_in!E30/RES_hh_num_in!E30)</f>
        <v>265.35643643187063</v>
      </c>
      <c r="F30" s="95">
        <f>IF(RES_hh_emi_in!F30=0,0,1000000*RES_hh_emi_in!F30/RES_hh_num_in!F30)</f>
        <v>270.08092842185783</v>
      </c>
      <c r="G30" s="95">
        <f>IF(RES_hh_emi_in!G30=0,0,1000000*RES_hh_emi_in!G30/RES_hh_num_in!G30)</f>
        <v>271.13929303752963</v>
      </c>
      <c r="H30" s="95">
        <f>IF(RES_hh_emi_in!H30=0,0,1000000*RES_hh_emi_in!H30/RES_hh_num_in!H30)</f>
        <v>273.63453208622082</v>
      </c>
      <c r="I30" s="95">
        <f>IF(RES_hh_emi_in!I30=0,0,1000000*RES_hh_emi_in!I30/RES_hh_num_in!I30)</f>
        <v>277.22135279162177</v>
      </c>
      <c r="J30" s="95">
        <f>IF(RES_hh_emi_in!J30=0,0,1000000*RES_hh_emi_in!J30/RES_hh_num_in!J30)</f>
        <v>277.52019214335559</v>
      </c>
      <c r="K30" s="95">
        <f>IF(RES_hh_emi_in!K30=0,0,1000000*RES_hh_emi_in!K30/RES_hh_num_in!K30)</f>
        <v>282.12747546692401</v>
      </c>
      <c r="L30" s="95">
        <f>IF(RES_hh_emi_in!L30=0,0,1000000*RES_hh_emi_in!L30/RES_hh_num_in!L30)</f>
        <v>283.44142484341825</v>
      </c>
      <c r="M30" s="95">
        <f>IF(RES_hh_emi_in!M30=0,0,1000000*RES_hh_emi_in!M30/RES_hh_num_in!M30)</f>
        <v>288.03894141817193</v>
      </c>
      <c r="N30" s="95">
        <f>IF(RES_hh_emi_in!N30=0,0,1000000*RES_hh_emi_in!N30/RES_hh_num_in!N30)</f>
        <v>287.7364102855251</v>
      </c>
      <c r="O30" s="95">
        <f>IF(RES_hh_emi_in!O30=0,0,1000000*RES_hh_emi_in!O30/RES_hh_num_in!O30)</f>
        <v>291.9339818953336</v>
      </c>
      <c r="P30" s="95">
        <f>IF(RES_hh_emi_in!P30=0,0,1000000*RES_hh_emi_in!P30/RES_hh_num_in!P30)</f>
        <v>290.20852416393012</v>
      </c>
      <c r="Q30" s="95">
        <f>IF(RES_hh_emi_in!Q30=0,0,1000000*RES_hh_emi_in!Q30/RES_hh_num_in!Q30)</f>
        <v>291.15635355615291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208.81667660022663</v>
      </c>
      <c r="D3" s="100">
        <f>IF(RES_hh_fech_in!D3=0,0,RES_hh_fech_in!D3/RES_summary!D$21)</f>
        <v>234.98894207642229</v>
      </c>
      <c r="E3" s="100">
        <f>IF(RES_hh_fech_in!E3=0,0,RES_hh_fech_in!E3/RES_summary!E$21)</f>
        <v>198.90713942882854</v>
      </c>
      <c r="F3" s="100">
        <f>IF(RES_hh_fech_in!F3=0,0,RES_hh_fech_in!F3/RES_summary!F$21)</f>
        <v>204.50061336708174</v>
      </c>
      <c r="G3" s="100">
        <f>IF(RES_hh_fech_in!G3=0,0,RES_hh_fech_in!G3/RES_summary!G$21)</f>
        <v>212.73425935744029</v>
      </c>
      <c r="H3" s="100">
        <f>IF(RES_hh_fech_in!H3=0,0,RES_hh_fech_in!H3/RES_summary!H$21)</f>
        <v>219.16696871764674</v>
      </c>
      <c r="I3" s="100">
        <f>IF(RES_hh_fech_in!I3=0,0,RES_hh_fech_in!I3/RES_summary!I$21)</f>
        <v>184.09869846269393</v>
      </c>
      <c r="J3" s="100">
        <f>IF(RES_hh_fech_in!J3=0,0,RES_hh_fech_in!J3/RES_summary!J$21)</f>
        <v>185.60789301614244</v>
      </c>
      <c r="K3" s="100">
        <f>IF(RES_hh_fech_in!K3=0,0,RES_hh_fech_in!K3/RES_summary!K$21)</f>
        <v>162.67999253065955</v>
      </c>
      <c r="L3" s="100">
        <f>IF(RES_hh_fech_in!L3=0,0,RES_hh_fech_in!L3/RES_summary!L$21)</f>
        <v>197.63523869235564</v>
      </c>
      <c r="M3" s="100">
        <f>IF(RES_hh_fech_in!M3=0,0,RES_hh_fech_in!M3/RES_summary!M$21)</f>
        <v>184.7817299292582</v>
      </c>
      <c r="N3" s="100">
        <f>IF(RES_hh_fech_in!N3=0,0,RES_hh_fech_in!N3/RES_summary!N$21)</f>
        <v>176.4063440113803</v>
      </c>
      <c r="O3" s="100">
        <f>IF(RES_hh_fech_in!O3=0,0,RES_hh_fech_in!O3/RES_summary!O$21)</f>
        <v>145.1970394312448</v>
      </c>
      <c r="P3" s="100">
        <f>IF(RES_hh_fech_in!P3=0,0,RES_hh_fech_in!P3/RES_summary!P$21)</f>
        <v>134.99123648840393</v>
      </c>
      <c r="Q3" s="100">
        <f>IF(RES_hh_fech_in!Q3=0,0,RES_hh_fech_in!Q3/RES_summary!Q$21)</f>
        <v>127.73302534252684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179.32976208141562</v>
      </c>
      <c r="D4" s="96">
        <f>IF(RES_hh_fech_in!D4=0,0,RES_hh_fech_in!D4/RES_summary!D$21)</f>
        <v>198.69841301723892</v>
      </c>
      <c r="E4" s="96">
        <f>IF(RES_hh_fech_in!E4=0,0,RES_hh_fech_in!E4/RES_summary!E$21)</f>
        <v>164.43977528169043</v>
      </c>
      <c r="F4" s="96">
        <f>IF(RES_hh_fech_in!F4=0,0,RES_hh_fech_in!F4/RES_summary!F$21)</f>
        <v>167.79874086351992</v>
      </c>
      <c r="G4" s="96">
        <f>IF(RES_hh_fech_in!G4=0,0,RES_hh_fech_in!G4/RES_summary!G$21)</f>
        <v>175.07944197092263</v>
      </c>
      <c r="H4" s="96">
        <f>IF(RES_hh_fech_in!H4=0,0,RES_hh_fech_in!H4/RES_summary!H$21)</f>
        <v>180.45508076667602</v>
      </c>
      <c r="I4" s="96">
        <f>IF(RES_hh_fech_in!I4=0,0,RES_hh_fech_in!I4/RES_summary!I$21)</f>
        <v>151.80943307350859</v>
      </c>
      <c r="J4" s="96">
        <f>IF(RES_hh_fech_in!J4=0,0,RES_hh_fech_in!J4/RES_summary!J$21)</f>
        <v>151.1113030102002</v>
      </c>
      <c r="K4" s="96">
        <f>IF(RES_hh_fech_in!K4=0,0,RES_hh_fech_in!K4/RES_summary!K$21)</f>
        <v>129.77045512474623</v>
      </c>
      <c r="L4" s="96">
        <f>IF(RES_hh_fech_in!L4=0,0,RES_hh_fech_in!L4/RES_summary!L$21)</f>
        <v>162.69352277249993</v>
      </c>
      <c r="M4" s="96">
        <f>IF(RES_hh_fech_in!M4=0,0,RES_hh_fech_in!M4/RES_summary!M$21)</f>
        <v>149.69210709682017</v>
      </c>
      <c r="N4" s="96">
        <f>IF(RES_hh_fech_in!N4=0,0,RES_hh_fech_in!N4/RES_summary!N$21)</f>
        <v>143.20916489268996</v>
      </c>
      <c r="O4" s="96">
        <f>IF(RES_hh_fech_in!O4=0,0,RES_hh_fech_in!O4/RES_summary!O$21)</f>
        <v>112.99948663248408</v>
      </c>
      <c r="P4" s="96">
        <f>IF(RES_hh_fech_in!P4=0,0,RES_hh_fech_in!P4/RES_summary!P$21)</f>
        <v>102.62649510764129</v>
      </c>
      <c r="Q4" s="96">
        <f>IF(RES_hh_fech_in!Q4=0,0,RES_hh_fech_in!Q4/RES_summary!Q$21)</f>
        <v>95.472994589431323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227.85139300719428</v>
      </c>
      <c r="D5" s="95">
        <f>IF(RES_hh_fech_in!D5=0,0,RES_hh_fech_in!D5/RES_summary!D$21)</f>
        <v>206.26604178107254</v>
      </c>
      <c r="E5" s="95">
        <f>IF(RES_hh_fech_in!E5=0,0,RES_hh_fech_in!E5/RES_summary!E$21)</f>
        <v>192.63896267257317</v>
      </c>
      <c r="F5" s="95">
        <f>IF(RES_hh_fech_in!F5=0,0,RES_hh_fech_in!F5/RES_summary!F$21)</f>
        <v>182.55629196097567</v>
      </c>
      <c r="G5" s="95">
        <f>IF(RES_hh_fech_in!G5=0,0,RES_hh_fech_in!G5/RES_summary!G$21)</f>
        <v>186.26848217563304</v>
      </c>
      <c r="H5" s="95">
        <f>IF(RES_hh_fech_in!H5=0,0,RES_hh_fech_in!H5/RES_summary!H$21)</f>
        <v>197.58710107329611</v>
      </c>
      <c r="I5" s="95">
        <f>IF(RES_hh_fech_in!I5=0,0,RES_hh_fech_in!I5/RES_summary!I$21)</f>
        <v>156.31985741903384</v>
      </c>
      <c r="J5" s="95">
        <f>IF(RES_hh_fech_in!J5=0,0,RES_hh_fech_in!J5/RES_summary!J$21)</f>
        <v>164.03816292429545</v>
      </c>
      <c r="K5" s="95">
        <f>IF(RES_hh_fech_in!K5=0,0,RES_hh_fech_in!K5/RES_summary!K$21)</f>
        <v>179.09687241345446</v>
      </c>
      <c r="L5" s="95">
        <f>IF(RES_hh_fech_in!L5=0,0,RES_hh_fech_in!L5/RES_summary!L$21)</f>
        <v>205.76213568668186</v>
      </c>
      <c r="M5" s="95">
        <f>IF(RES_hh_fech_in!M5=0,0,RES_hh_fech_in!M5/RES_summary!M$21)</f>
        <v>158.39048163008289</v>
      </c>
      <c r="N5" s="95">
        <f>IF(RES_hh_fech_in!N5=0,0,RES_hh_fech_in!N5/RES_summary!N$21)</f>
        <v>176.08549468584098</v>
      </c>
      <c r="O5" s="95">
        <f>IF(RES_hh_fech_in!O5=0,0,RES_hh_fech_in!O5/RES_summary!O$21)</f>
        <v>165.89051001704277</v>
      </c>
      <c r="P5" s="95">
        <f>IF(RES_hh_fech_in!P5=0,0,RES_hh_fech_in!P5/RES_summary!P$21)</f>
        <v>156.02845352145994</v>
      </c>
      <c r="Q5" s="95">
        <f>IF(RES_hh_fech_in!Q5=0,0,RES_hh_fech_in!Q5/RES_summary!Q$21)</f>
        <v>134.9216019621704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178.29776223919683</v>
      </c>
      <c r="D7" s="95">
        <f>IF(RES_hh_fech_in!D7=0,0,RES_hh_fech_in!D7/RES_summary!D$21)</f>
        <v>169.20218238650796</v>
      </c>
      <c r="E7" s="95">
        <f>IF(RES_hh_fech_in!E7=0,0,RES_hh_fech_in!E7/RES_summary!E$21)</f>
        <v>162.24458711886433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172.5619349919377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170.37049933873939</v>
      </c>
      <c r="D8" s="95">
        <f>IF(RES_hh_fech_in!D8=0,0,RES_hh_fech_in!D8/RES_summary!D$21)</f>
        <v>161.33921796014218</v>
      </c>
      <c r="E8" s="95">
        <f>IF(RES_hh_fech_in!E8=0,0,RES_hh_fech_in!E8/RES_summary!E$21)</f>
        <v>157.83197727942274</v>
      </c>
      <c r="F8" s="95">
        <f>IF(RES_hh_fech_in!F8=0,0,RES_hh_fech_in!F8/RES_summary!F$21)</f>
        <v>153.16135017602514</v>
      </c>
      <c r="G8" s="95">
        <f>IF(RES_hh_fech_in!G8=0,0,RES_hh_fech_in!G8/RES_summary!G$21)</f>
        <v>158.6647193299159</v>
      </c>
      <c r="H8" s="95">
        <f>IF(RES_hh_fech_in!H8=0,0,RES_hh_fech_in!H8/RES_summary!H$21)</f>
        <v>160.59030909368883</v>
      </c>
      <c r="I8" s="95">
        <f>IF(RES_hh_fech_in!I8=0,0,RES_hh_fech_in!I8/RES_summary!I$21)</f>
        <v>151.65475621304327</v>
      </c>
      <c r="J8" s="95">
        <f>IF(RES_hh_fech_in!J8=0,0,RES_hh_fech_in!J8/RES_summary!J$21)</f>
        <v>137.57621289481946</v>
      </c>
      <c r="K8" s="95">
        <f>IF(RES_hh_fech_in!K8=0,0,RES_hh_fech_in!K8/RES_summary!K$21)</f>
        <v>114.30884540817627</v>
      </c>
      <c r="L8" s="95">
        <f>IF(RES_hh_fech_in!L8=0,0,RES_hh_fech_in!L8/RES_summary!L$21)</f>
        <v>157.58906359877236</v>
      </c>
      <c r="M8" s="95">
        <f>IF(RES_hh_fech_in!M8=0,0,RES_hh_fech_in!M8/RES_summary!M$21)</f>
        <v>139.49853449344931</v>
      </c>
      <c r="N8" s="95">
        <f>IF(RES_hh_fech_in!N8=0,0,RES_hh_fech_in!N8/RES_summary!N$21)</f>
        <v>143.97637032952323</v>
      </c>
      <c r="O8" s="95">
        <f>IF(RES_hh_fech_in!O8=0,0,RES_hh_fech_in!O8/RES_summary!O$21)</f>
        <v>110.26905812078503</v>
      </c>
      <c r="P8" s="95">
        <f>IF(RES_hh_fech_in!P8=0,0,RES_hh_fech_in!P8/RES_summary!P$21)</f>
        <v>89.298496699200712</v>
      </c>
      <c r="Q8" s="95">
        <f>IF(RES_hh_fech_in!Q8=0,0,RES_hh_fech_in!Q8/RES_summary!Q$21)</f>
        <v>89.733421907711474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215.91044871216113</v>
      </c>
      <c r="D9" s="95">
        <f>IF(RES_hh_fech_in!D9=0,0,RES_hh_fech_in!D9/RES_summary!D$21)</f>
        <v>211.16683686235268</v>
      </c>
      <c r="E9" s="95">
        <f>IF(RES_hh_fech_in!E9=0,0,RES_hh_fech_in!E9/RES_summary!E$21)</f>
        <v>203.3775591331499</v>
      </c>
      <c r="F9" s="95">
        <f>IF(RES_hh_fech_in!F9=0,0,RES_hh_fech_in!F9/RES_summary!F$21)</f>
        <v>194.0138195017264</v>
      </c>
      <c r="G9" s="95">
        <f>IF(RES_hh_fech_in!G9=0,0,RES_hh_fech_in!G9/RES_summary!G$21)</f>
        <v>181.18011983497178</v>
      </c>
      <c r="H9" s="95">
        <f>IF(RES_hh_fech_in!H9=0,0,RES_hh_fech_in!H9/RES_summary!H$21)</f>
        <v>191.0049646788128</v>
      </c>
      <c r="I9" s="95">
        <f>IF(RES_hh_fech_in!I9=0,0,RES_hh_fech_in!I9/RES_summary!I$21)</f>
        <v>194.34928853578128</v>
      </c>
      <c r="J9" s="95">
        <f>IF(RES_hh_fech_in!J9=0,0,RES_hh_fech_in!J9/RES_summary!J$21)</f>
        <v>177.27184226351369</v>
      </c>
      <c r="K9" s="95">
        <f>IF(RES_hh_fech_in!K9=0,0,RES_hh_fech_in!K9/RES_summary!K$21)</f>
        <v>132.34065594540078</v>
      </c>
      <c r="L9" s="95">
        <f>IF(RES_hh_fech_in!L9=0,0,RES_hh_fech_in!L9/RES_summary!L$21)</f>
        <v>187.57262358431538</v>
      </c>
      <c r="M9" s="95">
        <f>IF(RES_hh_fech_in!M9=0,0,RES_hh_fech_in!M9/RES_summary!M$21)</f>
        <v>168.31007800441671</v>
      </c>
      <c r="N9" s="95">
        <f>IF(RES_hh_fech_in!N9=0,0,RES_hh_fech_in!N9/RES_summary!N$21)</f>
        <v>183.11720402686501</v>
      </c>
      <c r="O9" s="95">
        <f>IF(RES_hh_fech_in!O9=0,0,RES_hh_fech_in!O9/RES_summary!O$21)</f>
        <v>129.48225299294805</v>
      </c>
      <c r="P9" s="95">
        <f>IF(RES_hh_fech_in!P9=0,0,RES_hh_fech_in!P9/RES_summary!P$21)</f>
        <v>110.71666317031313</v>
      </c>
      <c r="Q9" s="95">
        <f>IF(RES_hh_fech_in!Q9=0,0,RES_hh_fech_in!Q9/RES_summary!Q$21)</f>
        <v>110.08784462587754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132.34552741177657</v>
      </c>
      <c r="D10" s="95">
        <f>IF(RES_hh_fech_in!D10=0,0,RES_hh_fech_in!D10/RES_summary!D$21)</f>
        <v>127.88808187868037</v>
      </c>
      <c r="E10" s="95">
        <f>IF(RES_hh_fech_in!E10=0,0,RES_hh_fech_in!E10/RES_summary!E$21)</f>
        <v>122.17233500250218</v>
      </c>
      <c r="F10" s="95">
        <f>IF(RES_hh_fech_in!F10=0,0,RES_hh_fech_in!F10/RES_summary!F$21)</f>
        <v>119.78908167099532</v>
      </c>
      <c r="G10" s="95">
        <f>IF(RES_hh_fech_in!G10=0,0,RES_hh_fech_in!G10/RES_summary!G$21)</f>
        <v>120.88444122095233</v>
      </c>
      <c r="H10" s="95">
        <f>IF(RES_hh_fech_in!H10=0,0,RES_hh_fech_in!H10/RES_summary!H$21)</f>
        <v>134.7644270354422</v>
      </c>
      <c r="I10" s="95">
        <f>IF(RES_hh_fech_in!I10=0,0,RES_hh_fech_in!I10/RES_summary!I$21)</f>
        <v>109.81064660780886</v>
      </c>
      <c r="J10" s="95">
        <f>IF(RES_hh_fech_in!J10=0,0,RES_hh_fech_in!J10/RES_summary!J$21)</f>
        <v>118.76047098623802</v>
      </c>
      <c r="K10" s="95">
        <f>IF(RES_hh_fech_in!K10=0,0,RES_hh_fech_in!K10/RES_summary!K$21)</f>
        <v>109.08783039670806</v>
      </c>
      <c r="L10" s="95">
        <f>IF(RES_hh_fech_in!L10=0,0,RES_hh_fech_in!L10/RES_summary!L$21)</f>
        <v>114.5820368197555</v>
      </c>
      <c r="M10" s="95">
        <f>IF(RES_hh_fech_in!M10=0,0,RES_hh_fech_in!M10/RES_summary!M$21)</f>
        <v>111.57805655346519</v>
      </c>
      <c r="N10" s="95">
        <f>IF(RES_hh_fech_in!N10=0,0,RES_hh_fech_in!N10/RES_summary!N$21)</f>
        <v>119.12929144824426</v>
      </c>
      <c r="O10" s="95">
        <f>IF(RES_hh_fech_in!O10=0,0,RES_hh_fech_in!O10/RES_summary!O$21)</f>
        <v>100.1791699161664</v>
      </c>
      <c r="P10" s="95">
        <f>IF(RES_hh_fech_in!P10=0,0,RES_hh_fech_in!P10/RES_summary!P$21)</f>
        <v>92.181941914049702</v>
      </c>
      <c r="Q10" s="95">
        <f>IF(RES_hh_fech_in!Q10=0,0,RES_hh_fech_in!Q10/RES_summary!Q$21)</f>
        <v>84.151445371959866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149.42771849031928</v>
      </c>
      <c r="D11" s="95">
        <f>IF(RES_hh_fech_in!D11=0,0,RES_hh_fech_in!D11/RES_summary!D$21)</f>
        <v>0</v>
      </c>
      <c r="E11" s="95">
        <f>IF(RES_hh_fech_in!E11=0,0,RES_hh_fech_in!E11/RES_summary!E$21)</f>
        <v>134.15954187980449</v>
      </c>
      <c r="F11" s="95">
        <f>IF(RES_hh_fech_in!F11=0,0,RES_hh_fech_in!F11/RES_summary!F$21)</f>
        <v>132.86487628145994</v>
      </c>
      <c r="G11" s="95">
        <f>IF(RES_hh_fech_in!G11=0,0,RES_hh_fech_in!G11/RES_summary!G$21)</f>
        <v>138.56247597236683</v>
      </c>
      <c r="H11" s="95">
        <f>IF(RES_hh_fech_in!H11=0,0,RES_hh_fech_in!H11/RES_summary!H$21)</f>
        <v>114.03604826778452</v>
      </c>
      <c r="I11" s="95">
        <f>IF(RES_hh_fech_in!I11=0,0,RES_hh_fech_in!I11/RES_summary!I$21)</f>
        <v>132.80940580087798</v>
      </c>
      <c r="J11" s="95">
        <f>IF(RES_hh_fech_in!J11=0,0,RES_hh_fech_in!J11/RES_summary!J$21)</f>
        <v>131.25921540956523</v>
      </c>
      <c r="K11" s="95">
        <f>IF(RES_hh_fech_in!K11=0,0,RES_hh_fech_in!K11/RES_summary!K$21)</f>
        <v>101.55726531790876</v>
      </c>
      <c r="L11" s="95">
        <f>IF(RES_hh_fech_in!L11=0,0,RES_hh_fech_in!L11/RES_summary!L$21)</f>
        <v>126.02527369076969</v>
      </c>
      <c r="M11" s="95">
        <f>IF(RES_hh_fech_in!M11=0,0,RES_hh_fech_in!M11/RES_summary!M$21)</f>
        <v>116.25381524985887</v>
      </c>
      <c r="N11" s="95">
        <f>IF(RES_hh_fech_in!N11=0,0,RES_hh_fech_in!N11/RES_summary!N$21)</f>
        <v>117.08202201571267</v>
      </c>
      <c r="O11" s="95">
        <f>IF(RES_hh_fech_in!O11=0,0,RES_hh_fech_in!O11/RES_summary!O$21)</f>
        <v>86.333427268412507</v>
      </c>
      <c r="P11" s="95">
        <f>IF(RES_hh_fech_in!P11=0,0,RES_hh_fech_in!P11/RES_summary!P$21)</f>
        <v>82.401273230529227</v>
      </c>
      <c r="Q11" s="95">
        <f>IF(RES_hh_fech_in!Q11=0,0,RES_hh_fech_in!Q11/RES_summary!Q$21)</f>
        <v>77.934215634631499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89.834092398142602</v>
      </c>
      <c r="D12" s="95">
        <f>IF(RES_hh_fech_in!D12=0,0,RES_hh_fech_in!D12/RES_summary!D$21)</f>
        <v>80.994809324475668</v>
      </c>
      <c r="E12" s="95">
        <f>IF(RES_hh_fech_in!E12=0,0,RES_hh_fech_in!E12/RES_summary!E$21)</f>
        <v>71.397342645513532</v>
      </c>
      <c r="F12" s="95">
        <f>IF(RES_hh_fech_in!F12=0,0,RES_hh_fech_in!F12/RES_summary!F$21)</f>
        <v>66.289930688514559</v>
      </c>
      <c r="G12" s="95">
        <f>IF(RES_hh_fech_in!G12=0,0,RES_hh_fech_in!G12/RES_summary!G$21)</f>
        <v>64.461213009915966</v>
      </c>
      <c r="H12" s="95">
        <f>IF(RES_hh_fech_in!H12=0,0,RES_hh_fech_in!H12/RES_summary!H$21)</f>
        <v>63.544434548969619</v>
      </c>
      <c r="I12" s="95">
        <f>IF(RES_hh_fech_in!I12=0,0,RES_hh_fech_in!I12/RES_summary!I$21)</f>
        <v>55.069578549510396</v>
      </c>
      <c r="J12" s="95">
        <f>IF(RES_hh_fech_in!J12=0,0,RES_hh_fech_in!J12/RES_summary!J$21)</f>
        <v>51.143381934976361</v>
      </c>
      <c r="K12" s="95">
        <f>IF(RES_hh_fech_in!K12=0,0,RES_hh_fech_in!K12/RES_summary!K$21)</f>
        <v>46.496634505699888</v>
      </c>
      <c r="L12" s="95">
        <f>IF(RES_hh_fech_in!L12=0,0,RES_hh_fech_in!L12/RES_summary!L$21)</f>
        <v>48.179257407943659</v>
      </c>
      <c r="M12" s="95">
        <f>IF(RES_hh_fech_in!M12=0,0,RES_hh_fech_in!M12/RES_summary!M$21)</f>
        <v>39.383849386209533</v>
      </c>
      <c r="N12" s="95">
        <f>IF(RES_hh_fech_in!N12=0,0,RES_hh_fech_in!N12/RES_summary!N$21)</f>
        <v>38.42482567145629</v>
      </c>
      <c r="O12" s="95">
        <f>IF(RES_hh_fech_in!O12=0,0,RES_hh_fech_in!O12/RES_summary!O$21)</f>
        <v>34.453078164646911</v>
      </c>
      <c r="P12" s="95">
        <f>IF(RES_hh_fech_in!P12=0,0,RES_hh_fech_in!P12/RES_summary!P$21)</f>
        <v>29.679403862570741</v>
      </c>
      <c r="Q12" s="95">
        <f>IF(RES_hh_fech_in!Q12=0,0,RES_hh_fech_in!Q12/RES_summary!Q$21)</f>
        <v>28.560735070895795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163.02162274494293</v>
      </c>
      <c r="D13" s="22">
        <f>IF(RES_hh_fech_in!D13=0,0,RES_hh_fech_in!D13/RES_summary!D$21)</f>
        <v>149.3024662989385</v>
      </c>
      <c r="E13" s="22">
        <f>IF(RES_hh_fech_in!E13=0,0,RES_hh_fech_in!E13/RES_summary!E$21)</f>
        <v>165.45090286888683</v>
      </c>
      <c r="F13" s="22">
        <f>IF(RES_hh_fech_in!F13=0,0,RES_hh_fech_in!F13/RES_summary!F$21)</f>
        <v>157.79353853494132</v>
      </c>
      <c r="G13" s="22">
        <f>IF(RES_hh_fech_in!G13=0,0,RES_hh_fech_in!G13/RES_summary!G$21)</f>
        <v>158.25810904470487</v>
      </c>
      <c r="H13" s="22">
        <f>IF(RES_hh_fech_in!H13=0,0,RES_hh_fech_in!H13/RES_summary!H$21)</f>
        <v>171.82892040240185</v>
      </c>
      <c r="I13" s="22">
        <f>IF(RES_hh_fech_in!I13=0,0,RES_hh_fech_in!I13/RES_summary!I$21)</f>
        <v>143.23498340593233</v>
      </c>
      <c r="J13" s="22">
        <f>IF(RES_hh_fech_in!J13=0,0,RES_hh_fech_in!J13/RES_summary!J$21)</f>
        <v>140.13616101344914</v>
      </c>
      <c r="K13" s="22">
        <f>IF(RES_hh_fech_in!K13=0,0,RES_hh_fech_in!K13/RES_summary!K$21)</f>
        <v>137.02114033384061</v>
      </c>
      <c r="L13" s="22">
        <f>IF(RES_hh_fech_in!L13=0,0,RES_hh_fech_in!L13/RES_summary!L$21)</f>
        <v>158.71402947973084</v>
      </c>
      <c r="M13" s="22">
        <f>IF(RES_hh_fech_in!M13=0,0,RES_hh_fech_in!M13/RES_summary!M$21)</f>
        <v>128.87494169931705</v>
      </c>
      <c r="N13" s="22">
        <f>IF(RES_hh_fech_in!N13=0,0,RES_hh_fech_in!N13/RES_summary!N$21)</f>
        <v>139.88717680059679</v>
      </c>
      <c r="O13" s="22">
        <f>IF(RES_hh_fech_in!O13=0,0,RES_hh_fech_in!O13/RES_summary!O$21)</f>
        <v>114.53798896296782</v>
      </c>
      <c r="P13" s="22">
        <f>IF(RES_hh_fech_in!P13=0,0,RES_hh_fech_in!P13/RES_summary!P$21)</f>
        <v>105.51899282623033</v>
      </c>
      <c r="Q13" s="22">
        <f>IF(RES_hh_fech_in!Q13=0,0,RES_hh_fech_in!Q13/RES_summary!Q$21)</f>
        <v>108.02547754472418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0.59744097213035874</v>
      </c>
      <c r="D14" s="98">
        <f>IF(RES_hh_fech_in!D14=0,0,RES_hh_fech_in!D14/RES_summary!D$21)</f>
        <v>0.6556123488382708</v>
      </c>
      <c r="E14" s="98">
        <f>IF(RES_hh_fech_in!E14=0,0,RES_hh_fech_in!E14/RES_summary!E$21)</f>
        <v>1.4325923742192708</v>
      </c>
      <c r="F14" s="98">
        <f>IF(RES_hh_fech_in!F14=0,0,RES_hh_fech_in!F14/RES_summary!F$21)</f>
        <v>1.4082990859018873</v>
      </c>
      <c r="G14" s="98">
        <f>IF(RES_hh_fech_in!G14=0,0,RES_hh_fech_in!G14/RES_summary!G$21)</f>
        <v>1.2968322762214701</v>
      </c>
      <c r="H14" s="98">
        <f>IF(RES_hh_fech_in!H14=0,0,RES_hh_fech_in!H14/RES_summary!H$21)</f>
        <v>1.4333302309067966</v>
      </c>
      <c r="I14" s="98">
        <f>IF(RES_hh_fech_in!I14=0,0,RES_hh_fech_in!I14/RES_summary!I$21)</f>
        <v>1.1016816285082234</v>
      </c>
      <c r="J14" s="98">
        <f>IF(RES_hh_fech_in!J14=0,0,RES_hh_fech_in!J14/RES_summary!J$21)</f>
        <v>1.1405328501540535</v>
      </c>
      <c r="K14" s="98">
        <f>IF(RES_hh_fech_in!K14=0,0,RES_hh_fech_in!K14/RES_summary!K$21)</f>
        <v>1.0063563672944931</v>
      </c>
      <c r="L14" s="98">
        <f>IF(RES_hh_fech_in!L14=0,0,RES_hh_fech_in!L14/RES_summary!L$21)</f>
        <v>1.27387126191068</v>
      </c>
      <c r="M14" s="98">
        <f>IF(RES_hh_fech_in!M14=0,0,RES_hh_fech_in!M14/RES_summary!M$21)</f>
        <v>1.2069604832244885</v>
      </c>
      <c r="N14" s="98">
        <f>IF(RES_hh_fech_in!N14=0,0,RES_hh_fech_in!N14/RES_summary!N$21)</f>
        <v>1.1554668358177107</v>
      </c>
      <c r="O14" s="98">
        <f>IF(RES_hh_fech_in!O14=0,0,RES_hh_fech_in!O14/RES_summary!O$21)</f>
        <v>1.0986743852256891</v>
      </c>
      <c r="P14" s="98">
        <f>IF(RES_hh_fech_in!P14=0,0,RES_hh_fech_in!P14/RES_summary!P$21)</f>
        <v>0.94705943581759133</v>
      </c>
      <c r="Q14" s="98">
        <f>IF(RES_hh_fech_in!Q14=0,0,RES_hh_fech_in!Q14/RES_summary!Q$21)</f>
        <v>1.1005385098555862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1.2173111556823379E-2</v>
      </c>
      <c r="D15" s="96">
        <f>IF(RES_hh_fech_in!D15=0,0,RES_hh_fech_in!D15/RES_summary!D$21)</f>
        <v>1.1310716102362995E-2</v>
      </c>
      <c r="E15" s="96">
        <f>IF(RES_hh_fech_in!E15=0,0,RES_hh_fech_in!E15/RES_summary!E$21)</f>
        <v>1.6041833503321237E-2</v>
      </c>
      <c r="F15" s="96">
        <f>IF(RES_hh_fech_in!F15=0,0,RES_hh_fech_in!F15/RES_summary!F$21)</f>
        <v>2.7832859070456829E-2</v>
      </c>
      <c r="G15" s="96">
        <f>IF(RES_hh_fech_in!G15=0,0,RES_hh_fech_in!G15/RES_summary!G$21)</f>
        <v>2.1194964504738428E-2</v>
      </c>
      <c r="H15" s="96">
        <f>IF(RES_hh_fech_in!H15=0,0,RES_hh_fech_in!H15/RES_summary!H$21)</f>
        <v>5.3080835352595113E-2</v>
      </c>
      <c r="I15" s="96">
        <f>IF(RES_hh_fech_in!I15=0,0,RES_hh_fech_in!I15/RES_summary!I$21)</f>
        <v>7.1493775982711699E-2</v>
      </c>
      <c r="J15" s="96">
        <f>IF(RES_hh_fech_in!J15=0,0,RES_hh_fech_in!J15/RES_summary!J$21)</f>
        <v>7.413658897387948E-2</v>
      </c>
      <c r="K15" s="96">
        <f>IF(RES_hh_fech_in!K15=0,0,RES_hh_fech_in!K15/RES_summary!K$21)</f>
        <v>9.8914710887306134E-2</v>
      </c>
      <c r="L15" s="96">
        <f>IF(RES_hh_fech_in!L15=0,0,RES_hh_fech_in!L15/RES_summary!L$21)</f>
        <v>9.6622426624874524E-2</v>
      </c>
      <c r="M15" s="96">
        <f>IF(RES_hh_fech_in!M15=0,0,RES_hh_fech_in!M15/RES_summary!M$21)</f>
        <v>0.11587569868239933</v>
      </c>
      <c r="N15" s="96">
        <f>IF(RES_hh_fech_in!N15=0,0,RES_hh_fech_in!N15/RES_summary!N$21)</f>
        <v>0.10146837921643261</v>
      </c>
      <c r="O15" s="96">
        <f>IF(RES_hh_fech_in!O15=0,0,RES_hh_fech_in!O15/RES_summary!O$21)</f>
        <v>6.2948039858125193E-2</v>
      </c>
      <c r="P15" s="96">
        <f>IF(RES_hh_fech_in!P15=0,0,RES_hh_fech_in!P15/RES_summary!P$21)</f>
        <v>0.16559882583449048</v>
      </c>
      <c r="Q15" s="96">
        <f>IF(RES_hh_fech_in!Q15=0,0,RES_hh_fech_in!Q15/RES_summary!Q$21)</f>
        <v>0.18440409871128685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1.2173111556823379E-2</v>
      </c>
      <c r="D16" s="97">
        <f>IF(RES_hh_fech_in!D16=0,0,RES_hh_fech_in!D16/RES_summary!D$21)</f>
        <v>1.1310716102362995E-2</v>
      </c>
      <c r="E16" s="97">
        <f>IF(RES_hh_fech_in!E16=0,0,RES_hh_fech_in!E16/RES_summary!E$21)</f>
        <v>1.6041833503321237E-2</v>
      </c>
      <c r="F16" s="97">
        <f>IF(RES_hh_fech_in!F16=0,0,RES_hh_fech_in!F16/RES_summary!F$21)</f>
        <v>2.7832859070456829E-2</v>
      </c>
      <c r="G16" s="97">
        <f>IF(RES_hh_fech_in!G16=0,0,RES_hh_fech_in!G16/RES_summary!G$21)</f>
        <v>2.1194964504738428E-2</v>
      </c>
      <c r="H16" s="97">
        <f>IF(RES_hh_fech_in!H16=0,0,RES_hh_fech_in!H16/RES_summary!H$21)</f>
        <v>5.3080835352595113E-2</v>
      </c>
      <c r="I16" s="97">
        <f>IF(RES_hh_fech_in!I16=0,0,RES_hh_fech_in!I16/RES_summary!I$21)</f>
        <v>7.1493775982711699E-2</v>
      </c>
      <c r="J16" s="97">
        <f>IF(RES_hh_fech_in!J16=0,0,RES_hh_fech_in!J16/RES_summary!J$21)</f>
        <v>7.413658897387948E-2</v>
      </c>
      <c r="K16" s="97">
        <f>IF(RES_hh_fech_in!K16=0,0,RES_hh_fech_in!K16/RES_summary!K$21)</f>
        <v>9.8914710887306134E-2</v>
      </c>
      <c r="L16" s="97">
        <f>IF(RES_hh_fech_in!L16=0,0,RES_hh_fech_in!L16/RES_summary!L$21)</f>
        <v>9.6622426624874524E-2</v>
      </c>
      <c r="M16" s="97">
        <f>IF(RES_hh_fech_in!M16=0,0,RES_hh_fech_in!M16/RES_summary!M$21)</f>
        <v>0.11587569868239933</v>
      </c>
      <c r="N16" s="97">
        <f>IF(RES_hh_fech_in!N16=0,0,RES_hh_fech_in!N16/RES_summary!N$21)</f>
        <v>0.10146837921643261</v>
      </c>
      <c r="O16" s="97">
        <f>IF(RES_hh_fech_in!O16=0,0,RES_hh_fech_in!O16/RES_summary!O$21)</f>
        <v>6.2948039858125193E-2</v>
      </c>
      <c r="P16" s="97">
        <f>IF(RES_hh_fech_in!P16=0,0,RES_hh_fech_in!P16/RES_summary!P$21)</f>
        <v>0.16559882583449048</v>
      </c>
      <c r="Q16" s="97">
        <f>IF(RES_hh_fech_in!Q16=0,0,RES_hh_fech_in!Q16/RES_summary!Q$21)</f>
        <v>0.18440409871128685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21.87391446379085</v>
      </c>
      <c r="D17" s="96">
        <f>IF(RES_hh_fech_in!D17=0,0,RES_hh_fech_in!D17/RES_summary!D$21)</f>
        <v>27.078735944570916</v>
      </c>
      <c r="E17" s="96">
        <f>IF(RES_hh_fech_in!E17=0,0,RES_hh_fech_in!E17/RES_summary!E$21)</f>
        <v>23.107103556252312</v>
      </c>
      <c r="F17" s="96">
        <f>IF(RES_hh_fech_in!F17=0,0,RES_hh_fech_in!F17/RES_summary!F$21)</f>
        <v>24.949932791023834</v>
      </c>
      <c r="G17" s="96">
        <f>IF(RES_hh_fech_in!G17=0,0,RES_hh_fech_in!G17/RES_summary!G$21)</f>
        <v>25.865704463571678</v>
      </c>
      <c r="H17" s="96">
        <f>IF(RES_hh_fech_in!H17=0,0,RES_hh_fech_in!H17/RES_summary!H$21)</f>
        <v>26.840829494214244</v>
      </c>
      <c r="I17" s="96">
        <f>IF(RES_hh_fech_in!I17=0,0,RES_hh_fech_in!I17/RES_summary!I$21)</f>
        <v>21.591798626991498</v>
      </c>
      <c r="J17" s="96">
        <f>IF(RES_hh_fech_in!J17=0,0,RES_hh_fech_in!J17/RES_summary!J$21)</f>
        <v>22.925812222980788</v>
      </c>
      <c r="K17" s="96">
        <f>IF(RES_hh_fech_in!K17=0,0,RES_hh_fech_in!K17/RES_summary!K$21)</f>
        <v>21.566944285272111</v>
      </c>
      <c r="L17" s="96">
        <f>IF(RES_hh_fech_in!L17=0,0,RES_hh_fech_in!L17/RES_summary!L$21)</f>
        <v>22.922932285391298</v>
      </c>
      <c r="M17" s="96">
        <f>IF(RES_hh_fech_in!M17=0,0,RES_hh_fech_in!M17/RES_summary!M$21)</f>
        <v>23.393236998767435</v>
      </c>
      <c r="N17" s="96">
        <f>IF(RES_hh_fech_in!N17=0,0,RES_hh_fech_in!N17/RES_summary!N$21)</f>
        <v>21.618956938639325</v>
      </c>
      <c r="O17" s="96">
        <f>IF(RES_hh_fech_in!O17=0,0,RES_hh_fech_in!O17/RES_summary!O$21)</f>
        <v>20.668459710026902</v>
      </c>
      <c r="P17" s="96">
        <f>IF(RES_hh_fech_in!P17=0,0,RES_hh_fech_in!P17/RES_summary!P$21)</f>
        <v>20.294928979962851</v>
      </c>
      <c r="Q17" s="96">
        <f>IF(RES_hh_fech_in!Q17=0,0,RES_hh_fech_in!Q17/RES_summary!Q$21)</f>
        <v>20.428043138503174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30.52676638330168</v>
      </c>
      <c r="D18" s="95">
        <f>IF(RES_hh_fech_in!D18=0,0,RES_hh_fech_in!D18/RES_summary!D$21)</f>
        <v>29.889348746705533</v>
      </c>
      <c r="E18" s="95">
        <f>IF(RES_hh_fech_in!E18=0,0,RES_hh_fech_in!E18/RES_summary!E$21)</f>
        <v>29.678585332675429</v>
      </c>
      <c r="F18" s="95">
        <f>IF(RES_hh_fech_in!F18=0,0,RES_hh_fech_in!F18/RES_summary!F$21)</f>
        <v>29.940798099798382</v>
      </c>
      <c r="G18" s="95">
        <f>IF(RES_hh_fech_in!G18=0,0,RES_hh_fech_in!G18/RES_summary!G$21)</f>
        <v>29.443090170100486</v>
      </c>
      <c r="H18" s="95">
        <f>IF(RES_hh_fech_in!H18=0,0,RES_hh_fech_in!H18/RES_summary!H$21)</f>
        <v>28.858185829211166</v>
      </c>
      <c r="I18" s="95">
        <f>IF(RES_hh_fech_in!I18=0,0,RES_hh_fech_in!I18/RES_summary!I$21)</f>
        <v>27.350256441245435</v>
      </c>
      <c r="J18" s="95">
        <f>IF(RES_hh_fech_in!J18=0,0,RES_hh_fech_in!J18/RES_summary!J$21)</f>
        <v>28.306959449371369</v>
      </c>
      <c r="K18" s="95">
        <f>IF(RES_hh_fech_in!K18=0,0,RES_hh_fech_in!K18/RES_summary!K$21)</f>
        <v>28.434720209593699</v>
      </c>
      <c r="L18" s="95">
        <f>IF(RES_hh_fech_in!L18=0,0,RES_hh_fech_in!L18/RES_summary!L$21)</f>
        <v>28.155205004849183</v>
      </c>
      <c r="M18" s="95">
        <f>IF(RES_hh_fech_in!M18=0,0,RES_hh_fech_in!M18/RES_summary!M$21)</f>
        <v>27.630512672988498</v>
      </c>
      <c r="N18" s="95">
        <f>IF(RES_hh_fech_in!N18=0,0,RES_hh_fech_in!N18/RES_summary!N$21)</f>
        <v>28.304133216302684</v>
      </c>
      <c r="O18" s="95">
        <f>IF(RES_hh_fech_in!O18=0,0,RES_hh_fech_in!O18/RES_summary!O$21)</f>
        <v>28.191849336676832</v>
      </c>
      <c r="P18" s="95">
        <f>IF(RES_hh_fech_in!P18=0,0,RES_hh_fech_in!P18/RES_summary!P$21)</f>
        <v>28.090605317927427</v>
      </c>
      <c r="Q18" s="95">
        <f>IF(RES_hh_fech_in!Q18=0,0,RES_hh_fech_in!Q18/RES_summary!Q$21)</f>
        <v>27.959667923926098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24.632950543929038</v>
      </c>
      <c r="D20" s="95">
        <f>IF(RES_hh_fech_in!D20=0,0,RES_hh_fech_in!D20/RES_summary!D$21)</f>
        <v>24.42888580797807</v>
      </c>
      <c r="E20" s="95">
        <f>IF(RES_hh_fech_in!E20=0,0,RES_hh_fech_in!E20/RES_summary!E$21)</f>
        <v>24.443011255109582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23.734446341863382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23.057945867940781</v>
      </c>
      <c r="D21" s="95">
        <f>IF(RES_hh_fech_in!D21=0,0,RES_hh_fech_in!D21/RES_summary!D$21)</f>
        <v>22.58926558285437</v>
      </c>
      <c r="E21" s="95">
        <f>IF(RES_hh_fech_in!E21=0,0,RES_hh_fech_in!E21/RES_summary!E$21)</f>
        <v>22.563225813148669</v>
      </c>
      <c r="F21" s="95">
        <f>IF(RES_hh_fech_in!F21=0,0,RES_hh_fech_in!F21/RES_summary!F$21)</f>
        <v>22.870215865056284</v>
      </c>
      <c r="G21" s="95">
        <f>IF(RES_hh_fech_in!G21=0,0,RES_hh_fech_in!G21/RES_summary!G$21)</f>
        <v>22.814793113120025</v>
      </c>
      <c r="H21" s="95">
        <f>IF(RES_hh_fech_in!H21=0,0,RES_hh_fech_in!H21/RES_summary!H$21)</f>
        <v>22.019160701775807</v>
      </c>
      <c r="I21" s="95">
        <f>IF(RES_hh_fech_in!I21=0,0,RES_hh_fech_in!I21/RES_summary!I$21)</f>
        <v>21.604932504781935</v>
      </c>
      <c r="J21" s="95">
        <f>IF(RES_hh_fech_in!J21=0,0,RES_hh_fech_in!J21/RES_summary!J$21)</f>
        <v>21.7701965202107</v>
      </c>
      <c r="K21" s="95">
        <f>IF(RES_hh_fech_in!K21=0,0,RES_hh_fech_in!K21/RES_summary!K$21)</f>
        <v>18.471904566665408</v>
      </c>
      <c r="L21" s="95">
        <f>IF(RES_hh_fech_in!L21=0,0,RES_hh_fech_in!L21/RES_summary!L$21)</f>
        <v>21.151237263541123</v>
      </c>
      <c r="M21" s="95">
        <f>IF(RES_hh_fech_in!M21=0,0,RES_hh_fech_in!M21/RES_summary!M$21)</f>
        <v>20.92691627832388</v>
      </c>
      <c r="N21" s="95">
        <f>IF(RES_hh_fech_in!N21=0,0,RES_hh_fech_in!N21/RES_summary!N$21)</f>
        <v>21.104370081628531</v>
      </c>
      <c r="O21" s="95">
        <f>IF(RES_hh_fech_in!O21=0,0,RES_hh_fech_in!O21/RES_summary!O$21)</f>
        <v>17.705852623183127</v>
      </c>
      <c r="P21" s="95">
        <f>IF(RES_hh_fech_in!P21=0,0,RES_hh_fech_in!P21/RES_summary!P$21)</f>
        <v>16.577636894351446</v>
      </c>
      <c r="Q21" s="95">
        <f>IF(RES_hh_fech_in!Q21=0,0,RES_hh_fech_in!Q21/RES_summary!Q$21)</f>
        <v>16.734337308144784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28.31561552354324</v>
      </c>
      <c r="D22" s="95">
        <f>IF(RES_hh_fech_in!D22=0,0,RES_hh_fech_in!D22/RES_summary!D$21)</f>
        <v>28.054837377020828</v>
      </c>
      <c r="E22" s="95">
        <f>IF(RES_hh_fech_in!E22=0,0,RES_hh_fech_in!E22/RES_summary!E$21)</f>
        <v>28.075230529984996</v>
      </c>
      <c r="F22" s="95">
        <f>IF(RES_hh_fech_in!F22=0,0,RES_hh_fech_in!F22/RES_summary!F$21)</f>
        <v>28.82901741758484</v>
      </c>
      <c r="G22" s="95">
        <f>IF(RES_hh_fech_in!G22=0,0,RES_hh_fech_in!G22/RES_summary!G$21)</f>
        <v>28.071426845182412</v>
      </c>
      <c r="H22" s="95">
        <f>IF(RES_hh_fech_in!H22=0,0,RES_hh_fech_in!H22/RES_summary!H$21)</f>
        <v>27.552696730936869</v>
      </c>
      <c r="I22" s="95">
        <f>IF(RES_hh_fech_in!I22=0,0,RES_hh_fech_in!I22/RES_summary!I$21)</f>
        <v>27.261773323656222</v>
      </c>
      <c r="J22" s="95">
        <f>IF(RES_hh_fech_in!J22=0,0,RES_hh_fech_in!J22/RES_summary!J$21)</f>
        <v>27.359667847053512</v>
      </c>
      <c r="K22" s="95">
        <f>IF(RES_hh_fech_in!K22=0,0,RES_hh_fech_in!K22/RES_summary!K$21)</f>
        <v>21.738772982237538</v>
      </c>
      <c r="L22" s="95">
        <f>IF(RES_hh_fech_in!L22=0,0,RES_hh_fech_in!L22/RES_summary!L$21)</f>
        <v>25.750765703128472</v>
      </c>
      <c r="M22" s="95">
        <f>IF(RES_hh_fech_in!M22=0,0,RES_hh_fech_in!M22/RES_summary!M$21)</f>
        <v>27.2205189215186</v>
      </c>
      <c r="N22" s="95">
        <f>IF(RES_hh_fech_in!N22=0,0,RES_hh_fech_in!N22/RES_summary!N$21)</f>
        <v>26.563402090852883</v>
      </c>
      <c r="O22" s="95">
        <f>IF(RES_hh_fech_in!O22=0,0,RES_hh_fech_in!O22/RES_summary!O$21)</f>
        <v>21.536829327392933</v>
      </c>
      <c r="P22" s="95">
        <f>IF(RES_hh_fech_in!P22=0,0,RES_hh_fech_in!P22/RES_summary!P$21)</f>
        <v>20.549509677387853</v>
      </c>
      <c r="Q22" s="95">
        <f>IF(RES_hh_fech_in!Q22=0,0,RES_hh_fech_in!Q22/RES_summary!Q$21)</f>
        <v>20.571423865926715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16.610112326574573</v>
      </c>
      <c r="D24" s="95">
        <f>IF(RES_hh_fech_in!D24=0,0,RES_hh_fech_in!D24/RES_summary!D$21)</f>
        <v>0</v>
      </c>
      <c r="E24" s="95">
        <f>IF(RES_hh_fech_in!E24=0,0,RES_hh_fech_in!E24/RES_summary!E$21)</f>
        <v>16.212928985315578</v>
      </c>
      <c r="F24" s="95">
        <f>IF(RES_hh_fech_in!F24=0,0,RES_hh_fech_in!F24/RES_summary!F$21)</f>
        <v>16.330257563879599</v>
      </c>
      <c r="G24" s="95">
        <f>IF(RES_hh_fech_in!G24=0,0,RES_hh_fech_in!G24/RES_summary!G$21)</f>
        <v>16.063499624983447</v>
      </c>
      <c r="H24" s="95">
        <f>IF(RES_hh_fech_in!H24=0,0,RES_hh_fech_in!H24/RES_summary!H$21)</f>
        <v>0</v>
      </c>
      <c r="I24" s="95">
        <f>IF(RES_hh_fech_in!I24=0,0,RES_hh_fech_in!I24/RES_summary!I$21)</f>
        <v>16.145043023850867</v>
      </c>
      <c r="J24" s="95">
        <f>IF(RES_hh_fech_in!J24=0,0,RES_hh_fech_in!J24/RES_summary!J$21)</f>
        <v>15.637906383129272</v>
      </c>
      <c r="K24" s="95">
        <f>IF(RES_hh_fech_in!K24=0,0,RES_hh_fech_in!K24/RES_summary!K$21)</f>
        <v>13.346908435940129</v>
      </c>
      <c r="L24" s="95">
        <f>IF(RES_hh_fech_in!L24=0,0,RES_hh_fech_in!L24/RES_summary!L$21)</f>
        <v>14.79654684220567</v>
      </c>
      <c r="M24" s="95">
        <f>IF(RES_hh_fech_in!M24=0,0,RES_hh_fech_in!M24/RES_summary!M$21)</f>
        <v>14.646272919653992</v>
      </c>
      <c r="N24" s="95">
        <f>IF(RES_hh_fech_in!N24=0,0,RES_hh_fech_in!N24/RES_summary!N$21)</f>
        <v>15.127776425844971</v>
      </c>
      <c r="O24" s="95">
        <f>IF(RES_hh_fech_in!O24=0,0,RES_hh_fech_in!O24/RES_summary!O$21)</f>
        <v>11.867675299314755</v>
      </c>
      <c r="P24" s="95">
        <f>IF(RES_hh_fech_in!P24=0,0,RES_hh_fech_in!P24/RES_summary!P$21)</f>
        <v>12.496407893334146</v>
      </c>
      <c r="Q24" s="95">
        <f>IF(RES_hh_fech_in!Q24=0,0,RES_hh_fech_in!Q24/RES_summary!Q$21)</f>
        <v>12.019332421962124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21.656814578367872</v>
      </c>
      <c r="D25" s="22">
        <f>IF(RES_hh_fech_in!D25=0,0,RES_hh_fech_in!D25/RES_summary!D$21)</f>
        <v>21.475805124091856</v>
      </c>
      <c r="E25" s="22">
        <f>IF(RES_hh_fech_in!E25=0,0,RES_hh_fech_in!E25/RES_summary!E$21)</f>
        <v>25.227993960964877</v>
      </c>
      <c r="F25" s="22">
        <f>IF(RES_hh_fech_in!F25=0,0,RES_hh_fech_in!F25/RES_summary!F$21)</f>
        <v>26.576589131329911</v>
      </c>
      <c r="G25" s="22">
        <f>IF(RES_hh_fech_in!G25=0,0,RES_hh_fech_in!G25/RES_summary!G$21)</f>
        <v>25.776560186126481</v>
      </c>
      <c r="H25" s="22">
        <f>IF(RES_hh_fech_in!H25=0,0,RES_hh_fech_in!H25/RES_summary!H$21)</f>
        <v>25.994389290105893</v>
      </c>
      <c r="I25" s="22">
        <f>IF(RES_hh_fech_in!I25=0,0,RES_hh_fech_in!I25/RES_summary!I$21)</f>
        <v>24.053478553652003</v>
      </c>
      <c r="J25" s="22">
        <f>IF(RES_hh_fech_in!J25=0,0,RES_hh_fech_in!J25/RES_summary!J$21)</f>
        <v>25.193843958282972</v>
      </c>
      <c r="K25" s="22">
        <f>IF(RES_hh_fech_in!K25=0,0,RES_hh_fech_in!K25/RES_summary!K$21)</f>
        <v>24.386017796841049</v>
      </c>
      <c r="L25" s="22">
        <f>IF(RES_hh_fech_in!L25=0,0,RES_hh_fech_in!L25/RES_summary!L$21)</f>
        <v>26.945957271511109</v>
      </c>
      <c r="M25" s="22">
        <f>IF(RES_hh_fech_in!M25=0,0,RES_hh_fech_in!M25/RES_summary!M$21)</f>
        <v>25.29987865100582</v>
      </c>
      <c r="N25" s="22">
        <f>IF(RES_hh_fech_in!N25=0,0,RES_hh_fech_in!N25/RES_summary!N$21)</f>
        <v>25.024408486240727</v>
      </c>
      <c r="O25" s="22">
        <f>IF(RES_hh_fech_in!O25=0,0,RES_hh_fech_in!O25/RES_summary!O$21)</f>
        <v>24.327388238431642</v>
      </c>
      <c r="P25" s="22">
        <f>IF(RES_hh_fech_in!P25=0,0,RES_hh_fech_in!P25/RES_summary!P$21)</f>
        <v>24.148877324020813</v>
      </c>
      <c r="Q25" s="22">
        <f>IF(RES_hh_fech_in!Q25=0,0,RES_hh_fech_in!Q25/RES_summary!Q$21)</f>
        <v>23.895625052847429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4.0614425113002435</v>
      </c>
      <c r="L26" s="18">
        <f>IF(RES_hh_fech_in!L26=0,0,RES_hh_fech_in!L26/RES_summary!L$21)</f>
        <v>4.0453539177683844</v>
      </c>
      <c r="M26" s="18">
        <f>IF(RES_hh_fech_in!M26=0,0,RES_hh_fech_in!M26/RES_summary!M$21)</f>
        <v>4.0141931300601597</v>
      </c>
      <c r="N26" s="18">
        <f>IF(RES_hh_fech_in!N26=0,0,RES_hh_fech_in!N26/RES_summary!N$21)</f>
        <v>4.0145816761566531</v>
      </c>
      <c r="O26" s="18">
        <f>IF(RES_hh_fech_in!O26=0,0,RES_hh_fech_in!O26/RES_summary!O$21)</f>
        <v>4.0356178284726338</v>
      </c>
      <c r="P26" s="18">
        <f>IF(RES_hh_fech_in!P26=0,0,RES_hh_fech_in!P26/RES_summary!P$21)</f>
        <v>4.0137907254307494</v>
      </c>
      <c r="Q26" s="18">
        <f>IF(RES_hh_fech_in!Q26=0,0,RES_hh_fech_in!Q26/RES_summary!Q$21)</f>
        <v>3.9869363926462436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7.6008269434633151</v>
      </c>
      <c r="D27" s="96">
        <f>IF(RES_hh_fech_in!D27=0,0,RES_hh_fech_in!D27/RES_summary!D$21)</f>
        <v>9.2004823985101556</v>
      </c>
      <c r="E27" s="96">
        <f>IF(RES_hh_fech_in!E27=0,0,RES_hh_fech_in!E27/RES_summary!E$21)</f>
        <v>11.344218757382505</v>
      </c>
      <c r="F27" s="96">
        <f>IF(RES_hh_fech_in!F27=0,0,RES_hh_fech_in!F27/RES_summary!F$21)</f>
        <v>11.724106853467493</v>
      </c>
      <c r="G27" s="96">
        <f>IF(RES_hh_fech_in!G27=0,0,RES_hh_fech_in!G27/RES_summary!G$21)</f>
        <v>11.767917958441274</v>
      </c>
      <c r="H27" s="96">
        <f>IF(RES_hh_fech_in!H27=0,0,RES_hh_fech_in!H27/RES_summary!H$21)</f>
        <v>11.817977621403893</v>
      </c>
      <c r="I27" s="96">
        <f>IF(RES_hh_fech_in!I27=0,0,RES_hh_fech_in!I27/RES_summary!I$21)</f>
        <v>10.625972986211137</v>
      </c>
      <c r="J27" s="96">
        <f>IF(RES_hh_fech_in!J27=0,0,RES_hh_fech_in!J27/RES_summary!J$21)</f>
        <v>11.496641193987507</v>
      </c>
      <c r="K27" s="96">
        <f>IF(RES_hh_fech_in!K27=0,0,RES_hh_fech_in!K27/RES_summary!K$21)</f>
        <v>11.243678409753882</v>
      </c>
      <c r="L27" s="96">
        <f>IF(RES_hh_fech_in!L27=0,0,RES_hh_fech_in!L27/RES_summary!L$21)</f>
        <v>11.922161207839524</v>
      </c>
      <c r="M27" s="96">
        <f>IF(RES_hh_fech_in!M27=0,0,RES_hh_fech_in!M27/RES_summary!M$21)</f>
        <v>11.580510134988154</v>
      </c>
      <c r="N27" s="96">
        <f>IF(RES_hh_fech_in!N27=0,0,RES_hh_fech_in!N27/RES_summary!N$21)</f>
        <v>11.476753800834587</v>
      </c>
      <c r="O27" s="96">
        <f>IF(RES_hh_fech_in!O27=0,0,RES_hh_fech_in!O27/RES_summary!O$21)</f>
        <v>11.466145048875724</v>
      </c>
      <c r="P27" s="96">
        <f>IF(RES_hh_fech_in!P27=0,0,RES_hh_fech_in!P27/RES_summary!P$21)</f>
        <v>11.904213574965301</v>
      </c>
      <c r="Q27" s="96">
        <f>IF(RES_hh_fech_in!Q27=0,0,RES_hh_fech_in!Q27/RES_summary!Q$21)</f>
        <v>11.647583515881077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14.21436570647052</v>
      </c>
      <c r="D28" s="95">
        <f>IF(RES_hh_fech_in!D28=0,0,RES_hh_fech_in!D28/RES_summary!D$21)</f>
        <v>15.569883431438889</v>
      </c>
      <c r="E28" s="95">
        <f>IF(RES_hh_fech_in!E28=0,0,RES_hh_fech_in!E28/RES_summary!E$21)</f>
        <v>18.550739030060956</v>
      </c>
      <c r="F28" s="95">
        <f>IF(RES_hh_fech_in!F28=0,0,RES_hh_fech_in!F28/RES_summary!F$21)</f>
        <v>18.75431156134319</v>
      </c>
      <c r="G28" s="95">
        <f>IF(RES_hh_fech_in!G28=0,0,RES_hh_fech_in!G28/RES_summary!G$21)</f>
        <v>18.518488381518516</v>
      </c>
      <c r="H28" s="95">
        <f>IF(RES_hh_fech_in!H28=0,0,RES_hh_fech_in!H28/RES_summary!H$21)</f>
        <v>18.274872962400554</v>
      </c>
      <c r="I28" s="95">
        <f>IF(RES_hh_fech_in!I28=0,0,RES_hh_fech_in!I28/RES_summary!I$21)</f>
        <v>17.654028211022393</v>
      </c>
      <c r="J28" s="95">
        <f>IF(RES_hh_fech_in!J28=0,0,RES_hh_fech_in!J28/RES_summary!J$21)</f>
        <v>17.796530557252208</v>
      </c>
      <c r="K28" s="95">
        <f>IF(RES_hh_fech_in!K28=0,0,RES_hh_fech_in!K28/RES_summary!K$21)</f>
        <v>17.790559131581148</v>
      </c>
      <c r="L28" s="95">
        <f>IF(RES_hh_fech_in!L28=0,0,RES_hh_fech_in!L28/RES_summary!L$21)</f>
        <v>17.664879964487156</v>
      </c>
      <c r="M28" s="95">
        <f>IF(RES_hh_fech_in!M28=0,0,RES_hh_fech_in!M28/RES_summary!M$21)</f>
        <v>17.452282237450405</v>
      </c>
      <c r="N28" s="95">
        <f>IF(RES_hh_fech_in!N28=0,0,RES_hh_fech_in!N28/RES_summary!N$21)</f>
        <v>17.800249080728115</v>
      </c>
      <c r="O28" s="95">
        <f>IF(RES_hh_fech_in!O28=0,0,RES_hh_fech_in!O28/RES_summary!O$21)</f>
        <v>17.76303002080622</v>
      </c>
      <c r="P28" s="95">
        <f>IF(RES_hh_fech_in!P28=0,0,RES_hh_fech_in!P28/RES_summary!P$21)</f>
        <v>17.641740649082003</v>
      </c>
      <c r="Q28" s="95">
        <f>IF(RES_hh_fech_in!Q28=0,0,RES_hh_fech_in!Q28/RES_summary!Q$21)</f>
        <v>17.647184399527632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9.7249633181121435</v>
      </c>
      <c r="D30" s="95">
        <f>IF(RES_hh_fech_in!D30=0,0,RES_hh_fech_in!D30/RES_summary!D$21)</f>
        <v>10.594604670680079</v>
      </c>
      <c r="E30" s="95">
        <f>IF(RES_hh_fech_in!E30=0,0,RES_hh_fech_in!E30/RES_summary!E$21)</f>
        <v>12.696854498909532</v>
      </c>
      <c r="F30" s="95">
        <f>IF(RES_hh_fech_in!F30=0,0,RES_hh_fech_in!F30/RES_summary!F$21)</f>
        <v>12.847826809179557</v>
      </c>
      <c r="G30" s="95">
        <f>IF(RES_hh_fech_in!G30=0,0,RES_hh_fech_in!G30/RES_summary!G$21)</f>
        <v>12.74457157337798</v>
      </c>
      <c r="H30" s="95">
        <f>IF(RES_hh_fech_in!H30=0,0,RES_hh_fech_in!H30/RES_summary!H$21)</f>
        <v>12.459912291583562</v>
      </c>
      <c r="I30" s="95">
        <f>IF(RES_hh_fech_in!I30=0,0,RES_hh_fech_in!I30/RES_summary!I$21)</f>
        <v>12.44507694844566</v>
      </c>
      <c r="J30" s="95">
        <f>IF(RES_hh_fech_in!J30=0,0,RES_hh_fech_in!J30/RES_summary!J$21)</f>
        <v>12.324690660234729</v>
      </c>
      <c r="K30" s="95">
        <f>IF(RES_hh_fech_in!K30=0,0,RES_hh_fech_in!K30/RES_summary!K$21)</f>
        <v>12.441035915559647</v>
      </c>
      <c r="L30" s="95">
        <f>IF(RES_hh_fech_in!L30=0,0,RES_hh_fech_in!L30/RES_summary!L$21)</f>
        <v>12.38760810021218</v>
      </c>
      <c r="M30" s="95">
        <f>IF(RES_hh_fech_in!M30=0,0,RES_hh_fech_in!M30/RES_summary!M$21)</f>
        <v>12.475611005058184</v>
      </c>
      <c r="N30" s="95">
        <f>IF(RES_hh_fech_in!N30=0,0,RES_hh_fech_in!N30/RES_summary!N$21)</f>
        <v>12.387472813976029</v>
      </c>
      <c r="O30" s="95">
        <f>IF(RES_hh_fech_in!O30=0,0,RES_hh_fech_in!O30/RES_summary!O$21)</f>
        <v>12.538652279283795</v>
      </c>
      <c r="P30" s="95">
        <f>IF(RES_hh_fech_in!P30=0,0,RES_hh_fech_in!P30/RES_summary!P$21)</f>
        <v>12.410659939650497</v>
      </c>
      <c r="Q30" s="95">
        <f>IF(RES_hh_fech_in!Q30=0,0,RES_hh_fech_in!Q30/RES_summary!Q$21)</f>
        <v>12.387496664396823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6.6565093204335612</v>
      </c>
      <c r="D32" s="18">
        <f>IF(RES_hh_fech_in!D32=0,0,RES_hh_fech_in!D32/RES_summary!D$21)</f>
        <v>7.2801629130715124</v>
      </c>
      <c r="E32" s="18">
        <f>IF(RES_hh_fech_in!E32=0,0,RES_hh_fech_in!E32/RES_summary!E$21)</f>
        <v>9.8723377108064785</v>
      </c>
      <c r="F32" s="18">
        <f>IF(RES_hh_fech_in!F32=0,0,RES_hh_fech_in!F32/RES_summary!F$21)</f>
        <v>9.9294623392429529</v>
      </c>
      <c r="G32" s="18">
        <f>IF(RES_hh_fech_in!G32=0,0,RES_hh_fech_in!G32/RES_summary!G$21)</f>
        <v>9.5503254648689566</v>
      </c>
      <c r="H32" s="18">
        <f>IF(RES_hh_fech_in!H32=0,0,RES_hh_fech_in!H32/RES_summary!H$21)</f>
        <v>9.6808302447140306</v>
      </c>
      <c r="I32" s="18">
        <f>IF(RES_hh_fech_in!I32=0,0,RES_hh_fech_in!I32/RES_summary!I$21)</f>
        <v>9.3827016197989668</v>
      </c>
      <c r="J32" s="18">
        <f>IF(RES_hh_fech_in!J32=0,0,RES_hh_fech_in!J32/RES_summary!J$21)</f>
        <v>9.5891007293651391</v>
      </c>
      <c r="K32" s="18">
        <f>IF(RES_hh_fech_in!K32=0,0,RES_hh_fech_in!K32/RES_summary!K$21)</f>
        <v>9.7809583276743677</v>
      </c>
      <c r="L32" s="18">
        <f>IF(RES_hh_fech_in!L32=0,0,RES_hh_fech_in!L32/RES_summary!L$21)</f>
        <v>9.9421885314697658</v>
      </c>
      <c r="M32" s="18">
        <f>IF(RES_hh_fech_in!M32=0,0,RES_hh_fech_in!M32/RES_summary!M$21)</f>
        <v>9.7567406964412431</v>
      </c>
      <c r="N32" s="18">
        <f>IF(RES_hh_fech_in!N32=0,0,RES_hh_fech_in!N32/RES_summary!N$21)</f>
        <v>9.5531191012166641</v>
      </c>
      <c r="O32" s="18">
        <f>IF(RES_hh_fech_in!O32=0,0,RES_hh_fech_in!O32/RES_summary!O$21)</f>
        <v>9.7463915347643457</v>
      </c>
      <c r="P32" s="18">
        <f>IF(RES_hh_fech_in!P32=0,0,RES_hh_fech_in!P32/RES_summary!P$21)</f>
        <v>9.8698333296418017</v>
      </c>
      <c r="Q32" s="18">
        <f>IF(RES_hh_fech_in!Q32=0,0,RES_hh_fech_in!Q32/RES_summary!Q$21)</f>
        <v>10.012857866965305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133.38990743659835</v>
      </c>
      <c r="D3" s="100">
        <f>IF(RES_hh_tesh_in!D3=0,0,RES_hh_tesh_in!D3/RES_summary!D$21)</f>
        <v>125.58533123294831</v>
      </c>
      <c r="E3" s="100">
        <f>IF(RES_hh_tesh_in!E3=0,0,RES_hh_tesh_in!E3/RES_summary!E$21)</f>
        <v>126.21452005375299</v>
      </c>
      <c r="F3" s="100">
        <f>IF(RES_hh_tesh_in!F3=0,0,RES_hh_tesh_in!F3/RES_summary!F$21)</f>
        <v>121.72608783713977</v>
      </c>
      <c r="G3" s="100">
        <f>IF(RES_hh_tesh_in!G3=0,0,RES_hh_tesh_in!G3/RES_summary!G$21)</f>
        <v>122.17718003069641</v>
      </c>
      <c r="H3" s="100">
        <f>IF(RES_hh_tesh_in!H3=0,0,RES_hh_tesh_in!H3/RES_summary!H$21)</f>
        <v>124.82205920349602</v>
      </c>
      <c r="I3" s="100">
        <f>IF(RES_hh_tesh_in!I3=0,0,RES_hh_tesh_in!I3/RES_summary!I$21)</f>
        <v>121.12900911064293</v>
      </c>
      <c r="J3" s="100">
        <f>IF(RES_hh_tesh_in!J3=0,0,RES_hh_tesh_in!J3/RES_summary!J$21)</f>
        <v>116.29054762232182</v>
      </c>
      <c r="K3" s="100">
        <f>IF(RES_hh_tesh_in!K3=0,0,RES_hh_tesh_in!K3/RES_summary!K$21)</f>
        <v>104.61632198036159</v>
      </c>
      <c r="L3" s="100">
        <f>IF(RES_hh_tesh_in!L3=0,0,RES_hh_tesh_in!L3/RES_summary!L$21)</f>
        <v>127.51490927502476</v>
      </c>
      <c r="M3" s="100">
        <f>IF(RES_hh_tesh_in!M3=0,0,RES_hh_tesh_in!M3/RES_summary!M$21)</f>
        <v>115.21493663765317</v>
      </c>
      <c r="N3" s="100">
        <f>IF(RES_hh_tesh_in!N3=0,0,RES_hh_tesh_in!N3/RES_summary!N$21)</f>
        <v>118.7705340554525</v>
      </c>
      <c r="O3" s="100">
        <f>IF(RES_hh_tesh_in!O3=0,0,RES_hh_tesh_in!O3/RES_summary!O$21)</f>
        <v>96.840617311080223</v>
      </c>
      <c r="P3" s="100">
        <f>IF(RES_hh_tesh_in!P3=0,0,RES_hh_tesh_in!P3/RES_summary!P$21)</f>
        <v>90.571139096671999</v>
      </c>
      <c r="Q3" s="100">
        <f>IF(RES_hh_tesh_in!Q3=0,0,RES_hh_tesh_in!Q3/RES_summary!Q$21)</f>
        <v>87.756133282961258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114.10873187632772</v>
      </c>
      <c r="D4" s="96">
        <f>IF(RES_hh_tesh_in!D4=0,0,RES_hh_tesh_in!D4/RES_summary!D$21)</f>
        <v>105.9053363440643</v>
      </c>
      <c r="E4" s="96">
        <f>IF(RES_hh_tesh_in!E4=0,0,RES_hh_tesh_in!E4/RES_summary!E$21)</f>
        <v>104.29805216474428</v>
      </c>
      <c r="F4" s="96">
        <f>IF(RES_hh_tesh_in!F4=0,0,RES_hh_tesh_in!F4/RES_summary!F$21)</f>
        <v>99.522153927784103</v>
      </c>
      <c r="G4" s="96">
        <f>IF(RES_hh_tesh_in!G4=0,0,RES_hh_tesh_in!G4/RES_summary!G$21)</f>
        <v>100.26921032245579</v>
      </c>
      <c r="H4" s="96">
        <f>IF(RES_hh_tesh_in!H4=0,0,RES_hh_tesh_in!H4/RES_summary!H$21)</f>
        <v>102.15796787692547</v>
      </c>
      <c r="I4" s="96">
        <f>IF(RES_hh_tesh_in!I4=0,0,RES_hh_tesh_in!I4/RES_summary!I$21)</f>
        <v>99.419684226488101</v>
      </c>
      <c r="J4" s="96">
        <f>IF(RES_hh_tesh_in!J4=0,0,RES_hh_tesh_in!J4/RES_summary!J$21)</f>
        <v>93.939371859634946</v>
      </c>
      <c r="K4" s="96">
        <f>IF(RES_hh_tesh_in!K4=0,0,RES_hh_tesh_in!K4/RES_summary!K$21)</f>
        <v>82.410987908266605</v>
      </c>
      <c r="L4" s="96">
        <f>IF(RES_hh_tesh_in!L4=0,0,RES_hh_tesh_in!L4/RES_summary!L$21)</f>
        <v>104.77718277452279</v>
      </c>
      <c r="M4" s="96">
        <f>IF(RES_hh_tesh_in!M4=0,0,RES_hh_tesh_in!M4/RES_summary!M$21)</f>
        <v>92.551576854068344</v>
      </c>
      <c r="N4" s="96">
        <f>IF(RES_hh_tesh_in!N4=0,0,RES_hh_tesh_in!N4/RES_summary!N$21)</f>
        <v>96.658394720402825</v>
      </c>
      <c r="O4" s="96">
        <f>IF(RES_hh_tesh_in!O4=0,0,RES_hh_tesh_in!O4/RES_summary!O$21)</f>
        <v>74.38547540748543</v>
      </c>
      <c r="P4" s="96">
        <f>IF(RES_hh_tesh_in!P4=0,0,RES_hh_tesh_in!P4/RES_summary!P$21)</f>
        <v>68.240412869811522</v>
      </c>
      <c r="Q4" s="96">
        <f>IF(RES_hh_tesh_in!Q4=0,0,RES_hh_tesh_in!Q4/RES_summary!Q$21)</f>
        <v>64.357428916280213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113.27109866809133</v>
      </c>
      <c r="D5" s="95">
        <f>IF(RES_hh_tesh_in!D5=0,0,RES_hh_tesh_in!D5/RES_summary!D$21)</f>
        <v>102.85585197837335</v>
      </c>
      <c r="E5" s="95">
        <f>IF(RES_hh_tesh_in!E5=0,0,RES_hh_tesh_in!E5/RES_summary!E$21)</f>
        <v>96.413358859120933</v>
      </c>
      <c r="F5" s="95">
        <f>IF(RES_hh_tesh_in!F5=0,0,RES_hh_tesh_in!F5/RES_summary!F$21)</f>
        <v>91.788311530155326</v>
      </c>
      <c r="G5" s="95">
        <f>IF(RES_hh_tesh_in!G5=0,0,RES_hh_tesh_in!G5/RES_summary!G$21)</f>
        <v>94.18813704454395</v>
      </c>
      <c r="H5" s="95">
        <f>IF(RES_hh_tesh_in!H5=0,0,RES_hh_tesh_in!H5/RES_summary!H$21)</f>
        <v>100.34833609044971</v>
      </c>
      <c r="I5" s="95">
        <f>IF(RES_hh_tesh_in!I5=0,0,RES_hh_tesh_in!I5/RES_summary!I$21)</f>
        <v>79.288119907410476</v>
      </c>
      <c r="J5" s="95">
        <f>IF(RES_hh_tesh_in!J5=0,0,RES_hh_tesh_in!J5/RES_summary!J$21)</f>
        <v>83.748431664910768</v>
      </c>
      <c r="K5" s="95">
        <f>IF(RES_hh_tesh_in!K5=0,0,RES_hh_tesh_in!K5/RES_summary!K$21)</f>
        <v>92.315390387750583</v>
      </c>
      <c r="L5" s="95">
        <f>IF(RES_hh_tesh_in!L5=0,0,RES_hh_tesh_in!L5/RES_summary!L$21)</f>
        <v>106.59631228546948</v>
      </c>
      <c r="M5" s="95">
        <f>IF(RES_hh_tesh_in!M5=0,0,RES_hh_tesh_in!M5/RES_summary!M$21)</f>
        <v>81.824804849853692</v>
      </c>
      <c r="N5" s="95">
        <f>IF(RES_hh_tesh_in!N5=0,0,RES_hh_tesh_in!N5/RES_summary!N$21)</f>
        <v>91.442232523769576</v>
      </c>
      <c r="O5" s="95">
        <f>IF(RES_hh_tesh_in!O5=0,0,RES_hh_tesh_in!O5/RES_summary!O$21)</f>
        <v>86.075300774043356</v>
      </c>
      <c r="P5" s="95">
        <f>IF(RES_hh_tesh_in!P5=0,0,RES_hh_tesh_in!P5/RES_summary!P$21)</f>
        <v>81.351393989771907</v>
      </c>
      <c r="Q5" s="95">
        <f>IF(RES_hh_tesh_in!Q5=0,0,RES_hh_tesh_in!Q5/RES_summary!Q$21)</f>
        <v>69.768494059506494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112.96432365910327</v>
      </c>
      <c r="D7" s="95">
        <f>IF(RES_hh_tesh_in!D7=0,0,RES_hh_tesh_in!D7/RES_summary!D$21)</f>
        <v>107.69249150597446</v>
      </c>
      <c r="E7" s="95">
        <f>IF(RES_hh_tesh_in!E7=0,0,RES_hh_tesh_in!E7/RES_summary!E$21)</f>
        <v>103.76357875940008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111.85468576645037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115.3187127505944</v>
      </c>
      <c r="D8" s="95">
        <f>IF(RES_hh_tesh_in!D8=0,0,RES_hh_tesh_in!D8/RES_summary!D$21)</f>
        <v>109.62934564234571</v>
      </c>
      <c r="E8" s="95">
        <f>IF(RES_hh_tesh_in!E8=0,0,RES_hh_tesh_in!E8/RES_summary!E$21)</f>
        <v>107.77812891463608</v>
      </c>
      <c r="F8" s="95">
        <f>IF(RES_hh_tesh_in!F8=0,0,RES_hh_tesh_in!F8/RES_summary!F$21)</f>
        <v>104.99240489989417</v>
      </c>
      <c r="G8" s="95">
        <f>IF(RES_hh_tesh_in!G8=0,0,RES_hh_tesh_in!G8/RES_summary!G$21)</f>
        <v>109.32539031730462</v>
      </c>
      <c r="H8" s="95">
        <f>IF(RES_hh_tesh_in!H8=0,0,RES_hh_tesh_in!H8/RES_summary!H$21)</f>
        <v>110.36834890893626</v>
      </c>
      <c r="I8" s="95">
        <f>IF(RES_hh_tesh_in!I8=0,0,RES_hh_tesh_in!I8/RES_summary!I$21)</f>
        <v>105.40658274898144</v>
      </c>
      <c r="J8" s="95">
        <f>IF(RES_hh_tesh_in!J8=0,0,RES_hh_tesh_in!J8/RES_summary!J$21)</f>
        <v>93.339246069766389</v>
      </c>
      <c r="K8" s="95">
        <f>IF(RES_hh_tesh_in!K8=0,0,RES_hh_tesh_in!K8/RES_summary!K$21)</f>
        <v>76.197971991438237</v>
      </c>
      <c r="L8" s="95">
        <f>IF(RES_hh_tesh_in!L8=0,0,RES_hh_tesh_in!L8/RES_summary!L$21)</f>
        <v>110.03467664667969</v>
      </c>
      <c r="M8" s="95">
        <f>IF(RES_hh_tesh_in!M8=0,0,RES_hh_tesh_in!M8/RES_summary!M$21)</f>
        <v>98.416921598325075</v>
      </c>
      <c r="N8" s="95">
        <f>IF(RES_hh_tesh_in!N8=0,0,RES_hh_tesh_in!N8/RES_summary!N$21)</f>
        <v>102.35264382393717</v>
      </c>
      <c r="O8" s="95">
        <f>IF(RES_hh_tesh_in!O8=0,0,RES_hh_tesh_in!O8/RES_summary!O$21)</f>
        <v>76.589558829689764</v>
      </c>
      <c r="P8" s="95">
        <f>IF(RES_hh_tesh_in!P8=0,0,RES_hh_tesh_in!P8/RES_summary!P$21)</f>
        <v>62.442252010464273</v>
      </c>
      <c r="Q8" s="95">
        <f>IF(RES_hh_tesh_in!Q8=0,0,RES_hh_tesh_in!Q8/RES_summary!Q$21)</f>
        <v>63.693284731713071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113.18979715206065</v>
      </c>
      <c r="D9" s="95">
        <f>IF(RES_hh_tesh_in!D9=0,0,RES_hh_tesh_in!D9/RES_summary!D$21)</f>
        <v>111.48886905477836</v>
      </c>
      <c r="E9" s="95">
        <f>IF(RES_hh_tesh_in!E9=0,0,RES_hh_tesh_in!E9/RES_summary!E$21)</f>
        <v>107.7284392366042</v>
      </c>
      <c r="F9" s="95">
        <f>IF(RES_hh_tesh_in!F9=0,0,RES_hh_tesh_in!F9/RES_summary!F$21)</f>
        <v>102.27318552305508</v>
      </c>
      <c r="G9" s="95">
        <f>IF(RES_hh_tesh_in!G9=0,0,RES_hh_tesh_in!G9/RES_summary!G$21)</f>
        <v>91.281086677555692</v>
      </c>
      <c r="H9" s="95">
        <f>IF(RES_hh_tesh_in!H9=0,0,RES_hh_tesh_in!H9/RES_summary!H$21)</f>
        <v>99.523895242922507</v>
      </c>
      <c r="I9" s="95">
        <f>IF(RES_hh_tesh_in!I9=0,0,RES_hh_tesh_in!I9/RES_summary!I$21)</f>
        <v>105.02950866339413</v>
      </c>
      <c r="J9" s="95">
        <f>IF(RES_hh_tesh_in!J9=0,0,RES_hh_tesh_in!J9/RES_summary!J$21)</f>
        <v>94.961761251459407</v>
      </c>
      <c r="K9" s="95">
        <f>IF(RES_hh_tesh_in!K9=0,0,RES_hh_tesh_in!K9/RES_summary!K$21)</f>
        <v>67.325223544341455</v>
      </c>
      <c r="L9" s="95">
        <f>IF(RES_hh_tesh_in!L9=0,0,RES_hh_tesh_in!L9/RES_summary!L$21)</f>
        <v>100.58309917558589</v>
      </c>
      <c r="M9" s="95">
        <f>IF(RES_hh_tesh_in!M9=0,0,RES_hh_tesh_in!M9/RES_summary!M$21)</f>
        <v>91.603320265486659</v>
      </c>
      <c r="N9" s="95">
        <f>IF(RES_hh_tesh_in!N9=0,0,RES_hh_tesh_in!N9/RES_summary!N$21)</f>
        <v>100.95110020040613</v>
      </c>
      <c r="O9" s="95">
        <f>IF(RES_hh_tesh_in!O9=0,0,RES_hh_tesh_in!O9/RES_summary!O$21)</f>
        <v>69.341861013853858</v>
      </c>
      <c r="P9" s="95">
        <f>IF(RES_hh_tesh_in!P9=0,0,RES_hh_tesh_in!P9/RES_summary!P$21)</f>
        <v>59.558613983375089</v>
      </c>
      <c r="Q9" s="95">
        <f>IF(RES_hh_tesh_in!Q9=0,0,RES_hh_tesh_in!Q9/RES_summary!Q$21)</f>
        <v>59.92789141428554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106.86628357099909</v>
      </c>
      <c r="D10" s="95">
        <f>IF(RES_hh_tesh_in!D10=0,0,RES_hh_tesh_in!D10/RES_summary!D$21)</f>
        <v>103.50287995533385</v>
      </c>
      <c r="E10" s="95">
        <f>IF(RES_hh_tesh_in!E10=0,0,RES_hh_tesh_in!E10/RES_summary!E$21)</f>
        <v>99.404741296444712</v>
      </c>
      <c r="F10" s="95">
        <f>IF(RES_hh_tesh_in!F10=0,0,RES_hh_tesh_in!F10/RES_summary!F$21)</f>
        <v>97.978889465390537</v>
      </c>
      <c r="G10" s="95">
        <f>IF(RES_hh_tesh_in!G10=0,0,RES_hh_tesh_in!G10/RES_summary!G$21)</f>
        <v>99.463577297163255</v>
      </c>
      <c r="H10" s="95">
        <f>IF(RES_hh_tesh_in!H10=0,0,RES_hh_tesh_in!H10/RES_summary!H$21)</f>
        <v>111.40188401559945</v>
      </c>
      <c r="I10" s="95">
        <f>IF(RES_hh_tesh_in!I10=0,0,RES_hh_tesh_in!I10/RES_summary!I$21)</f>
        <v>91.197402394193034</v>
      </c>
      <c r="J10" s="95">
        <f>IF(RES_hh_tesh_in!J10=0,0,RES_hh_tesh_in!J10/RES_summary!J$21)</f>
        <v>99.099275205107688</v>
      </c>
      <c r="K10" s="95">
        <f>IF(RES_hh_tesh_in!K10=0,0,RES_hh_tesh_in!K10/RES_summary!K$21)</f>
        <v>88.294941120988327</v>
      </c>
      <c r="L10" s="95">
        <f>IF(RES_hh_tesh_in!L10=0,0,RES_hh_tesh_in!L10/RES_summary!L$21)</f>
        <v>95.433795754398176</v>
      </c>
      <c r="M10" s="95">
        <f>IF(RES_hh_tesh_in!M10=0,0,RES_hh_tesh_in!M10/RES_summary!M$21)</f>
        <v>93.68780024967063</v>
      </c>
      <c r="N10" s="95">
        <f>IF(RES_hh_tesh_in!N10=0,0,RES_hh_tesh_in!N10/RES_summary!N$21)</f>
        <v>100.81063883283703</v>
      </c>
      <c r="O10" s="95">
        <f>IF(RES_hh_tesh_in!O10=0,0,RES_hh_tesh_in!O10/RES_summary!O$21)</f>
        <v>84.208518815986494</v>
      </c>
      <c r="P10" s="95">
        <f>IF(RES_hh_tesh_in!P10=0,0,RES_hh_tesh_in!P10/RES_summary!P$21)</f>
        <v>77.930717885856865</v>
      </c>
      <c r="Q10" s="95">
        <f>IF(RES_hh_tesh_in!Q10=0,0,RES_hh_tesh_in!Q10/RES_summary!Q$21)</f>
        <v>71.011461265576003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113.39594082431286</v>
      </c>
      <c r="D11" s="95">
        <f>IF(RES_hh_tesh_in!D11=0,0,RES_hh_tesh_in!D11/RES_summary!D$21)</f>
        <v>0</v>
      </c>
      <c r="E11" s="95">
        <f>IF(RES_hh_tesh_in!E11=0,0,RES_hh_tesh_in!E11/RES_summary!E$21)</f>
        <v>102.68299917560992</v>
      </c>
      <c r="F11" s="95">
        <f>IF(RES_hh_tesh_in!F11=0,0,RES_hh_tesh_in!F11/RES_summary!F$21)</f>
        <v>102.30332675152047</v>
      </c>
      <c r="G11" s="95">
        <f>IF(RES_hh_tesh_in!G11=0,0,RES_hh_tesh_in!G11/RES_summary!G$21)</f>
        <v>107.20876375649314</v>
      </c>
      <c r="H11" s="95">
        <f>IF(RES_hh_tesh_in!H11=0,0,RES_hh_tesh_in!H11/RES_summary!H$21)</f>
        <v>85.617923191554169</v>
      </c>
      <c r="I11" s="95">
        <f>IF(RES_hh_tesh_in!I11=0,0,RES_hh_tesh_in!I11/RES_summary!I$21)</f>
        <v>103.4339109385035</v>
      </c>
      <c r="J11" s="95">
        <f>IF(RES_hh_tesh_in!J11=0,0,RES_hh_tesh_in!J11/RES_summary!J$21)</f>
        <v>102.81914235413481</v>
      </c>
      <c r="K11" s="95">
        <f>IF(RES_hh_tesh_in!K11=0,0,RES_hh_tesh_in!K11/RES_summary!K$21)</f>
        <v>78.610266774333567</v>
      </c>
      <c r="L11" s="95">
        <f>IF(RES_hh_tesh_in!L11=0,0,RES_hh_tesh_in!L11/RES_summary!L$21)</f>
        <v>98.720527900110184</v>
      </c>
      <c r="M11" s="95">
        <f>IF(RES_hh_tesh_in!M11=0,0,RES_hh_tesh_in!M11/RES_summary!M$21)</f>
        <v>91.764826413560712</v>
      </c>
      <c r="N11" s="95">
        <f>IF(RES_hh_tesh_in!N11=0,0,RES_hh_tesh_in!N11/RES_summary!N$21)</f>
        <v>92.550417011950373</v>
      </c>
      <c r="O11" s="95">
        <f>IF(RES_hh_tesh_in!O11=0,0,RES_hh_tesh_in!O11/RES_summary!O$21)</f>
        <v>67.530288496845913</v>
      </c>
      <c r="P11" s="95">
        <f>IF(RES_hh_tesh_in!P11=0,0,RES_hh_tesh_in!P11/RES_summary!P$21)</f>
        <v>65.057828292660133</v>
      </c>
      <c r="Q11" s="95">
        <f>IF(RES_hh_tesh_in!Q11=0,0,RES_hh_tesh_in!Q11/RES_summary!Q$21)</f>
        <v>61.670910005396173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106.90575216215065</v>
      </c>
      <c r="D12" s="95">
        <f>IF(RES_hh_tesh_in!D12=0,0,RES_hh_tesh_in!D12/RES_summary!D$21)</f>
        <v>100.764002343108</v>
      </c>
      <c r="E12" s="95">
        <f>IF(RES_hh_tesh_in!E12=0,0,RES_hh_tesh_in!E12/RES_summary!E$21)</f>
        <v>93.421358732614138</v>
      </c>
      <c r="F12" s="95">
        <f>IF(RES_hh_tesh_in!F12=0,0,RES_hh_tesh_in!F12/RES_summary!F$21)</f>
        <v>91.497949094245286</v>
      </c>
      <c r="G12" s="95">
        <f>IF(RES_hh_tesh_in!G12=0,0,RES_hh_tesh_in!G12/RES_summary!G$21)</f>
        <v>94.54839917277576</v>
      </c>
      <c r="H12" s="95">
        <f>IF(RES_hh_tesh_in!H12=0,0,RES_hh_tesh_in!H12/RES_summary!H$21)</f>
        <v>99.821807384155335</v>
      </c>
      <c r="I12" s="95">
        <f>IF(RES_hh_tesh_in!I12=0,0,RES_hh_tesh_in!I12/RES_summary!I$21)</f>
        <v>93.397385605012701</v>
      </c>
      <c r="J12" s="95">
        <f>IF(RES_hh_tesh_in!J12=0,0,RES_hh_tesh_in!J12/RES_summary!J$21)</f>
        <v>94.703963096169304</v>
      </c>
      <c r="K12" s="95">
        <f>IF(RES_hh_tesh_in!K12=0,0,RES_hh_tesh_in!K12/RES_summary!K$21)</f>
        <v>93.114390575121504</v>
      </c>
      <c r="L12" s="95">
        <f>IF(RES_hh_tesh_in!L12=0,0,RES_hh_tesh_in!L12/RES_summary!L$21)</f>
        <v>107.00068248309249</v>
      </c>
      <c r="M12" s="95">
        <f>IF(RES_hh_tesh_in!M12=0,0,RES_hh_tesh_in!M12/RES_summary!M$21)</f>
        <v>95.536065490957967</v>
      </c>
      <c r="N12" s="95">
        <f>IF(RES_hh_tesh_in!N12=0,0,RES_hh_tesh_in!N12/RES_summary!N$21)</f>
        <v>99.452000192328086</v>
      </c>
      <c r="O12" s="95">
        <f>IF(RES_hh_tesh_in!O12=0,0,RES_hh_tesh_in!O12/RES_summary!O$21)</f>
        <v>87.027581980109105</v>
      </c>
      <c r="P12" s="95">
        <f>IF(RES_hh_tesh_in!P12=0,0,RES_hh_tesh_in!P12/RES_summary!P$21)</f>
        <v>76.420965550067024</v>
      </c>
      <c r="Q12" s="95">
        <f>IF(RES_hh_tesh_in!Q12=0,0,RES_hh_tesh_in!Q12/RES_summary!Q$21)</f>
        <v>75.776876657122259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122.60362571909575</v>
      </c>
      <c r="D13" s="22">
        <f>IF(RES_hh_tesh_in!D13=0,0,RES_hh_tesh_in!D13/RES_summary!D$21)</f>
        <v>113.03185777915694</v>
      </c>
      <c r="E13" s="22">
        <f>IF(RES_hh_tesh_in!E13=0,0,RES_hh_tesh_in!E13/RES_summary!E$21)</f>
        <v>126.13928054452698</v>
      </c>
      <c r="F13" s="22">
        <f>IF(RES_hh_tesh_in!F13=0,0,RES_hh_tesh_in!F13/RES_summary!F$21)</f>
        <v>121.22003032835394</v>
      </c>
      <c r="G13" s="22">
        <f>IF(RES_hh_tesh_in!G13=0,0,RES_hh_tesh_in!G13/RES_summary!G$21)</f>
        <v>122.47111498393676</v>
      </c>
      <c r="H13" s="22">
        <f>IF(RES_hh_tesh_in!H13=0,0,RES_hh_tesh_in!H13/RES_summary!H$21)</f>
        <v>133.64170632550923</v>
      </c>
      <c r="I13" s="22">
        <f>IF(RES_hh_tesh_in!I13=0,0,RES_hh_tesh_in!I13/RES_summary!I$21)</f>
        <v>111.50410925485338</v>
      </c>
      <c r="J13" s="22">
        <f>IF(RES_hh_tesh_in!J13=0,0,RES_hh_tesh_in!J13/RES_summary!J$21)</f>
        <v>109.0782295665868</v>
      </c>
      <c r="K13" s="22">
        <f>IF(RES_hh_tesh_in!K13=0,0,RES_hh_tesh_in!K13/RES_summary!K$21)</f>
        <v>107.19032210816468</v>
      </c>
      <c r="L13" s="22">
        <f>IF(RES_hh_tesh_in!L13=0,0,RES_hh_tesh_in!L13/RES_summary!L$21)</f>
        <v>125.06786756745841</v>
      </c>
      <c r="M13" s="22">
        <f>IF(RES_hh_tesh_in!M13=0,0,RES_hh_tesh_in!M13/RES_summary!M$21)</f>
        <v>101.76510513404591</v>
      </c>
      <c r="N13" s="22">
        <f>IF(RES_hh_tesh_in!N13=0,0,RES_hh_tesh_in!N13/RES_summary!N$21)</f>
        <v>111.35380526065127</v>
      </c>
      <c r="O13" s="22">
        <f>IF(RES_hh_tesh_in!O13=0,0,RES_hh_tesh_in!O13/RES_summary!O$21)</f>
        <v>90.037307616109501</v>
      </c>
      <c r="P13" s="22">
        <f>IF(RES_hh_tesh_in!P13=0,0,RES_hh_tesh_in!P13/RES_summary!P$21)</f>
        <v>83.155058795381947</v>
      </c>
      <c r="Q13" s="22">
        <f>IF(RES_hh_tesh_in!Q13=0,0,RES_hh_tesh_in!Q13/RES_summary!Q$21)</f>
        <v>85.373439297454581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0.64130087882160869</v>
      </c>
      <c r="D14" s="98">
        <f>IF(RES_hh_tesh_in!D14=0,0,RES_hh_tesh_in!D14/RES_summary!D$21)</f>
        <v>0.70237386070176944</v>
      </c>
      <c r="E14" s="98">
        <f>IF(RES_hh_tesh_in!E14=0,0,RES_hh_tesh_in!E14/RES_summary!E$21)</f>
        <v>1.5498327055483136</v>
      </c>
      <c r="F14" s="98">
        <f>IF(RES_hh_tesh_in!F14=0,0,RES_hh_tesh_in!F14/RES_summary!F$21)</f>
        <v>1.5091069962604347</v>
      </c>
      <c r="G14" s="98">
        <f>IF(RES_hh_tesh_in!G14=0,0,RES_hh_tesh_in!G14/RES_summary!G$21)</f>
        <v>1.3840628233139622</v>
      </c>
      <c r="H14" s="98">
        <f>IF(RES_hh_tesh_in!H14=0,0,RES_hh_tesh_in!H14/RES_summary!H$21)</f>
        <v>1.5152018649916112</v>
      </c>
      <c r="I14" s="98">
        <f>IF(RES_hh_tesh_in!I14=0,0,RES_hh_tesh_in!I14/RES_summary!I$21)</f>
        <v>1.1772425542553329</v>
      </c>
      <c r="J14" s="98">
        <f>IF(RES_hh_tesh_in!J14=0,0,RES_hh_tesh_in!J14/RES_summary!J$21)</f>
        <v>1.1911560326238835</v>
      </c>
      <c r="K14" s="98">
        <f>IF(RES_hh_tesh_in!K14=0,0,RES_hh_tesh_in!K14/RES_summary!K$21)</f>
        <v>1.0317485310362693</v>
      </c>
      <c r="L14" s="98">
        <f>IF(RES_hh_tesh_in!L14=0,0,RES_hh_tesh_in!L14/RES_summary!L$21)</f>
        <v>1.3327315169368361</v>
      </c>
      <c r="M14" s="98">
        <f>IF(RES_hh_tesh_in!M14=0,0,RES_hh_tesh_in!M14/RES_summary!M$21)</f>
        <v>1.2658098067391657</v>
      </c>
      <c r="N14" s="98">
        <f>IF(RES_hh_tesh_in!N14=0,0,RES_hh_tesh_in!N14/RES_summary!N$21)</f>
        <v>1.2061675203134814</v>
      </c>
      <c r="O14" s="98">
        <f>IF(RES_hh_tesh_in!O14=0,0,RES_hh_tesh_in!O14/RES_summary!O$21)</f>
        <v>1.1158436448320399</v>
      </c>
      <c r="P14" s="98">
        <f>IF(RES_hh_tesh_in!P14=0,0,RES_hh_tesh_in!P14/RES_summary!P$21)</f>
        <v>0.96061110021785145</v>
      </c>
      <c r="Q14" s="98">
        <f>IF(RES_hh_tesh_in!Q14=0,0,RES_hh_tesh_in!Q14/RES_summary!Q$21)</f>
        <v>1.1135439285687638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2.2089194829090632E-2</v>
      </c>
      <c r="D15" s="96">
        <f>IF(RES_hh_tesh_in!D15=0,0,RES_hh_tesh_in!D15/RES_summary!D$21)</f>
        <v>2.0967194347162734E-2</v>
      </c>
      <c r="E15" s="96">
        <f>IF(RES_hh_tesh_in!E15=0,0,RES_hh_tesh_in!E15/RES_summary!E$21)</f>
        <v>3.0209529485093606E-2</v>
      </c>
      <c r="F15" s="96">
        <f>IF(RES_hh_tesh_in!F15=0,0,RES_hh_tesh_in!F15/RES_summary!F$21)</f>
        <v>5.3858919977741615E-2</v>
      </c>
      <c r="G15" s="96">
        <f>IF(RES_hh_tesh_in!G15=0,0,RES_hh_tesh_in!G15/RES_summary!G$21)</f>
        <v>4.2555241558155557E-2</v>
      </c>
      <c r="H15" s="96">
        <f>IF(RES_hh_tesh_in!H15=0,0,RES_hh_tesh_in!H15/RES_summary!H$21)</f>
        <v>0.11054487635613378</v>
      </c>
      <c r="I15" s="96">
        <f>IF(RES_hh_tesh_in!I15=0,0,RES_hh_tesh_in!I15/RES_summary!I$21)</f>
        <v>0.15560621766142965</v>
      </c>
      <c r="J15" s="96">
        <f>IF(RES_hh_tesh_in!J15=0,0,RES_hh_tesh_in!J15/RES_summary!J$21)</f>
        <v>0.16923486401742957</v>
      </c>
      <c r="K15" s="96">
        <f>IF(RES_hh_tesh_in!K15=0,0,RES_hh_tesh_in!K15/RES_summary!K$21)</f>
        <v>0.23948613650941089</v>
      </c>
      <c r="L15" s="96">
        <f>IF(RES_hh_tesh_in!L15=0,0,RES_hh_tesh_in!L15/RES_summary!L$21)</f>
        <v>0.24920816830299367</v>
      </c>
      <c r="M15" s="96">
        <f>IF(RES_hh_tesh_in!M15=0,0,RES_hh_tesh_in!M15/RES_summary!M$21)</f>
        <v>0.31578439972288258</v>
      </c>
      <c r="N15" s="96">
        <f>IF(RES_hh_tesh_in!N15=0,0,RES_hh_tesh_in!N15/RES_summary!N$21)</f>
        <v>0.28936430584033895</v>
      </c>
      <c r="O15" s="96">
        <f>IF(RES_hh_tesh_in!O15=0,0,RES_hh_tesh_in!O15/RES_summary!O$21)</f>
        <v>0.18691678266282094</v>
      </c>
      <c r="P15" s="96">
        <f>IF(RES_hh_tesh_in!P15=0,0,RES_hh_tesh_in!P15/RES_summary!P$21)</f>
        <v>0.50836567526651311</v>
      </c>
      <c r="Q15" s="96">
        <f>IF(RES_hh_tesh_in!Q15=0,0,RES_hh_tesh_in!Q15/RES_summary!Q$21)</f>
        <v>0.58145367986823271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2.2089194829090632E-2</v>
      </c>
      <c r="D16" s="97">
        <f>IF(RES_hh_tesh_in!D16=0,0,RES_hh_tesh_in!D16/RES_summary!D$21)</f>
        <v>2.0967194347162734E-2</v>
      </c>
      <c r="E16" s="97">
        <f>IF(RES_hh_tesh_in!E16=0,0,RES_hh_tesh_in!E16/RES_summary!E$21)</f>
        <v>3.0209529485093606E-2</v>
      </c>
      <c r="F16" s="97">
        <f>IF(RES_hh_tesh_in!F16=0,0,RES_hh_tesh_in!F16/RES_summary!F$21)</f>
        <v>5.3858919977741615E-2</v>
      </c>
      <c r="G16" s="97">
        <f>IF(RES_hh_tesh_in!G16=0,0,RES_hh_tesh_in!G16/RES_summary!G$21)</f>
        <v>4.2555241558155557E-2</v>
      </c>
      <c r="H16" s="97">
        <f>IF(RES_hh_tesh_in!H16=0,0,RES_hh_tesh_in!H16/RES_summary!H$21)</f>
        <v>0.11054487635613378</v>
      </c>
      <c r="I16" s="97">
        <f>IF(RES_hh_tesh_in!I16=0,0,RES_hh_tesh_in!I16/RES_summary!I$21)</f>
        <v>0.15560621766142965</v>
      </c>
      <c r="J16" s="97">
        <f>IF(RES_hh_tesh_in!J16=0,0,RES_hh_tesh_in!J16/RES_summary!J$21)</f>
        <v>0.16923486401742957</v>
      </c>
      <c r="K16" s="97">
        <f>IF(RES_hh_tesh_in!K16=0,0,RES_hh_tesh_in!K16/RES_summary!K$21)</f>
        <v>0.23948613650941089</v>
      </c>
      <c r="L16" s="97">
        <f>IF(RES_hh_tesh_in!L16=0,0,RES_hh_tesh_in!L16/RES_summary!L$21)</f>
        <v>0.24920816830299367</v>
      </c>
      <c r="M16" s="97">
        <f>IF(RES_hh_tesh_in!M16=0,0,RES_hh_tesh_in!M16/RES_summary!M$21)</f>
        <v>0.31578439972288258</v>
      </c>
      <c r="N16" s="97">
        <f>IF(RES_hh_tesh_in!N16=0,0,RES_hh_tesh_in!N16/RES_summary!N$21)</f>
        <v>0.28936430584033895</v>
      </c>
      <c r="O16" s="97">
        <f>IF(RES_hh_tesh_in!O16=0,0,RES_hh_tesh_in!O16/RES_summary!O$21)</f>
        <v>0.18691678266282094</v>
      </c>
      <c r="P16" s="97">
        <f>IF(RES_hh_tesh_in!P16=0,0,RES_hh_tesh_in!P16/RES_summary!P$21)</f>
        <v>0.50836567526651311</v>
      </c>
      <c r="Q16" s="97">
        <f>IF(RES_hh_tesh_in!Q16=0,0,RES_hh_tesh_in!Q16/RES_summary!Q$21)</f>
        <v>0.58145367986823271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13.906345666563658</v>
      </c>
      <c r="D17" s="96">
        <f>IF(RES_hh_tesh_in!D17=0,0,RES_hh_tesh_in!D17/RES_summary!D$21)</f>
        <v>13.887965142213043</v>
      </c>
      <c r="E17" s="96">
        <f>IF(RES_hh_tesh_in!E17=0,0,RES_hh_tesh_in!E17/RES_summary!E$21)</f>
        <v>14.236423520620487</v>
      </c>
      <c r="F17" s="96">
        <f>IF(RES_hh_tesh_in!F17=0,0,RES_hh_tesh_in!F17/RES_summary!F$21)</f>
        <v>14.446597006407661</v>
      </c>
      <c r="G17" s="96">
        <f>IF(RES_hh_tesh_in!G17=0,0,RES_hh_tesh_in!G17/RES_summary!G$21)</f>
        <v>14.470534015687994</v>
      </c>
      <c r="H17" s="96">
        <f>IF(RES_hh_tesh_in!H17=0,0,RES_hh_tesh_in!H17/RES_summary!H$21)</f>
        <v>15.065280378936396</v>
      </c>
      <c r="I17" s="96">
        <f>IF(RES_hh_tesh_in!I17=0,0,RES_hh_tesh_in!I17/RES_summary!I$21)</f>
        <v>14.029328926779929</v>
      </c>
      <c r="J17" s="96">
        <f>IF(RES_hh_tesh_in!J17=0,0,RES_hh_tesh_in!J17/RES_summary!J$21)</f>
        <v>14.644177498283955</v>
      </c>
      <c r="K17" s="96">
        <f>IF(RES_hh_tesh_in!K17=0,0,RES_hh_tesh_in!K17/RES_summary!K$21)</f>
        <v>14.199607281724397</v>
      </c>
      <c r="L17" s="96">
        <f>IF(RES_hh_tesh_in!L17=0,0,RES_hh_tesh_in!L17/RES_summary!L$21)</f>
        <v>14.758381599364455</v>
      </c>
      <c r="M17" s="96">
        <f>IF(RES_hh_tesh_in!M17=0,0,RES_hh_tesh_in!M17/RES_summary!M$21)</f>
        <v>14.76653199375915</v>
      </c>
      <c r="N17" s="96">
        <f>IF(RES_hh_tesh_in!N17=0,0,RES_hh_tesh_in!N17/RES_summary!N$21)</f>
        <v>14.35704251772583</v>
      </c>
      <c r="O17" s="96">
        <f>IF(RES_hh_tesh_in!O17=0,0,RES_hh_tesh_in!O17/RES_summary!O$21)</f>
        <v>14.669845052391851</v>
      </c>
      <c r="P17" s="96">
        <f>IF(RES_hh_tesh_in!P17=0,0,RES_hh_tesh_in!P17/RES_summary!P$21)</f>
        <v>14.249818625429823</v>
      </c>
      <c r="Q17" s="96">
        <f>IF(RES_hh_tesh_in!Q17=0,0,RES_hh_tesh_in!Q17/RES_summary!Q$21)</f>
        <v>15.087860311685608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13.579923814289973</v>
      </c>
      <c r="D18" s="95">
        <f>IF(RES_hh_tesh_in!D18=0,0,RES_hh_tesh_in!D18/RES_summary!D$21)</f>
        <v>13.370236472411536</v>
      </c>
      <c r="E18" s="95">
        <f>IF(RES_hh_tesh_in!E18=0,0,RES_hh_tesh_in!E18/RES_summary!E$21)</f>
        <v>13.345440115065712</v>
      </c>
      <c r="F18" s="95">
        <f>IF(RES_hh_tesh_in!F18=0,0,RES_hh_tesh_in!F18/RES_summary!F$21)</f>
        <v>13.534991236240071</v>
      </c>
      <c r="G18" s="95">
        <f>IF(RES_hh_tesh_in!G18=0,0,RES_hh_tesh_in!G18/RES_summary!G$21)</f>
        <v>13.377952945342118</v>
      </c>
      <c r="H18" s="95">
        <f>IF(RES_hh_tesh_in!H18=0,0,RES_hh_tesh_in!H18/RES_summary!H$21)</f>
        <v>13.170293920111412</v>
      </c>
      <c r="I18" s="95">
        <f>IF(RES_hh_tesh_in!I18=0,0,RES_hh_tesh_in!I18/RES_summary!I$21)</f>
        <v>12.535378322203798</v>
      </c>
      <c r="J18" s="95">
        <f>IF(RES_hh_tesh_in!J18=0,0,RES_hh_tesh_in!J18/RES_summary!J$21)</f>
        <v>13.029764679311683</v>
      </c>
      <c r="K18" s="95">
        <f>IF(RES_hh_tesh_in!K18=0,0,RES_hh_tesh_in!K18/RES_summary!K$21)</f>
        <v>13.146243665536542</v>
      </c>
      <c r="L18" s="95">
        <f>IF(RES_hh_tesh_in!L18=0,0,RES_hh_tesh_in!L18/RES_summary!L$21)</f>
        <v>13.07945160150239</v>
      </c>
      <c r="M18" s="95">
        <f>IF(RES_hh_tesh_in!M18=0,0,RES_hh_tesh_in!M18/RES_summary!M$21)</f>
        <v>12.86612833475044</v>
      </c>
      <c r="N18" s="95">
        <f>IF(RES_hh_tesh_in!N18=0,0,RES_hh_tesh_in!N18/RES_summary!N$21)</f>
        <v>13.194191591715343</v>
      </c>
      <c r="O18" s="95">
        <f>IF(RES_hh_tesh_in!O18=0,0,RES_hh_tesh_in!O18/RES_summary!O$21)</f>
        <v>13.14730325708147</v>
      </c>
      <c r="P18" s="95">
        <f>IF(RES_hh_tesh_in!P18=0,0,RES_hh_tesh_in!P18/RES_summary!P$21)</f>
        <v>13.103031904085002</v>
      </c>
      <c r="Q18" s="95">
        <f>IF(RES_hh_tesh_in!Q18=0,0,RES_hh_tesh_in!Q18/RES_summary!Q$21)</f>
        <v>13.035260407152393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13.932568325196247</v>
      </c>
      <c r="D20" s="95">
        <f>IF(RES_hh_tesh_in!D20=0,0,RES_hh_tesh_in!D20/RES_summary!D$21)</f>
        <v>13.929116522586156</v>
      </c>
      <c r="E20" s="95">
        <f>IF(RES_hh_tesh_in!E20=0,0,RES_hh_tesh_in!E20/RES_summary!E$21)</f>
        <v>14.02651512175413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13.824764914979664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13.603032822809894</v>
      </c>
      <c r="D21" s="95">
        <f>IF(RES_hh_tesh_in!D21=0,0,RES_hh_tesh_in!D21/RES_summary!D$21)</f>
        <v>13.406260235893738</v>
      </c>
      <c r="E21" s="95">
        <f>IF(RES_hh_tesh_in!E21=0,0,RES_hh_tesh_in!E21/RES_summary!E$21)</f>
        <v>13.49813389313233</v>
      </c>
      <c r="F21" s="95">
        <f>IF(RES_hh_tesh_in!F21=0,0,RES_hh_tesh_in!F21/RES_summary!F$21)</f>
        <v>13.772541018946331</v>
      </c>
      <c r="G21" s="95">
        <f>IF(RES_hh_tesh_in!G21=0,0,RES_hh_tesh_in!G21/RES_summary!G$21)</f>
        <v>13.845881761362826</v>
      </c>
      <c r="H21" s="95">
        <f>IF(RES_hh_tesh_in!H21=0,0,RES_hh_tesh_in!H21/RES_summary!H$21)</f>
        <v>13.432489815523878</v>
      </c>
      <c r="I21" s="95">
        <f>IF(RES_hh_tesh_in!I21=0,0,RES_hh_tesh_in!I21/RES_summary!I$21)</f>
        <v>13.249184330894927</v>
      </c>
      <c r="J21" s="95">
        <f>IF(RES_hh_tesh_in!J21=0,0,RES_hh_tesh_in!J21/RES_summary!J$21)</f>
        <v>13.387182289290333</v>
      </c>
      <c r="K21" s="95">
        <f>IF(RES_hh_tesh_in!K21=0,0,RES_hh_tesh_in!K21/RES_summary!K$21)</f>
        <v>11.337779905150219</v>
      </c>
      <c r="L21" s="95">
        <f>IF(RES_hh_tesh_in!L21=0,0,RES_hh_tesh_in!L21/RES_summary!L$21)</f>
        <v>13.09127704778175</v>
      </c>
      <c r="M21" s="95">
        <f>IF(RES_hh_tesh_in!M21=0,0,RES_hh_tesh_in!M21/RES_summary!M$21)</f>
        <v>13.015346670118761</v>
      </c>
      <c r="N21" s="95">
        <f>IF(RES_hh_tesh_in!N21=0,0,RES_hh_tesh_in!N21/RES_summary!N$21)</f>
        <v>13.175383778250893</v>
      </c>
      <c r="O21" s="95">
        <f>IF(RES_hh_tesh_in!O21=0,0,RES_hh_tesh_in!O21/RES_summary!O$21)</f>
        <v>11.063633035186397</v>
      </c>
      <c r="P21" s="95">
        <f>IF(RES_hh_tesh_in!P21=0,0,RES_hh_tesh_in!P21/RES_summary!P$21)</f>
        <v>10.409666568508856</v>
      </c>
      <c r="Q21" s="95">
        <f>IF(RES_hh_tesh_in!Q21=0,0,RES_hh_tesh_in!Q21/RES_summary!Q$21)</f>
        <v>10.562003703625203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13.687371210910355</v>
      </c>
      <c r="D22" s="95">
        <f>IF(RES_hh_tesh_in!D22=0,0,RES_hh_tesh_in!D22/RES_summary!D$21)</f>
        <v>13.685374222845967</v>
      </c>
      <c r="E22" s="95">
        <f>IF(RES_hh_tesh_in!E22=0,0,RES_hh_tesh_in!E22/RES_summary!E$21)</f>
        <v>13.80510238417175</v>
      </c>
      <c r="F22" s="95">
        <f>IF(RES_hh_tesh_in!F22=0,0,RES_hh_tesh_in!F22/RES_summary!F$21)</f>
        <v>14.263333257755043</v>
      </c>
      <c r="G22" s="95">
        <f>IF(RES_hh_tesh_in!G22=0,0,RES_hh_tesh_in!G22/RES_summary!G$21)</f>
        <v>13.93460320739425</v>
      </c>
      <c r="H22" s="95">
        <f>IF(RES_hh_tesh_in!H22=0,0,RES_hh_tesh_in!H22/RES_summary!H$21)</f>
        <v>13.737871149373905</v>
      </c>
      <c r="I22" s="95">
        <f>IF(RES_hh_tesh_in!I22=0,0,RES_hh_tesh_in!I22/RES_summary!I$21)</f>
        <v>13.692353711390131</v>
      </c>
      <c r="J22" s="95">
        <f>IF(RES_hh_tesh_in!J22=0,0,RES_hh_tesh_in!J22/RES_summary!J$21)</f>
        <v>13.808550867640866</v>
      </c>
      <c r="K22" s="95">
        <f>IF(RES_hh_tesh_in!K22=0,0,RES_hh_tesh_in!K22/RES_summary!K$21)</f>
        <v>10.905379934923719</v>
      </c>
      <c r="L22" s="95">
        <f>IF(RES_hh_tesh_in!L22=0,0,RES_hh_tesh_in!L22/RES_summary!L$21)</f>
        <v>13.079470383126809</v>
      </c>
      <c r="M22" s="95">
        <f>IF(RES_hh_tesh_in!M22=0,0,RES_hh_tesh_in!M22/RES_summary!M$21)</f>
        <v>13.880877125938047</v>
      </c>
      <c r="N22" s="95">
        <f>IF(RES_hh_tesh_in!N22=0,0,RES_hh_tesh_in!N22/RES_summary!N$21)</f>
        <v>13.56544801976974</v>
      </c>
      <c r="O22" s="95">
        <f>IF(RES_hh_tesh_in!O22=0,0,RES_hh_tesh_in!O22/RES_summary!O$21)</f>
        <v>10.959330929097591</v>
      </c>
      <c r="P22" s="95">
        <f>IF(RES_hh_tesh_in!P22=0,0,RES_hh_tesh_in!P22/RES_summary!P$21)</f>
        <v>10.473462509262612</v>
      </c>
      <c r="Q22" s="95">
        <f>IF(RES_hh_tesh_in!Q22=0,0,RES_hh_tesh_in!Q22/RES_summary!Q$21)</f>
        <v>10.506413482682023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13.609779638284929</v>
      </c>
      <c r="D24" s="95">
        <f>IF(RES_hh_tesh_in!D24=0,0,RES_hh_tesh_in!D24/RES_summary!D$21)</f>
        <v>0</v>
      </c>
      <c r="E24" s="95">
        <f>IF(RES_hh_tesh_in!E24=0,0,RES_hh_tesh_in!E24/RES_summary!E$21)</f>
        <v>13.364481476227889</v>
      </c>
      <c r="F24" s="95">
        <f>IF(RES_hh_tesh_in!F24=0,0,RES_hh_tesh_in!F24/RES_summary!F$21)</f>
        <v>13.504737935067871</v>
      </c>
      <c r="G24" s="95">
        <f>IF(RES_hh_tesh_in!G24=0,0,RES_hh_tesh_in!G24/RES_summary!G$21)</f>
        <v>13.330177591369068</v>
      </c>
      <c r="H24" s="95">
        <f>IF(RES_hh_tesh_in!H24=0,0,RES_hh_tesh_in!H24/RES_summary!H$21)</f>
        <v>0</v>
      </c>
      <c r="I24" s="95">
        <f>IF(RES_hh_tesh_in!I24=0,0,RES_hh_tesh_in!I24/RES_summary!I$21)</f>
        <v>13.46855472273454</v>
      </c>
      <c r="J24" s="95">
        <f>IF(RES_hh_tesh_in!J24=0,0,RES_hh_tesh_in!J24/RES_summary!J$21)</f>
        <v>13.082680778467042</v>
      </c>
      <c r="K24" s="95">
        <f>IF(RES_hh_tesh_in!K24=0,0,RES_hh_tesh_in!K24/RES_summary!K$21)</f>
        <v>11.189957505411195</v>
      </c>
      <c r="L24" s="95">
        <f>IF(RES_hh_tesh_in!L24=0,0,RES_hh_tesh_in!L24/RES_summary!L$21)</f>
        <v>12.437944270355224</v>
      </c>
      <c r="M24" s="95">
        <f>IF(RES_hh_tesh_in!M24=0,0,RES_hh_tesh_in!M24/RES_summary!M$21)</f>
        <v>12.339149695942158</v>
      </c>
      <c r="N24" s="95">
        <f>IF(RES_hh_tesh_in!N24=0,0,RES_hh_tesh_in!N24/RES_summary!N$21)</f>
        <v>12.763509420291671</v>
      </c>
      <c r="O24" s="95">
        <f>IF(RES_hh_tesh_in!O24=0,0,RES_hh_tesh_in!O24/RES_summary!O$21)</f>
        <v>10.028440977185451</v>
      </c>
      <c r="P24" s="95">
        <f>IF(RES_hh_tesh_in!P24=0,0,RES_hh_tesh_in!P24/RES_summary!P$21)</f>
        <v>10.571566456243682</v>
      </c>
      <c r="Q24" s="95">
        <f>IF(RES_hh_tesh_in!Q24=0,0,RES_hh_tesh_in!Q24/RES_summary!Q$21)</f>
        <v>10.17890680317154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15.981784914381615</v>
      </c>
      <c r="D25" s="22">
        <f>IF(RES_hh_tesh_in!D25=0,0,RES_hh_tesh_in!D25/RES_summary!D$21)</f>
        <v>15.867541690406194</v>
      </c>
      <c r="E25" s="22">
        <f>IF(RES_hh_tesh_in!E25=0,0,RES_hh_tesh_in!E25/RES_summary!E$21)</f>
        <v>18.692158675562865</v>
      </c>
      <c r="F25" s="22">
        <f>IF(RES_hh_tesh_in!F25=0,0,RES_hh_tesh_in!F25/RES_summary!F$21)</f>
        <v>19.874666157466077</v>
      </c>
      <c r="G25" s="22">
        <f>IF(RES_hh_tesh_in!G25=0,0,RES_hh_tesh_in!G25/RES_summary!G$21)</f>
        <v>19.467937207063038</v>
      </c>
      <c r="H25" s="22">
        <f>IF(RES_hh_tesh_in!H25=0,0,RES_hh_tesh_in!H25/RES_summary!H$21)</f>
        <v>19.751594665042472</v>
      </c>
      <c r="I25" s="22">
        <f>IF(RES_hh_tesh_in!I25=0,0,RES_hh_tesh_in!I25/RES_summary!I$21)</f>
        <v>18.344249346072775</v>
      </c>
      <c r="J25" s="22">
        <f>IF(RES_hh_tesh_in!J25=0,0,RES_hh_tesh_in!J25/RES_summary!J$21)</f>
        <v>19.284400769787801</v>
      </c>
      <c r="K25" s="22">
        <f>IF(RES_hh_tesh_in!K25=0,0,RES_hh_tesh_in!K25/RES_summary!K$21)</f>
        <v>18.745294302356523</v>
      </c>
      <c r="L25" s="22">
        <f>IF(RES_hh_tesh_in!L25=0,0,RES_hh_tesh_in!L25/RES_summary!L$21)</f>
        <v>20.815904231288123</v>
      </c>
      <c r="M25" s="22">
        <f>IF(RES_hh_tesh_in!M25=0,0,RES_hh_tesh_in!M25/RES_summary!M$21)</f>
        <v>19.616223069048715</v>
      </c>
      <c r="N25" s="22">
        <f>IF(RES_hh_tesh_in!N25=0,0,RES_hh_tesh_in!N25/RES_summary!N$21)</f>
        <v>19.479159193074079</v>
      </c>
      <c r="O25" s="22">
        <f>IF(RES_hh_tesh_in!O25=0,0,RES_hh_tesh_in!O25/RES_summary!O$21)</f>
        <v>19.00289190779316</v>
      </c>
      <c r="P25" s="22">
        <f>IF(RES_hh_tesh_in!P25=0,0,RES_hh_tesh_in!P25/RES_summary!P$21)</f>
        <v>18.924896343632149</v>
      </c>
      <c r="Q25" s="22">
        <f>IF(RES_hh_tesh_in!Q25=0,0,RES_hh_tesh_in!Q25/RES_summary!Q$21)</f>
        <v>18.781958010979519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4.0614425113002426</v>
      </c>
      <c r="L26" s="18">
        <f>IF(RES_hh_tesh_in!L26=0,0,RES_hh_tesh_in!L26/RES_summary!L$21)</f>
        <v>4.0549807250705561</v>
      </c>
      <c r="M26" s="18">
        <f>IF(RES_hh_tesh_in!M26=0,0,RES_hh_tesh_in!M26/RES_summary!M$21)</f>
        <v>4.0295110083210801</v>
      </c>
      <c r="N26" s="18">
        <f>IF(RES_hh_tesh_in!N26=0,0,RES_hh_tesh_in!N26/RES_summary!N$21)</f>
        <v>4.036720078073472</v>
      </c>
      <c r="O26" s="18">
        <f>IF(RES_hh_tesh_in!O26=0,0,RES_hh_tesh_in!O26/RES_summary!O$21)</f>
        <v>4.050939983724704</v>
      </c>
      <c r="P26" s="18">
        <f>IF(RES_hh_tesh_in!P26=0,0,RES_hh_tesh_in!P26/RES_summary!P$21)</f>
        <v>4.0293719217548105</v>
      </c>
      <c r="Q26" s="18">
        <f>IF(RES_hh_tesh_in!Q26=0,0,RES_hh_tesh_in!Q26/RES_summary!Q$21)</f>
        <v>4.0036137091350463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5.3527406988778718</v>
      </c>
      <c r="D27" s="96">
        <f>IF(RES_hh_tesh_in!D27=0,0,RES_hh_tesh_in!D27/RES_summary!D$21)</f>
        <v>5.7710625523237855</v>
      </c>
      <c r="E27" s="96">
        <f>IF(RES_hh_tesh_in!E27=0,0,RES_hh_tesh_in!E27/RES_summary!E$21)</f>
        <v>7.6498348389031419</v>
      </c>
      <c r="F27" s="96">
        <f>IF(RES_hh_tesh_in!F27=0,0,RES_hh_tesh_in!F27/RES_summary!F$21)</f>
        <v>7.7034779829702567</v>
      </c>
      <c r="G27" s="96">
        <f>IF(RES_hh_tesh_in!G27=0,0,RES_hh_tesh_in!G27/RES_summary!G$21)</f>
        <v>7.3948804509944583</v>
      </c>
      <c r="H27" s="96">
        <f>IF(RES_hh_tesh_in!H27=0,0,RES_hh_tesh_in!H27/RES_summary!H$21)</f>
        <v>7.4882660712780353</v>
      </c>
      <c r="I27" s="96">
        <f>IF(RES_hh_tesh_in!I27=0,0,RES_hh_tesh_in!I27/RES_summary!I$21)</f>
        <v>7.5243897397134427</v>
      </c>
      <c r="J27" s="96">
        <f>IF(RES_hh_tesh_in!J27=0,0,RES_hh_tesh_in!J27/RES_summary!J$21)</f>
        <v>7.5377634003854821</v>
      </c>
      <c r="K27" s="96">
        <f>IF(RES_hh_tesh_in!K27=0,0,RES_hh_tesh_in!K27/RES_summary!K$21)</f>
        <v>7.7662406538611908</v>
      </c>
      <c r="L27" s="96">
        <f>IF(RES_hh_tesh_in!L27=0,0,RES_hh_tesh_in!L27/RES_summary!L$21)</f>
        <v>7.7301367328345432</v>
      </c>
      <c r="M27" s="96">
        <f>IF(RES_hh_tesh_in!M27=0,0,RES_hh_tesh_in!M27/RES_summary!M$21)</f>
        <v>7.5810433901027867</v>
      </c>
      <c r="N27" s="96">
        <f>IF(RES_hh_tesh_in!N27=0,0,RES_hh_tesh_in!N27/RES_summary!N$21)</f>
        <v>7.4657325114835116</v>
      </c>
      <c r="O27" s="96">
        <f>IF(RES_hh_tesh_in!O27=0,0,RES_hh_tesh_in!O27/RES_summary!O$21)</f>
        <v>7.5983800685401164</v>
      </c>
      <c r="P27" s="96">
        <f>IF(RES_hh_tesh_in!P27=0,0,RES_hh_tesh_in!P27/RES_summary!P$21)</f>
        <v>7.5725419261641331</v>
      </c>
      <c r="Q27" s="96">
        <f>IF(RES_hh_tesh_in!Q27=0,0,RES_hh_tesh_in!Q27/RES_summary!Q$21)</f>
        <v>7.7293903751272071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4.7672430978263547</v>
      </c>
      <c r="D28" s="95">
        <f>IF(RES_hh_tesh_in!D28=0,0,RES_hh_tesh_in!D28/RES_summary!D$21)</f>
        <v>5.2644342980075747</v>
      </c>
      <c r="E28" s="95">
        <f>IF(RES_hh_tesh_in!E28=0,0,RES_hh_tesh_in!E28/RES_summary!E$21)</f>
        <v>6.3230296650792503</v>
      </c>
      <c r="F28" s="95">
        <f>IF(RES_hh_tesh_in!F28=0,0,RES_hh_tesh_in!F28/RES_summary!F$21)</f>
        <v>6.4421201523458365</v>
      </c>
      <c r="G28" s="95">
        <f>IF(RES_hh_tesh_in!G28=0,0,RES_hh_tesh_in!G28/RES_summary!G$21)</f>
        <v>6.4084131247906768</v>
      </c>
      <c r="H28" s="95">
        <f>IF(RES_hh_tesh_in!H28=0,0,RES_hh_tesh_in!H28/RES_summary!H$21)</f>
        <v>6.3649992265375781</v>
      </c>
      <c r="I28" s="95">
        <f>IF(RES_hh_tesh_in!I28=0,0,RES_hh_tesh_in!I28/RES_summary!I$21)</f>
        <v>6.1992677181271123</v>
      </c>
      <c r="J28" s="95">
        <f>IF(RES_hh_tesh_in!J28=0,0,RES_hh_tesh_in!J28/RES_summary!J$21)</f>
        <v>6.2901228911834153</v>
      </c>
      <c r="K28" s="95">
        <f>IF(RES_hh_tesh_in!K28=0,0,RES_hh_tesh_in!K28/RES_summary!K$21)</f>
        <v>6.2978438631056832</v>
      </c>
      <c r="L28" s="95">
        <f>IF(RES_hh_tesh_in!L28=0,0,RES_hh_tesh_in!L28/RES_summary!L$21)</f>
        <v>6.2676835003991087</v>
      </c>
      <c r="M28" s="95">
        <f>IF(RES_hh_tesh_in!M28=0,0,RES_hh_tesh_in!M28/RES_summary!M$21)</f>
        <v>6.1966764100238212</v>
      </c>
      <c r="N28" s="95">
        <f>IF(RES_hh_tesh_in!N28=0,0,RES_hh_tesh_in!N28/RES_summary!N$21)</f>
        <v>6.3142059848814798</v>
      </c>
      <c r="O28" s="95">
        <f>IF(RES_hh_tesh_in!O28=0,0,RES_hh_tesh_in!O28/RES_summary!O$21)</f>
        <v>6.29108686531473</v>
      </c>
      <c r="P28" s="95">
        <f>IF(RES_hh_tesh_in!P28=0,0,RES_hh_tesh_in!P28/RES_summary!P$21)</f>
        <v>6.236779101688974</v>
      </c>
      <c r="Q28" s="95">
        <f>IF(RES_hh_tesh_in!Q28=0,0,RES_hh_tesh_in!Q28/RES_summary!Q$21)</f>
        <v>6.2172440093560262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4.7695435068619467</v>
      </c>
      <c r="D30" s="95">
        <f>IF(RES_hh_tesh_in!D30=0,0,RES_hh_tesh_in!D30/RES_summary!D$21)</f>
        <v>5.2532129013378901</v>
      </c>
      <c r="E30" s="95">
        <f>IF(RES_hh_tesh_in!E30=0,0,RES_hh_tesh_in!E30/RES_summary!E$21)</f>
        <v>6.3651736138845587</v>
      </c>
      <c r="F30" s="95">
        <f>IF(RES_hh_tesh_in!F30=0,0,RES_hh_tesh_in!F30/RES_summary!F$21)</f>
        <v>6.5150595185388251</v>
      </c>
      <c r="G30" s="95">
        <f>IF(RES_hh_tesh_in!G30=0,0,RES_hh_tesh_in!G30/RES_summary!G$21)</f>
        <v>6.5317648754926436</v>
      </c>
      <c r="H30" s="95">
        <f>IF(RES_hh_tesh_in!H30=0,0,RES_hh_tesh_in!H30/RES_summary!H$21)</f>
        <v>6.4563799868521556</v>
      </c>
      <c r="I30" s="95">
        <f>IF(RES_hh_tesh_in!I30=0,0,RES_hh_tesh_in!I30/RES_summary!I$21)</f>
        <v>6.5215938931308637</v>
      </c>
      <c r="J30" s="95">
        <f>IF(RES_hh_tesh_in!J30=0,0,RES_hh_tesh_in!J30/RES_summary!J$21)</f>
        <v>6.5344217175840287</v>
      </c>
      <c r="K30" s="95">
        <f>IF(RES_hh_tesh_in!K30=0,0,RES_hh_tesh_in!K30/RES_summary!K$21)</f>
        <v>6.5690117119238467</v>
      </c>
      <c r="L30" s="95">
        <f>IF(RES_hh_tesh_in!L30=0,0,RES_hh_tesh_in!L30/RES_summary!L$21)</f>
        <v>6.5245781922344595</v>
      </c>
      <c r="M30" s="95">
        <f>IF(RES_hh_tesh_in!M30=0,0,RES_hh_tesh_in!M30/RES_summary!M$21)</f>
        <v>6.5625442406551908</v>
      </c>
      <c r="N30" s="95">
        <f>IF(RES_hh_tesh_in!N30=0,0,RES_hh_tesh_in!N30/RES_summary!N$21)</f>
        <v>6.501930053933366</v>
      </c>
      <c r="O30" s="95">
        <f>IF(RES_hh_tesh_in!O30=0,0,RES_hh_tesh_in!O30/RES_summary!O$21)</f>
        <v>6.5730078111043913</v>
      </c>
      <c r="P30" s="95">
        <f>IF(RES_hh_tesh_in!P30=0,0,RES_hh_tesh_in!P30/RES_summary!P$21)</f>
        <v>6.4997957678075613</v>
      </c>
      <c r="Q30" s="95">
        <f>IF(RES_hh_tesh_in!Q30=0,0,RES_hh_tesh_in!Q30/RES_summary!Q$21)</f>
        <v>6.4860325197473916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5.4702558335333409</v>
      </c>
      <c r="D32" s="18">
        <f>IF(RES_hh_tesh_in!D32=0,0,RES_hh_tesh_in!D32/RES_summary!D$21)</f>
        <v>6.0013298500419623</v>
      </c>
      <c r="E32" s="18">
        <f>IF(RES_hh_tesh_in!E32=0,0,RES_hh_tesh_in!E32/RES_summary!E$21)</f>
        <v>8.1736937133907883</v>
      </c>
      <c r="F32" s="18">
        <f>IF(RES_hh_tesh_in!F32=0,0,RES_hh_tesh_in!F32/RES_summary!F$21)</f>
        <v>8.2532375035181449</v>
      </c>
      <c r="G32" s="18">
        <f>IF(RES_hh_tesh_in!G32=0,0,RES_hh_tesh_in!G32/RES_summary!G$21)</f>
        <v>7.9671125958050677</v>
      </c>
      <c r="H32" s="18">
        <f>IF(RES_hh_tesh_in!H32=0,0,RES_hh_tesh_in!H32/RES_summary!H$21)</f>
        <v>8.1060587145393743</v>
      </c>
      <c r="I32" s="18">
        <f>IF(RES_hh_tesh_in!I32=0,0,RES_hh_tesh_in!I32/RES_summary!I$21)</f>
        <v>7.9111016843578419</v>
      </c>
      <c r="J32" s="18">
        <f>IF(RES_hh_tesh_in!J32=0,0,RES_hh_tesh_in!J32/RES_summary!J$21)</f>
        <v>8.1201642562733731</v>
      </c>
      <c r="K32" s="18">
        <f>IF(RES_hh_tesh_in!K32=0,0,RES_hh_tesh_in!K32/RES_summary!K$21)</f>
        <v>8.2842942083171103</v>
      </c>
      <c r="L32" s="18">
        <f>IF(RES_hh_tesh_in!L32=0,0,RES_hh_tesh_in!L32/RES_summary!L$21)</f>
        <v>8.4116792653985701</v>
      </c>
      <c r="M32" s="18">
        <f>IF(RES_hh_tesh_in!M32=0,0,RES_hh_tesh_in!M32/RES_summary!M$21)</f>
        <v>8.2371190849834939</v>
      </c>
      <c r="N32" s="18">
        <f>IF(RES_hh_tesh_in!N32=0,0,RES_hh_tesh_in!N32/RES_summary!N$21)</f>
        <v>8.0751538904822961</v>
      </c>
      <c r="O32" s="18">
        <f>IF(RES_hh_tesh_in!O32=0,0,RES_hh_tesh_in!O32/RES_summary!O$21)</f>
        <v>8.2298293666512716</v>
      </c>
      <c r="P32" s="18">
        <f>IF(RES_hh_tesh_in!P32=0,0,RES_hh_tesh_in!P32/RES_summary!P$21)</f>
        <v>8.343241895471996</v>
      </c>
      <c r="Q32" s="18">
        <f>IF(RES_hh_tesh_in!Q32=0,0,RES_hh_tesh_in!Q32/RES_summary!Q$21)</f>
        <v>8.4652792758806452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27.579605911354989</v>
      </c>
      <c r="D3" s="100">
        <f>IF(RES_hh_emih_in!D3=0,0,RES_hh_emih_in!D3/RES_summary!D$21)</f>
        <v>61.998686079673746</v>
      </c>
      <c r="E3" s="100">
        <f>IF(RES_hh_emih_in!E3=0,0,RES_hh_emih_in!E3/RES_summary!E$21)</f>
        <v>28.036703601592823</v>
      </c>
      <c r="F3" s="100">
        <f>IF(RES_hh_emih_in!F3=0,0,RES_hh_emih_in!F3/RES_summary!F$21)</f>
        <v>40.383558719008889</v>
      </c>
      <c r="G3" s="100">
        <f>IF(RES_hh_emih_in!G3=0,0,RES_hh_emih_in!G3/RES_summary!G$21)</f>
        <v>49.554025799896493</v>
      </c>
      <c r="H3" s="100">
        <f>IF(RES_hh_emih_in!H3=0,0,RES_hh_emih_in!H3/RES_summary!H$21)</f>
        <v>50.864936302176829</v>
      </c>
      <c r="I3" s="100">
        <f>IF(RES_hh_emih_in!I3=0,0,RES_hh_emih_in!I3/RES_summary!I$21)</f>
        <v>22.14686036393023</v>
      </c>
      <c r="J3" s="100">
        <f>IF(RES_hh_emih_in!J3=0,0,RES_hh_emih_in!J3/RES_summary!J$21)</f>
        <v>31.406580563677885</v>
      </c>
      <c r="K3" s="100">
        <f>IF(RES_hh_emih_in!K3=0,0,RES_hh_emih_in!K3/RES_summary!K$21)</f>
        <v>26.159888897768887</v>
      </c>
      <c r="L3" s="100">
        <f>IF(RES_hh_emih_in!L3=0,0,RES_hh_emih_in!L3/RES_summary!L$21)</f>
        <v>31.97640690131329</v>
      </c>
      <c r="M3" s="100">
        <f>IF(RES_hh_emih_in!M3=0,0,RES_hh_emih_in!M3/RES_summary!M$21)</f>
        <v>18.386755398877447</v>
      </c>
      <c r="N3" s="100">
        <f>IF(RES_hh_emih_in!N3=0,0,RES_hh_emih_in!N3/RES_summary!N$21)</f>
        <v>22.636524038175665</v>
      </c>
      <c r="O3" s="100">
        <f>IF(RES_hh_emih_in!O3=0,0,RES_hh_emih_in!O3/RES_summary!O$21)</f>
        <v>17.657978196746182</v>
      </c>
      <c r="P3" s="100">
        <f>IF(RES_hh_emih_in!P3=0,0,RES_hh_emih_in!P3/RES_summary!P$21)</f>
        <v>18.034843608226517</v>
      </c>
      <c r="Q3" s="100">
        <f>IF(RES_hh_emih_in!Q3=0,0,RES_hh_emih_in!Q3/RES_summary!Q$21)</f>
        <v>14.084963525021664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24.191262710758402</v>
      </c>
      <c r="D4" s="96">
        <f>IF(RES_hh_emih_in!D4=0,0,RES_hh_emih_in!D4/RES_summary!D$21)</f>
        <v>54.463667094971278</v>
      </c>
      <c r="E4" s="96">
        <f>IF(RES_hh_emih_in!E4=0,0,RES_hh_emih_in!E4/RES_summary!E$21)</f>
        <v>23.837561169774169</v>
      </c>
      <c r="F4" s="96">
        <f>IF(RES_hh_emih_in!F4=0,0,RES_hh_emih_in!F4/RES_summary!F$21)</f>
        <v>34.471386560556482</v>
      </c>
      <c r="G4" s="96">
        <f>IF(RES_hh_emih_in!G4=0,0,RES_hh_emih_in!G4/RES_summary!G$21)</f>
        <v>42.176672380461611</v>
      </c>
      <c r="H4" s="96">
        <f>IF(RES_hh_emih_in!H4=0,0,RES_hh_emih_in!H4/RES_summary!H$21)</f>
        <v>43.705862677803545</v>
      </c>
      <c r="I4" s="96">
        <f>IF(RES_hh_emih_in!I4=0,0,RES_hh_emih_in!I4/RES_summary!I$21)</f>
        <v>18.939897041505628</v>
      </c>
      <c r="J4" s="96">
        <f>IF(RES_hh_emih_in!J4=0,0,RES_hh_emih_in!J4/RES_summary!J$21)</f>
        <v>26.883578727145952</v>
      </c>
      <c r="K4" s="96">
        <f>IF(RES_hh_emih_in!K4=0,0,RES_hh_emih_in!K4/RES_summary!K$21)</f>
        <v>21.885101947710041</v>
      </c>
      <c r="L4" s="96">
        <f>IF(RES_hh_emih_in!L4=0,0,RES_hh_emih_in!L4/RES_summary!L$21)</f>
        <v>27.02204102779497</v>
      </c>
      <c r="M4" s="96">
        <f>IF(RES_hh_emih_in!M4=0,0,RES_hh_emih_in!M4/RES_summary!M$21)</f>
        <v>14.965177685956467</v>
      </c>
      <c r="N4" s="96">
        <f>IF(RES_hh_emih_in!N4=0,0,RES_hh_emih_in!N4/RES_summary!N$21)</f>
        <v>18.623229138185394</v>
      </c>
      <c r="O4" s="96">
        <f>IF(RES_hh_emih_in!O4=0,0,RES_hh_emih_in!O4/RES_summary!O$21)</f>
        <v>14.462462546067972</v>
      </c>
      <c r="P4" s="96">
        <f>IF(RES_hh_emih_in!P4=0,0,RES_hh_emih_in!P4/RES_summary!P$21)</f>
        <v>14.071498763398852</v>
      </c>
      <c r="Q4" s="96">
        <f>IF(RES_hh_emih_in!Q4=0,0,RES_hh_emih_in!Q4/RES_summary!Q$21)</f>
        <v>11.361771273003573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78.262228327196851</v>
      </c>
      <c r="D5" s="95">
        <f>IF(RES_hh_emih_in!D5=0,0,RES_hh_emih_in!D5/RES_summary!D$21)</f>
        <v>70.648853164956648</v>
      </c>
      <c r="E5" s="95">
        <f>IF(RES_hh_emih_in!E5=0,0,RES_hh_emih_in!E5/RES_summary!E$21)</f>
        <v>65.987939262580014</v>
      </c>
      <c r="F5" s="95">
        <f>IF(RES_hh_emih_in!F5=0,0,RES_hh_emih_in!F5/RES_summary!F$21)</f>
        <v>62.471827689855822</v>
      </c>
      <c r="G5" s="95">
        <f>IF(RES_hh_emih_in!G5=0,0,RES_hh_emih_in!G5/RES_summary!G$21)</f>
        <v>63.578383714274523</v>
      </c>
      <c r="H5" s="95">
        <f>IF(RES_hh_emih_in!H5=0,0,RES_hh_emih_in!H5/RES_summary!H$21)</f>
        <v>67.43611071243653</v>
      </c>
      <c r="I5" s="95">
        <f>IF(RES_hh_emih_in!I5=0,0,RES_hh_emih_in!I5/RES_summary!I$21)</f>
        <v>53.311241013017323</v>
      </c>
      <c r="J5" s="95">
        <f>IF(RES_hh_emih_in!J5=0,0,RES_hh_emih_in!J5/RES_summary!J$21)</f>
        <v>55.939400559318479</v>
      </c>
      <c r="K5" s="95">
        <f>IF(RES_hh_emih_in!K5=0,0,RES_hh_emih_in!K5/RES_summary!K$21)</f>
        <v>61.200638219588107</v>
      </c>
      <c r="L5" s="95">
        <f>IF(RES_hh_emih_in!L5=0,0,RES_hh_emih_in!L5/RES_summary!L$21)</f>
        <v>70.326410298909522</v>
      </c>
      <c r="M5" s="95">
        <f>IF(RES_hh_emih_in!M5=0,0,RES_hh_emih_in!M5/RES_summary!M$21)</f>
        <v>54.138551439160004</v>
      </c>
      <c r="N5" s="95">
        <f>IF(RES_hh_emih_in!N5=0,0,RES_hh_emih_in!N5/RES_summary!N$21)</f>
        <v>60.168701287771015</v>
      </c>
      <c r="O5" s="95">
        <f>IF(RES_hh_emih_in!O5=0,0,RES_hh_emih_in!O5/RES_summary!O$21)</f>
        <v>56.704571170797379</v>
      </c>
      <c r="P5" s="95">
        <f>IF(RES_hh_emih_in!P5=0,0,RES_hh_emih_in!P5/RES_summary!P$21)</f>
        <v>53.317273299248157</v>
      </c>
      <c r="Q5" s="95">
        <f>IF(RES_hh_emih_in!Q5=0,0,RES_hh_emih_in!Q5/RES_summary!Q$21)</f>
        <v>46.093246553268614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47.571272342918043</v>
      </c>
      <c r="D7" s="95">
        <f>IF(RES_hh_emih_in!D7=0,0,RES_hh_emih_in!D7/RES_summary!D$21)</f>
        <v>45.144498720776078</v>
      </c>
      <c r="E7" s="95">
        <f>IF(RES_hh_emih_in!E7=0,0,RES_hh_emih_in!E7/RES_summary!E$21)</f>
        <v>43.288156525719018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46.040907650369419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34.406139628146803</v>
      </c>
      <c r="D8" s="95">
        <f>IF(RES_hh_emih_in!D8=0,0,RES_hh_emih_in!D8/RES_summary!D$21)</f>
        <v>32.582776209315554</v>
      </c>
      <c r="E8" s="95">
        <f>IF(RES_hh_emih_in!E8=0,0,RES_hh_emih_in!E8/RES_summary!E$21)</f>
        <v>31.874939853752604</v>
      </c>
      <c r="F8" s="95">
        <f>IF(RES_hh_emih_in!F8=0,0,RES_hh_emih_in!F8/RES_summary!F$21)</f>
        <v>30.932267733795513</v>
      </c>
      <c r="G8" s="95">
        <f>IF(RES_hh_emih_in!G8=0,0,RES_hh_emih_in!G8/RES_summary!G$21)</f>
        <v>32.044998092230998</v>
      </c>
      <c r="H8" s="95">
        <f>IF(RES_hh_emih_in!H8=0,0,RES_hh_emih_in!H8/RES_summary!H$21)</f>
        <v>32.433758661716986</v>
      </c>
      <c r="I8" s="95">
        <f>IF(RES_hh_emih_in!I8=0,0,RES_hh_emih_in!I8/RES_summary!I$21)</f>
        <v>30.629870534153856</v>
      </c>
      <c r="J8" s="95">
        <f>IF(RES_hh_emih_in!J8=0,0,RES_hh_emih_in!J8/RES_summary!J$21)</f>
        <v>27.786756761347977</v>
      </c>
      <c r="K8" s="95">
        <f>IF(RES_hh_emih_in!K8=0,0,RES_hh_emih_in!K8/RES_summary!K$21)</f>
        <v>23.087545037922396</v>
      </c>
      <c r="L8" s="95">
        <f>IF(RES_hh_emih_in!L8=0,0,RES_hh_emih_in!L8/RES_summary!L$21)</f>
        <v>31.829420686516986</v>
      </c>
      <c r="M8" s="95">
        <f>IF(RES_hh_emih_in!M8=0,0,RES_hh_emih_in!M8/RES_summary!M$21)</f>
        <v>28.175606119534198</v>
      </c>
      <c r="N8" s="95">
        <f>IF(RES_hh_emih_in!N8=0,0,RES_hh_emih_in!N8/RES_summary!N$21)</f>
        <v>29.080986342416455</v>
      </c>
      <c r="O8" s="95">
        <f>IF(RES_hh_emih_in!O8=0,0,RES_hh_emih_in!O8/RES_summary!O$21)</f>
        <v>22.272423262172968</v>
      </c>
      <c r="P8" s="95">
        <f>IF(RES_hh_emih_in!P8=0,0,RES_hh_emih_in!P8/RES_summary!P$21)</f>
        <v>18.03694181178895</v>
      </c>
      <c r="Q8" s="95">
        <f>IF(RES_hh_emih_in!Q8=0,0,RES_hh_emih_in!Q8/RES_summary!Q$21)</f>
        <v>18.125755323837591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2.7796233811482196</v>
      </c>
      <c r="D17" s="96">
        <f>IF(RES_hh_emih_in!D17=0,0,RES_hh_emih_in!D17/RES_summary!D$21)</f>
        <v>6.2986822435710428</v>
      </c>
      <c r="E17" s="96">
        <f>IF(RES_hh_emih_in!E17=0,0,RES_hh_emih_in!E17/RES_summary!E$21)</f>
        <v>3.0350504007804253</v>
      </c>
      <c r="F17" s="96">
        <f>IF(RES_hh_emih_in!F17=0,0,RES_hh_emih_in!F17/RES_summary!F$21)</f>
        <v>4.5317919307073939</v>
      </c>
      <c r="G17" s="96">
        <f>IF(RES_hh_emih_in!G17=0,0,RES_hh_emih_in!G17/RES_summary!G$21)</f>
        <v>5.7458948100538665</v>
      </c>
      <c r="H17" s="96">
        <f>IF(RES_hh_emih_in!H17=0,0,RES_hh_emih_in!H17/RES_summary!H$21)</f>
        <v>5.5230593037977425</v>
      </c>
      <c r="I17" s="96">
        <f>IF(RES_hh_emih_in!I17=0,0,RES_hh_emih_in!I17/RES_summary!I$21)</f>
        <v>2.2532781031964531</v>
      </c>
      <c r="J17" s="96">
        <f>IF(RES_hh_emih_in!J17=0,0,RES_hh_emih_in!J17/RES_summary!J$21)</f>
        <v>3.0374099257827818</v>
      </c>
      <c r="K17" s="96">
        <f>IF(RES_hh_emih_in!K17=0,0,RES_hh_emih_in!K17/RES_summary!K$21)</f>
        <v>3.0919317680414693</v>
      </c>
      <c r="L17" s="96">
        <f>IF(RES_hh_emih_in!L17=0,0,RES_hh_emih_in!L17/RES_summary!L$21)</f>
        <v>3.3420150721023085</v>
      </c>
      <c r="M17" s="96">
        <f>IF(RES_hh_emih_in!M17=0,0,RES_hh_emih_in!M17/RES_summary!M$21)</f>
        <v>1.9332969909929814</v>
      </c>
      <c r="N17" s="96">
        <f>IF(RES_hh_emih_in!N17=0,0,RES_hh_emih_in!N17/RES_summary!N$21)</f>
        <v>2.5100878440282672</v>
      </c>
      <c r="O17" s="96">
        <f>IF(RES_hh_emih_in!O17=0,0,RES_hh_emih_in!O17/RES_summary!O$21)</f>
        <v>1.8012494204398388</v>
      </c>
      <c r="P17" s="96">
        <f>IF(RES_hh_emih_in!P17=0,0,RES_hh_emih_in!P17/RES_summary!P$21)</f>
        <v>2.2835555835986217</v>
      </c>
      <c r="Q17" s="96">
        <f>IF(RES_hh_emih_in!Q17=0,0,RES_hh_emih_in!Q17/RES_summary!Q$21)</f>
        <v>1.307583980044511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10.485311190112052</v>
      </c>
      <c r="D18" s="95">
        <f>IF(RES_hh_emih_in!D18=0,0,RES_hh_emih_in!D18/RES_summary!D$21)</f>
        <v>10.23749809987361</v>
      </c>
      <c r="E18" s="95">
        <f>IF(RES_hh_emih_in!E18=0,0,RES_hh_emih_in!E18/RES_summary!E$21)</f>
        <v>10.166316611975372</v>
      </c>
      <c r="F18" s="95">
        <f>IF(RES_hh_emih_in!F18=0,0,RES_hh_emih_in!F18/RES_summary!F$21)</f>
        <v>10.24591571013727</v>
      </c>
      <c r="G18" s="95">
        <f>IF(RES_hh_emih_in!G18=0,0,RES_hh_emih_in!G18/RES_summary!G$21)</f>
        <v>10.04970922994676</v>
      </c>
      <c r="H18" s="95">
        <f>IF(RES_hh_emih_in!H18=0,0,RES_hh_emih_in!H18/RES_summary!H$21)</f>
        <v>9.8492452390241798</v>
      </c>
      <c r="I18" s="95">
        <f>IF(RES_hh_emih_in!I18=0,0,RES_hh_emih_in!I18/RES_summary!I$21)</f>
        <v>9.3275169065598593</v>
      </c>
      <c r="J18" s="95">
        <f>IF(RES_hh_emih_in!J18=0,0,RES_hh_emih_in!J18/RES_summary!J$21)</f>
        <v>9.6530850810951421</v>
      </c>
      <c r="K18" s="95">
        <f>IF(RES_hh_emih_in!K18=0,0,RES_hh_emih_in!K18/RES_summary!K$21)</f>
        <v>9.7166578118972335</v>
      </c>
      <c r="L18" s="95">
        <f>IF(RES_hh_emih_in!L18=0,0,RES_hh_emih_in!L18/RES_summary!L$21)</f>
        <v>9.6230265719831163</v>
      </c>
      <c r="M18" s="95">
        <f>IF(RES_hh_emih_in!M18=0,0,RES_hh_emih_in!M18/RES_summary!M$21)</f>
        <v>9.4442286950710326</v>
      </c>
      <c r="N18" s="95">
        <f>IF(RES_hh_emih_in!N18=0,0,RES_hh_emih_in!N18/RES_summary!N$21)</f>
        <v>9.6715685737738024</v>
      </c>
      <c r="O18" s="95">
        <f>IF(RES_hh_emih_in!O18=0,0,RES_hh_emih_in!O18/RES_summary!O$21)</f>
        <v>9.6365170435834777</v>
      </c>
      <c r="P18" s="95">
        <f>IF(RES_hh_emih_in!P18=0,0,RES_hh_emih_in!P18/RES_summary!P$21)</f>
        <v>9.5989830513269609</v>
      </c>
      <c r="Q18" s="95">
        <f>IF(RES_hh_emih_in!Q18=0,0,RES_hh_emih_in!Q18/RES_summary!Q$21)</f>
        <v>9.5518571409075381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6.5722686825581889</v>
      </c>
      <c r="D20" s="95">
        <f>IF(RES_hh_emih_in!D20=0,0,RES_hh_emih_in!D20/RES_summary!D$21)</f>
        <v>6.5178225750602952</v>
      </c>
      <c r="E20" s="95">
        <f>IF(RES_hh_emih_in!E20=0,0,RES_hh_emih_in!E20/RES_summary!E$21)</f>
        <v>6.5215913575958666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6.3325405583185832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4.6565274396083787</v>
      </c>
      <c r="D21" s="95">
        <f>IF(RES_hh_emih_in!D21=0,0,RES_hh_emih_in!D21/RES_summary!D$21)</f>
        <v>4.5619471479077536</v>
      </c>
      <c r="E21" s="95">
        <f>IF(RES_hh_emih_in!E21=0,0,RES_hh_emih_in!E21/RES_summary!E$21)</f>
        <v>4.5567538219931905</v>
      </c>
      <c r="F21" s="95">
        <f>IF(RES_hh_emih_in!F21=0,0,RES_hh_emih_in!F21/RES_summary!F$21)</f>
        <v>4.6188391487446872</v>
      </c>
      <c r="G21" s="95">
        <f>IF(RES_hh_emih_in!G21=0,0,RES_hh_emih_in!G21/RES_summary!G$21)</f>
        <v>4.6078296729872239</v>
      </c>
      <c r="H21" s="95">
        <f>IF(RES_hh_emih_in!H21=0,0,RES_hh_emih_in!H21/RES_summary!H$21)</f>
        <v>4.4471185600515541</v>
      </c>
      <c r="I21" s="95">
        <f>IF(RES_hh_emih_in!I21=0,0,RES_hh_emih_in!I21/RES_summary!I$21)</f>
        <v>4.3635709294271887</v>
      </c>
      <c r="J21" s="95">
        <f>IF(RES_hh_emih_in!J21=0,0,RES_hh_emih_in!J21/RES_summary!J$21)</f>
        <v>4.3970039778338572</v>
      </c>
      <c r="K21" s="95">
        <f>IF(RES_hh_emih_in!K21=0,0,RES_hh_emih_in!K21/RES_summary!K$21)</f>
        <v>3.730865508231155</v>
      </c>
      <c r="L21" s="95">
        <f>IF(RES_hh_emih_in!L21=0,0,RES_hh_emih_in!L21/RES_summary!L$21)</f>
        <v>4.272070748612717</v>
      </c>
      <c r="M21" s="95">
        <f>IF(RES_hh_emih_in!M21=0,0,RES_hh_emih_in!M21/RES_summary!M$21)</f>
        <v>4.2267723635635068</v>
      </c>
      <c r="N21" s="95">
        <f>IF(RES_hh_emih_in!N21=0,0,RES_hh_emih_in!N21/RES_summary!N$21)</f>
        <v>4.2627543443723805</v>
      </c>
      <c r="O21" s="95">
        <f>IF(RES_hh_emih_in!O21=0,0,RES_hh_emih_in!O21/RES_summary!O$21)</f>
        <v>3.5762728961485268</v>
      </c>
      <c r="P21" s="95">
        <f>IF(RES_hh_emih_in!P21=0,0,RES_hh_emih_in!P21/RES_summary!P$21)</f>
        <v>3.3484311952931134</v>
      </c>
      <c r="Q21" s="95">
        <f>IF(RES_hh_emih_in!Q21=0,0,RES_hh_emih_in!Q21/RES_summary!Q$21)</f>
        <v>3.3802623047849294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0.6087198194483654</v>
      </c>
      <c r="D27" s="96">
        <f>IF(RES_hh_emih_in!D27=0,0,RES_hh_emih_in!D27/RES_summary!D$21)</f>
        <v>1.2363367411314208</v>
      </c>
      <c r="E27" s="96">
        <f>IF(RES_hh_emih_in!E27=0,0,RES_hh_emih_in!E27/RES_summary!E$21)</f>
        <v>1.1640920310382277</v>
      </c>
      <c r="F27" s="96">
        <f>IF(RES_hh_emih_in!F27=0,0,RES_hh_emih_in!F27/RES_summary!F$21)</f>
        <v>1.3803802277450088</v>
      </c>
      <c r="G27" s="96">
        <f>IF(RES_hh_emih_in!G27=0,0,RES_hh_emih_in!G27/RES_summary!G$21)</f>
        <v>1.6314586093810175</v>
      </c>
      <c r="H27" s="96">
        <f>IF(RES_hh_emih_in!H27=0,0,RES_hh_emih_in!H27/RES_summary!H$21)</f>
        <v>1.6360143205755366</v>
      </c>
      <c r="I27" s="96">
        <f>IF(RES_hh_emih_in!I27=0,0,RES_hh_emih_in!I27/RES_summary!I$21)</f>
        <v>0.9536852192281503</v>
      </c>
      <c r="J27" s="96">
        <f>IF(RES_hh_emih_in!J27=0,0,RES_hh_emih_in!J27/RES_summary!J$21)</f>
        <v>1.4855919107491526</v>
      </c>
      <c r="K27" s="96">
        <f>IF(RES_hh_emih_in!K27=0,0,RES_hh_emih_in!K27/RES_summary!K$21)</f>
        <v>1.182855182017378</v>
      </c>
      <c r="L27" s="96">
        <f>IF(RES_hh_emih_in!L27=0,0,RES_hh_emih_in!L27/RES_summary!L$21)</f>
        <v>1.6123508014160102</v>
      </c>
      <c r="M27" s="96">
        <f>IF(RES_hh_emih_in!M27=0,0,RES_hh_emih_in!M27/RES_summary!M$21)</f>
        <v>1.488280721927997</v>
      </c>
      <c r="N27" s="96">
        <f>IF(RES_hh_emih_in!N27=0,0,RES_hh_emih_in!N27/RES_summary!N$21)</f>
        <v>1.5032070559620065</v>
      </c>
      <c r="O27" s="96">
        <f>IF(RES_hh_emih_in!O27=0,0,RES_hh_emih_in!O27/RES_summary!O$21)</f>
        <v>1.3942662302383697</v>
      </c>
      <c r="P27" s="96">
        <f>IF(RES_hh_emih_in!P27=0,0,RES_hh_emih_in!P27/RES_summary!P$21)</f>
        <v>1.6797892612290446</v>
      </c>
      <c r="Q27" s="96">
        <f>IF(RES_hh_emih_in!Q27=0,0,RES_hh_emih_in!Q27/RES_summary!Q$21)</f>
        <v>1.4156082719735792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4.8823398433686442</v>
      </c>
      <c r="D28" s="95">
        <f>IF(RES_hh_emih_in!D28=0,0,RES_hh_emih_in!D28/RES_summary!D$21)</f>
        <v>5.3328914388667723</v>
      </c>
      <c r="E28" s="95">
        <f>IF(RES_hh_emih_in!E28=0,0,RES_hh_emih_in!E28/RES_summary!E$21)</f>
        <v>6.3545039041363074</v>
      </c>
      <c r="F28" s="95">
        <f>IF(RES_hh_emih_in!F28=0,0,RES_hh_emih_in!F28/RES_summary!F$21)</f>
        <v>6.4178347824492104</v>
      </c>
      <c r="G28" s="95">
        <f>IF(RES_hh_emih_in!G28=0,0,RES_hh_emih_in!G28/RES_summary!G$21)</f>
        <v>6.3208522793371369</v>
      </c>
      <c r="H28" s="95">
        <f>IF(RES_hh_emih_in!H28=0,0,RES_hh_emih_in!H28/RES_summary!H$21)</f>
        <v>6.2371802088993418</v>
      </c>
      <c r="I28" s="95">
        <f>IF(RES_hh_emih_in!I28=0,0,RES_hh_emih_in!I28/RES_summary!I$21)</f>
        <v>6.0207203892563435</v>
      </c>
      <c r="J28" s="95">
        <f>IF(RES_hh_emih_in!J28=0,0,RES_hh_emih_in!J28/RES_summary!J$21)</f>
        <v>6.0688758863248431</v>
      </c>
      <c r="K28" s="95">
        <f>IF(RES_hh_emih_in!K28=0,0,RES_hh_emih_in!K28/RES_summary!K$21)</f>
        <v>6.0793555937847463</v>
      </c>
      <c r="L28" s="95">
        <f>IF(RES_hh_emih_in!L28=0,0,RES_hh_emih_in!L28/RES_summary!L$21)</f>
        <v>6.0375908916264196</v>
      </c>
      <c r="M28" s="95">
        <f>IF(RES_hh_emih_in!M28=0,0,RES_hh_emih_in!M28/RES_summary!M$21)</f>
        <v>5.9652655255484408</v>
      </c>
      <c r="N28" s="95">
        <f>IF(RES_hh_emih_in!N28=0,0,RES_hh_emih_in!N28/RES_summary!N$21)</f>
        <v>6.0823741995164529</v>
      </c>
      <c r="O28" s="95">
        <f>IF(RES_hh_emih_in!O28=0,0,RES_hh_emih_in!O28/RES_summary!O$21)</f>
        <v>6.0717457551992426</v>
      </c>
      <c r="P28" s="95">
        <f>IF(RES_hh_emih_in!P28=0,0,RES_hh_emih_in!P28/RES_summary!P$21)</f>
        <v>6.0284485709665159</v>
      </c>
      <c r="Q28" s="95">
        <f>IF(RES_hh_emih_in!Q28=0,0,RES_hh_emih_in!Q28/RES_summary!Q$21)</f>
        <v>6.0288049479763082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1.9639459125861127</v>
      </c>
      <c r="D30" s="95">
        <f>IF(RES_hh_emih_in!D30=0,0,RES_hh_emih_in!D30/RES_summary!D$21)</f>
        <v>2.139601501577987</v>
      </c>
      <c r="E30" s="95">
        <f>IF(RES_hh_emih_in!E30=0,0,RES_hh_emih_in!E30/RES_summary!E$21)</f>
        <v>2.5641918732862092</v>
      </c>
      <c r="F30" s="95">
        <f>IF(RES_hh_emih_in!F30=0,0,RES_hh_emih_in!F30/RES_summary!F$21)</f>
        <v>2.5947304473500652</v>
      </c>
      <c r="G30" s="95">
        <f>IF(RES_hh_emih_in!G30=0,0,RES_hh_emih_in!G30/RES_summary!G$21)</f>
        <v>2.5739797321041609</v>
      </c>
      <c r="H30" s="95">
        <f>IF(RES_hh_emih_in!H30=0,0,RES_hh_emih_in!H30/RES_summary!H$21)</f>
        <v>2.516476806677149</v>
      </c>
      <c r="I30" s="95">
        <f>IF(RES_hh_emih_in!I30=0,0,RES_hh_emih_in!I30/RES_summary!I$21)</f>
        <v>2.5135452737333157</v>
      </c>
      <c r="J30" s="95">
        <f>IF(RES_hh_emih_in!J30=0,0,RES_hh_emih_in!J30/RES_summary!J$21)</f>
        <v>2.4892615832987173</v>
      </c>
      <c r="K30" s="95">
        <f>IF(RES_hh_emih_in!K30=0,0,RES_hh_emih_in!K30/RES_summary!K$21)</f>
        <v>2.5127799689799724</v>
      </c>
      <c r="L30" s="95">
        <f>IF(RES_hh_emih_in!L30=0,0,RES_hh_emih_in!L30/RES_summary!L$21)</f>
        <v>2.502016196537832</v>
      </c>
      <c r="M30" s="95">
        <f>IF(RES_hh_emih_in!M30=0,0,RES_hh_emih_in!M30/RES_summary!M$21)</f>
        <v>2.5197963767537064</v>
      </c>
      <c r="N30" s="95">
        <f>IF(RES_hh_emih_in!N30=0,0,RES_hh_emih_in!N30/RES_summary!N$21)</f>
        <v>2.5020767428418962</v>
      </c>
      <c r="O30" s="95">
        <f>IF(RES_hh_emih_in!O30=0,0,RES_hh_emih_in!O30/RES_summary!O$21)</f>
        <v>2.5325887013156465</v>
      </c>
      <c r="P30" s="95">
        <f>IF(RES_hh_emih_in!P30=0,0,RES_hh_emih_in!P30/RES_summary!P$21)</f>
        <v>2.5067650571029136</v>
      </c>
      <c r="Q30" s="95">
        <f>IF(RES_hh_emih_in!Q30=0,0,RES_hh_emih_in!Q30/RES_summary!Q$21)</f>
        <v>2.5022196728955377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1155.7454220946288</v>
      </c>
      <c r="C3" s="110">
        <f t="shared" ref="C3:Q3" si="0">SUM(C4,C9,C12)</f>
        <v>1189.6342823089351</v>
      </c>
      <c r="D3" s="110">
        <f t="shared" si="0"/>
        <v>1220.7735555806721</v>
      </c>
      <c r="E3" s="110">
        <f t="shared" si="0"/>
        <v>1254.8183702272631</v>
      </c>
      <c r="F3" s="110">
        <f t="shared" si="0"/>
        <v>1299.8449964007307</v>
      </c>
      <c r="G3" s="110">
        <f t="shared" si="0"/>
        <v>1359.4936658335998</v>
      </c>
      <c r="H3" s="110">
        <f t="shared" si="0"/>
        <v>1410.2598046104376</v>
      </c>
      <c r="I3" s="110">
        <f t="shared" si="0"/>
        <v>1463.2408920274279</v>
      </c>
      <c r="J3" s="110">
        <f t="shared" si="0"/>
        <v>1510.2282602757391</v>
      </c>
      <c r="K3" s="110">
        <f t="shared" si="0"/>
        <v>1545.1631325459284</v>
      </c>
      <c r="L3" s="110">
        <f t="shared" si="0"/>
        <v>1580.1341978437158</v>
      </c>
      <c r="M3" s="110">
        <f t="shared" si="0"/>
        <v>1590.6561345428147</v>
      </c>
      <c r="N3" s="110">
        <f t="shared" si="0"/>
        <v>1586.1218078221209</v>
      </c>
      <c r="O3" s="110">
        <f t="shared" si="0"/>
        <v>1561.2097868018063</v>
      </c>
      <c r="P3" s="110">
        <f t="shared" si="0"/>
        <v>1535.2010534239091</v>
      </c>
      <c r="Q3" s="110">
        <f t="shared" si="0"/>
        <v>1488.5999243752999</v>
      </c>
    </row>
    <row r="4" spans="1:17" ht="12.95" customHeight="1" x14ac:dyDescent="0.25">
      <c r="A4" s="40" t="s">
        <v>130</v>
      </c>
      <c r="B4" s="55">
        <f>SUM(B5:B8)</f>
        <v>492.62309152594145</v>
      </c>
      <c r="C4" s="55">
        <f t="shared" ref="C4:Q4" si="1">SUM(C5:C8)</f>
        <v>499.59436794783511</v>
      </c>
      <c r="D4" s="55">
        <f t="shared" si="1"/>
        <v>506.04152000956697</v>
      </c>
      <c r="E4" s="55">
        <f t="shared" si="1"/>
        <v>513.64749875685095</v>
      </c>
      <c r="F4" s="55">
        <f t="shared" si="1"/>
        <v>523.47427619399446</v>
      </c>
      <c r="G4" s="55">
        <f t="shared" si="1"/>
        <v>538.42881263435515</v>
      </c>
      <c r="H4" s="55">
        <f t="shared" si="1"/>
        <v>551.90621429457303</v>
      </c>
      <c r="I4" s="55">
        <f t="shared" si="1"/>
        <v>562.00395908107168</v>
      </c>
      <c r="J4" s="55">
        <f t="shared" si="1"/>
        <v>573.72946457090507</v>
      </c>
      <c r="K4" s="55">
        <f t="shared" si="1"/>
        <v>583.94686415004253</v>
      </c>
      <c r="L4" s="55">
        <f t="shared" si="1"/>
        <v>596.63735759986753</v>
      </c>
      <c r="M4" s="55">
        <f t="shared" si="1"/>
        <v>606.62876360100165</v>
      </c>
      <c r="N4" s="55">
        <f t="shared" si="1"/>
        <v>615.50468183670409</v>
      </c>
      <c r="O4" s="55">
        <f t="shared" si="1"/>
        <v>621.54655455745205</v>
      </c>
      <c r="P4" s="55">
        <f t="shared" si="1"/>
        <v>631.63853407862428</v>
      </c>
      <c r="Q4" s="55">
        <f t="shared" si="1"/>
        <v>639.20135640168201</v>
      </c>
    </row>
    <row r="5" spans="1:17" ht="12" customHeight="1" x14ac:dyDescent="0.25">
      <c r="A5" s="87" t="s">
        <v>33</v>
      </c>
      <c r="B5" s="109">
        <v>346.87418607626921</v>
      </c>
      <c r="C5" s="109">
        <v>355.42109143094183</v>
      </c>
      <c r="D5" s="109">
        <v>361.39621626597398</v>
      </c>
      <c r="E5" s="109">
        <v>368.92372532388066</v>
      </c>
      <c r="F5" s="109">
        <v>376.19368767467529</v>
      </c>
      <c r="G5" s="109">
        <v>385.43656747295177</v>
      </c>
      <c r="H5" s="109">
        <v>391.2042916269325</v>
      </c>
      <c r="I5" s="109">
        <v>394.88749128206229</v>
      </c>
      <c r="J5" s="109">
        <v>397.88092417316625</v>
      </c>
      <c r="K5" s="109">
        <v>401.37680692461259</v>
      </c>
      <c r="L5" s="109">
        <v>407.42570972806396</v>
      </c>
      <c r="M5" s="109">
        <v>410.70674505085947</v>
      </c>
      <c r="N5" s="109">
        <v>415.3743074006187</v>
      </c>
      <c r="O5" s="109">
        <v>418.22015102809019</v>
      </c>
      <c r="P5" s="109">
        <v>425.5896111823435</v>
      </c>
      <c r="Q5" s="109">
        <v>432.08393339995075</v>
      </c>
    </row>
    <row r="6" spans="1:17" ht="12" customHeight="1" x14ac:dyDescent="0.25">
      <c r="A6" s="87" t="s">
        <v>53</v>
      </c>
      <c r="B6" s="109">
        <v>141.20127481446676</v>
      </c>
      <c r="C6" s="109">
        <v>138.81035378377376</v>
      </c>
      <c r="D6" s="109">
        <v>138.3296554179831</v>
      </c>
      <c r="E6" s="109">
        <v>137.16624156176263</v>
      </c>
      <c r="F6" s="109">
        <v>138.18066776151488</v>
      </c>
      <c r="G6" s="109">
        <v>141.83145204315542</v>
      </c>
      <c r="H6" s="109">
        <v>146.31232444234178</v>
      </c>
      <c r="I6" s="109">
        <v>149.11776845959287</v>
      </c>
      <c r="J6" s="109">
        <v>152.42766954892249</v>
      </c>
      <c r="K6" s="109">
        <v>153.72196885157322</v>
      </c>
      <c r="L6" s="109">
        <v>156.04504107740325</v>
      </c>
      <c r="M6" s="109">
        <v>159.20145669335932</v>
      </c>
      <c r="N6" s="109">
        <v>160.42996503828431</v>
      </c>
      <c r="O6" s="109">
        <v>160.82118797047991</v>
      </c>
      <c r="P6" s="109">
        <v>161.12405920573889</v>
      </c>
      <c r="Q6" s="109">
        <v>160.19749957214563</v>
      </c>
    </row>
    <row r="7" spans="1:17" ht="12" customHeight="1" x14ac:dyDescent="0.25">
      <c r="A7" s="87" t="s">
        <v>52</v>
      </c>
      <c r="B7" s="109">
        <v>0.24002910798498622</v>
      </c>
      <c r="C7" s="109">
        <v>0.33805289147944595</v>
      </c>
      <c r="D7" s="109">
        <v>0.40576109561879697</v>
      </c>
      <c r="E7" s="109">
        <v>0.5072611926395264</v>
      </c>
      <c r="F7" s="109">
        <v>0.63366990082390806</v>
      </c>
      <c r="G7" s="109">
        <v>0.815028145921605</v>
      </c>
      <c r="H7" s="109">
        <v>1.0624766820110625</v>
      </c>
      <c r="I7" s="109">
        <v>1.3376093752559814</v>
      </c>
      <c r="J7" s="109">
        <v>1.6028366612151828</v>
      </c>
      <c r="K7" s="109">
        <v>1.9871303415497374</v>
      </c>
      <c r="L7" s="109">
        <v>2.4693308413130506</v>
      </c>
      <c r="M7" s="109">
        <v>3.1801925873623755</v>
      </c>
      <c r="N7" s="109">
        <v>4.4196845060462957</v>
      </c>
      <c r="O7" s="109">
        <v>5.8664119041280118</v>
      </c>
      <c r="P7" s="109">
        <v>7.1901549613511664</v>
      </c>
      <c r="Q7" s="109">
        <v>8.2261744544837612</v>
      </c>
    </row>
    <row r="8" spans="1:17" ht="12" customHeight="1" x14ac:dyDescent="0.25">
      <c r="A8" s="87" t="s">
        <v>51</v>
      </c>
      <c r="B8" s="109">
        <v>4.3076015272205046</v>
      </c>
      <c r="C8" s="109">
        <v>5.0248698416400943</v>
      </c>
      <c r="D8" s="109">
        <v>5.9098872299911411</v>
      </c>
      <c r="E8" s="109">
        <v>7.050270678568145</v>
      </c>
      <c r="F8" s="109">
        <v>8.4662508569804693</v>
      </c>
      <c r="G8" s="109">
        <v>10.345764972326338</v>
      </c>
      <c r="H8" s="109">
        <v>13.327121543287742</v>
      </c>
      <c r="I8" s="109">
        <v>16.661089964160535</v>
      </c>
      <c r="J8" s="109">
        <v>21.818034187601132</v>
      </c>
      <c r="K8" s="109">
        <v>26.860958032307078</v>
      </c>
      <c r="L8" s="109">
        <v>30.697275953087249</v>
      </c>
      <c r="M8" s="109">
        <v>33.540369269420502</v>
      </c>
      <c r="N8" s="109">
        <v>35.280724891754708</v>
      </c>
      <c r="O8" s="109">
        <v>36.638803654753886</v>
      </c>
      <c r="P8" s="109">
        <v>37.734708729190721</v>
      </c>
      <c r="Q8" s="109">
        <v>38.693748975101869</v>
      </c>
    </row>
    <row r="9" spans="1:17" ht="12.95" customHeight="1" x14ac:dyDescent="0.25">
      <c r="A9" s="40" t="s">
        <v>129</v>
      </c>
      <c r="B9" s="55">
        <f>SUM(B10:B11)</f>
        <v>193.03864327184888</v>
      </c>
      <c r="C9" s="55">
        <f t="shared" ref="C9:Q9" si="2">SUM(C10:C11)</f>
        <v>210.52371174784514</v>
      </c>
      <c r="D9" s="55">
        <f t="shared" si="2"/>
        <v>228.46129721087334</v>
      </c>
      <c r="E9" s="55">
        <f t="shared" si="2"/>
        <v>248.88473636702315</v>
      </c>
      <c r="F9" s="55">
        <f t="shared" si="2"/>
        <v>276.04989877079129</v>
      </c>
      <c r="G9" s="55">
        <f t="shared" si="2"/>
        <v>311.32751980760639</v>
      </c>
      <c r="H9" s="55">
        <f t="shared" si="2"/>
        <v>340.24210942758521</v>
      </c>
      <c r="I9" s="55">
        <f t="shared" si="2"/>
        <v>377.3858150219441</v>
      </c>
      <c r="J9" s="55">
        <f t="shared" si="2"/>
        <v>408.62225159244241</v>
      </c>
      <c r="K9" s="55">
        <f t="shared" si="2"/>
        <v>435.40241604082212</v>
      </c>
      <c r="L9" s="55">
        <f t="shared" si="2"/>
        <v>461.08235304301627</v>
      </c>
      <c r="M9" s="55">
        <f t="shared" si="2"/>
        <v>475.41053941987121</v>
      </c>
      <c r="N9" s="55">
        <f t="shared" si="2"/>
        <v>482.45824722016516</v>
      </c>
      <c r="O9" s="55">
        <f t="shared" si="2"/>
        <v>484.79483647991742</v>
      </c>
      <c r="P9" s="55">
        <f t="shared" si="2"/>
        <v>485.77208720786348</v>
      </c>
      <c r="Q9" s="55">
        <f t="shared" si="2"/>
        <v>478.67625525218648</v>
      </c>
    </row>
    <row r="10" spans="1:17" ht="12" customHeight="1" x14ac:dyDescent="0.25">
      <c r="A10" s="87" t="s">
        <v>29</v>
      </c>
      <c r="B10" s="109">
        <v>166.27651024955821</v>
      </c>
      <c r="C10" s="109">
        <v>176.97962522362312</v>
      </c>
      <c r="D10" s="109">
        <v>188.91159438679861</v>
      </c>
      <c r="E10" s="109">
        <v>201.22587223883895</v>
      </c>
      <c r="F10" s="109">
        <v>216.83662603729971</v>
      </c>
      <c r="G10" s="109">
        <v>242.73533991003805</v>
      </c>
      <c r="H10" s="109">
        <v>262.49203347237631</v>
      </c>
      <c r="I10" s="109">
        <v>286.37815442688503</v>
      </c>
      <c r="J10" s="109">
        <v>309.19268263579505</v>
      </c>
      <c r="K10" s="109">
        <v>325.97881585936955</v>
      </c>
      <c r="L10" s="109">
        <v>344.40336354654312</v>
      </c>
      <c r="M10" s="109">
        <v>354.86180214832143</v>
      </c>
      <c r="N10" s="109">
        <v>357.28690400420027</v>
      </c>
      <c r="O10" s="109">
        <v>356.64364534198432</v>
      </c>
      <c r="P10" s="109">
        <v>354.89660718706853</v>
      </c>
      <c r="Q10" s="109">
        <v>345.78533477732373</v>
      </c>
    </row>
    <row r="11" spans="1:17" ht="12" customHeight="1" x14ac:dyDescent="0.25">
      <c r="A11" s="87" t="s">
        <v>28</v>
      </c>
      <c r="B11" s="109">
        <v>26.762133022290669</v>
      </c>
      <c r="C11" s="109">
        <v>33.544086524222038</v>
      </c>
      <c r="D11" s="109">
        <v>39.549702824074743</v>
      </c>
      <c r="E11" s="109">
        <v>47.658864128184199</v>
      </c>
      <c r="F11" s="109">
        <v>59.213272733491578</v>
      </c>
      <c r="G11" s="109">
        <v>68.592179897568329</v>
      </c>
      <c r="H11" s="109">
        <v>77.750075955208885</v>
      </c>
      <c r="I11" s="109">
        <v>91.007660595059065</v>
      </c>
      <c r="J11" s="109">
        <v>99.429568956647358</v>
      </c>
      <c r="K11" s="109">
        <v>109.42360018145254</v>
      </c>
      <c r="L11" s="109">
        <v>116.67898949647315</v>
      </c>
      <c r="M11" s="109">
        <v>120.54873727154977</v>
      </c>
      <c r="N11" s="109">
        <v>125.17134321596491</v>
      </c>
      <c r="O11" s="109">
        <v>128.15119113793313</v>
      </c>
      <c r="P11" s="109">
        <v>130.87548002079498</v>
      </c>
      <c r="Q11" s="109">
        <v>132.89092047486275</v>
      </c>
    </row>
    <row r="12" spans="1:17" ht="12.95" customHeight="1" x14ac:dyDescent="0.25">
      <c r="A12" s="40" t="s">
        <v>128</v>
      </c>
      <c r="B12" s="55">
        <f>SUM(B13:B14)</f>
        <v>470.08368729683832</v>
      </c>
      <c r="C12" s="55">
        <f t="shared" ref="C12:Q12" si="3">SUM(C13:C14)</f>
        <v>479.51620261325479</v>
      </c>
      <c r="D12" s="55">
        <f t="shared" si="3"/>
        <v>486.27073836023192</v>
      </c>
      <c r="E12" s="55">
        <f t="shared" si="3"/>
        <v>492.28613510338892</v>
      </c>
      <c r="F12" s="55">
        <f t="shared" si="3"/>
        <v>500.32082143594488</v>
      </c>
      <c r="G12" s="55">
        <f t="shared" si="3"/>
        <v>509.73733339163823</v>
      </c>
      <c r="H12" s="55">
        <f t="shared" si="3"/>
        <v>518.1114808882794</v>
      </c>
      <c r="I12" s="55">
        <f t="shared" si="3"/>
        <v>523.85111792441228</v>
      </c>
      <c r="J12" s="55">
        <f t="shared" si="3"/>
        <v>527.87654411239157</v>
      </c>
      <c r="K12" s="55">
        <f t="shared" si="3"/>
        <v>525.81385235506366</v>
      </c>
      <c r="L12" s="55">
        <f t="shared" si="3"/>
        <v>522.41448720083179</v>
      </c>
      <c r="M12" s="55">
        <f t="shared" si="3"/>
        <v>508.61683152194183</v>
      </c>
      <c r="N12" s="55">
        <f t="shared" si="3"/>
        <v>488.1588787652517</v>
      </c>
      <c r="O12" s="55">
        <f t="shared" si="3"/>
        <v>454.86839576443685</v>
      </c>
      <c r="P12" s="55">
        <f t="shared" si="3"/>
        <v>417.79043213742153</v>
      </c>
      <c r="Q12" s="55">
        <f t="shared" si="3"/>
        <v>370.72231272143148</v>
      </c>
    </row>
    <row r="13" spans="1:17" ht="12" customHeight="1" x14ac:dyDescent="0.25">
      <c r="A13" s="54" t="s">
        <v>50</v>
      </c>
      <c r="B13" s="53">
        <v>369.58231983161602</v>
      </c>
      <c r="C13" s="53">
        <v>376.48234603136001</v>
      </c>
      <c r="D13" s="53">
        <v>378.5500798525249</v>
      </c>
      <c r="E13" s="53">
        <v>380.94813444151021</v>
      </c>
      <c r="F13" s="53">
        <v>382.78869145617512</v>
      </c>
      <c r="G13" s="53">
        <v>384.20556717109247</v>
      </c>
      <c r="H13" s="53">
        <v>383.25287770638261</v>
      </c>
      <c r="I13" s="53">
        <v>379.87363440935815</v>
      </c>
      <c r="J13" s="53">
        <v>374.2349787358911</v>
      </c>
      <c r="K13" s="53">
        <v>364.34580136275758</v>
      </c>
      <c r="L13" s="53">
        <v>349.55478496028439</v>
      </c>
      <c r="M13" s="53">
        <v>327.74536996851288</v>
      </c>
      <c r="N13" s="53">
        <v>296.50989057470338</v>
      </c>
      <c r="O13" s="53">
        <v>256.15890526582405</v>
      </c>
      <c r="P13" s="53">
        <v>209.65762145285103</v>
      </c>
      <c r="Q13" s="53">
        <v>152.84186618630784</v>
      </c>
    </row>
    <row r="14" spans="1:17" ht="12" customHeight="1" x14ac:dyDescent="0.25">
      <c r="A14" s="49" t="s">
        <v>26</v>
      </c>
      <c r="B14" s="48">
        <v>100.50136746522233</v>
      </c>
      <c r="C14" s="48">
        <v>103.03385658189481</v>
      </c>
      <c r="D14" s="48">
        <v>107.72065850770701</v>
      </c>
      <c r="E14" s="48">
        <v>111.33800066187871</v>
      </c>
      <c r="F14" s="48">
        <v>117.53212997976978</v>
      </c>
      <c r="G14" s="48">
        <v>125.53176622054575</v>
      </c>
      <c r="H14" s="48">
        <v>134.85860318189683</v>
      </c>
      <c r="I14" s="48">
        <v>143.9774835150541</v>
      </c>
      <c r="J14" s="48">
        <v>153.64156537650049</v>
      </c>
      <c r="K14" s="48">
        <v>161.4680509923061</v>
      </c>
      <c r="L14" s="48">
        <v>172.85970224054739</v>
      </c>
      <c r="M14" s="48">
        <v>180.87146155342896</v>
      </c>
      <c r="N14" s="48">
        <v>191.64898819054832</v>
      </c>
      <c r="O14" s="48">
        <v>198.70949049861284</v>
      </c>
      <c r="P14" s="48">
        <v>208.1328106845705</v>
      </c>
      <c r="Q14" s="48">
        <v>217.88044653512364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58066.078582886905</v>
      </c>
      <c r="C16" s="110">
        <f t="shared" ref="C16:Q16" si="4">SUM(C17,C22,C25)</f>
        <v>58604.961157806436</v>
      </c>
      <c r="D16" s="110">
        <f t="shared" si="4"/>
        <v>60009.151450151599</v>
      </c>
      <c r="E16" s="110">
        <f t="shared" si="4"/>
        <v>61055.270471730495</v>
      </c>
      <c r="F16" s="110">
        <f t="shared" si="4"/>
        <v>63248.962868512521</v>
      </c>
      <c r="G16" s="110">
        <f t="shared" si="4"/>
        <v>66228.095547910751</v>
      </c>
      <c r="H16" s="110">
        <f t="shared" si="4"/>
        <v>69574.846910646665</v>
      </c>
      <c r="I16" s="110">
        <f t="shared" si="4"/>
        <v>72827.360372209921</v>
      </c>
      <c r="J16" s="110">
        <f t="shared" si="4"/>
        <v>76334.56538799555</v>
      </c>
      <c r="K16" s="110">
        <f t="shared" si="4"/>
        <v>79076.522471271994</v>
      </c>
      <c r="L16" s="110">
        <f t="shared" si="4"/>
        <v>82847.111515313154</v>
      </c>
      <c r="M16" s="110">
        <f t="shared" si="4"/>
        <v>85071.201700445221</v>
      </c>
      <c r="N16" s="110">
        <f t="shared" si="4"/>
        <v>88188.114311352605</v>
      </c>
      <c r="O16" s="110">
        <f t="shared" si="4"/>
        <v>89492.992363049445</v>
      </c>
      <c r="P16" s="110">
        <f t="shared" si="4"/>
        <v>91423.106713576766</v>
      </c>
      <c r="Q16" s="110">
        <f t="shared" si="4"/>
        <v>93023.514717410842</v>
      </c>
    </row>
    <row r="17" spans="1:17" ht="12.95" customHeight="1" x14ac:dyDescent="0.25">
      <c r="A17" s="40" t="s">
        <v>130</v>
      </c>
      <c r="B17" s="55">
        <f>SUM(B18:B21)</f>
        <v>3452.2130601536096</v>
      </c>
      <c r="C17" s="55">
        <f t="shared" ref="C17:Q17" si="5">SUM(C18:C21)</f>
        <v>3461.1290180642536</v>
      </c>
      <c r="D17" s="55">
        <f t="shared" si="5"/>
        <v>3462.7201233240526</v>
      </c>
      <c r="E17" s="55">
        <f t="shared" si="5"/>
        <v>3488.149658381361</v>
      </c>
      <c r="F17" s="55">
        <f t="shared" si="5"/>
        <v>3542.0539134137348</v>
      </c>
      <c r="G17" s="55">
        <f t="shared" si="5"/>
        <v>3644.2489164708609</v>
      </c>
      <c r="H17" s="55">
        <f t="shared" si="5"/>
        <v>3789.8644954388956</v>
      </c>
      <c r="I17" s="55">
        <f t="shared" si="5"/>
        <v>3933.7545009718328</v>
      </c>
      <c r="J17" s="55">
        <f t="shared" si="5"/>
        <v>4144.3703303828279</v>
      </c>
      <c r="K17" s="55">
        <f t="shared" si="5"/>
        <v>4349.2020920275345</v>
      </c>
      <c r="L17" s="55">
        <f t="shared" si="5"/>
        <v>4518.141953664478</v>
      </c>
      <c r="M17" s="55">
        <f t="shared" si="5"/>
        <v>4614.5374469731823</v>
      </c>
      <c r="N17" s="55">
        <f t="shared" si="5"/>
        <v>4685.8231530473804</v>
      </c>
      <c r="O17" s="55">
        <f t="shared" si="5"/>
        <v>4736.7229591169598</v>
      </c>
      <c r="P17" s="55">
        <f t="shared" si="5"/>
        <v>4777.7546062019992</v>
      </c>
      <c r="Q17" s="55">
        <f t="shared" si="5"/>
        <v>4773.9223650699869</v>
      </c>
    </row>
    <row r="18" spans="1:17" ht="12" customHeight="1" x14ac:dyDescent="0.25">
      <c r="A18" s="87" t="s">
        <v>33</v>
      </c>
      <c r="B18" s="109">
        <v>460.43616076811827</v>
      </c>
      <c r="C18" s="109">
        <v>471.78120875934763</v>
      </c>
      <c r="D18" s="109">
        <v>479.71250964475723</v>
      </c>
      <c r="E18" s="109">
        <v>489.70442460959043</v>
      </c>
      <c r="F18" s="109">
        <v>499.35447551592279</v>
      </c>
      <c r="G18" s="109">
        <v>511.62335068619541</v>
      </c>
      <c r="H18" s="109">
        <v>519.27935067820556</v>
      </c>
      <c r="I18" s="109">
        <v>524.16838069722644</v>
      </c>
      <c r="J18" s="109">
        <v>528.14182352814953</v>
      </c>
      <c r="K18" s="109">
        <v>532.78221159155385</v>
      </c>
      <c r="L18" s="109">
        <v>540.81144436665613</v>
      </c>
      <c r="M18" s="109">
        <v>545.16664682337773</v>
      </c>
      <c r="N18" s="109">
        <v>551.36230673332682</v>
      </c>
      <c r="O18" s="109">
        <v>555.13984154732202</v>
      </c>
      <c r="P18" s="109">
        <v>564.9219645087926</v>
      </c>
      <c r="Q18" s="109">
        <v>573.54244106396834</v>
      </c>
    </row>
    <row r="19" spans="1:17" ht="12" customHeight="1" x14ac:dyDescent="0.25">
      <c r="A19" s="87" t="s">
        <v>53</v>
      </c>
      <c r="B19" s="109">
        <v>2847.2982385723403</v>
      </c>
      <c r="C19" s="109">
        <v>2818.9126792902184</v>
      </c>
      <c r="D19" s="109">
        <v>2783.8878044757912</v>
      </c>
      <c r="E19" s="109">
        <v>2761.4636139053632</v>
      </c>
      <c r="F19" s="109">
        <v>2758.9906157978025</v>
      </c>
      <c r="G19" s="109">
        <v>2786.1838724471813</v>
      </c>
      <c r="H19" s="109">
        <v>2827.2445498790075</v>
      </c>
      <c r="I19" s="109">
        <v>2859.1927578495902</v>
      </c>
      <c r="J19" s="109">
        <v>2908.0745650701674</v>
      </c>
      <c r="K19" s="109">
        <v>2946.8844173830857</v>
      </c>
      <c r="L19" s="109">
        <v>2976.8892355585276</v>
      </c>
      <c r="M19" s="109">
        <v>2964.8016184888461</v>
      </c>
      <c r="N19" s="109">
        <v>2925.201328104828</v>
      </c>
      <c r="O19" s="109">
        <v>2869.5403265159757</v>
      </c>
      <c r="P19" s="109">
        <v>2814.3489557671683</v>
      </c>
      <c r="Q19" s="109">
        <v>2738.2225123644598</v>
      </c>
    </row>
    <row r="20" spans="1:17" ht="12" customHeight="1" x14ac:dyDescent="0.25">
      <c r="A20" s="87" t="s">
        <v>52</v>
      </c>
      <c r="B20" s="109">
        <v>15.414162258579022</v>
      </c>
      <c r="C20" s="109">
        <v>21.442762902373499</v>
      </c>
      <c r="D20" s="109">
        <v>25.461699793835585</v>
      </c>
      <c r="E20" s="109">
        <v>31.518503587507034</v>
      </c>
      <c r="F20" s="109">
        <v>38.993737609356671</v>
      </c>
      <c r="G20" s="109">
        <v>49.699519139500936</v>
      </c>
      <c r="H20" s="109">
        <v>64.181121247751335</v>
      </c>
      <c r="I20" s="109">
        <v>80.074471074707532</v>
      </c>
      <c r="J20" s="109">
        <v>95.360220226951213</v>
      </c>
      <c r="K20" s="109">
        <v>117.69083037006892</v>
      </c>
      <c r="L20" s="109">
        <v>145.39034425397551</v>
      </c>
      <c r="M20" s="109">
        <v>185.1206305809732</v>
      </c>
      <c r="N20" s="109">
        <v>254.95716448575715</v>
      </c>
      <c r="O20" s="109">
        <v>335.0168405990442</v>
      </c>
      <c r="P20" s="109">
        <v>406.43070025544023</v>
      </c>
      <c r="Q20" s="109">
        <v>459.88696780142095</v>
      </c>
    </row>
    <row r="21" spans="1:17" ht="12" customHeight="1" x14ac:dyDescent="0.25">
      <c r="A21" s="87" t="s">
        <v>51</v>
      </c>
      <c r="B21" s="109">
        <v>129.06449855457251</v>
      </c>
      <c r="C21" s="109">
        <v>148.99236711231407</v>
      </c>
      <c r="D21" s="109">
        <v>173.65810940966873</v>
      </c>
      <c r="E21" s="109">
        <v>205.46311627890029</v>
      </c>
      <c r="F21" s="109">
        <v>244.71508449065277</v>
      </c>
      <c r="G21" s="109">
        <v>296.74217419798339</v>
      </c>
      <c r="H21" s="109">
        <v>379.1594736339311</v>
      </c>
      <c r="I21" s="109">
        <v>470.31889135030849</v>
      </c>
      <c r="J21" s="109">
        <v>612.79372155756027</v>
      </c>
      <c r="K21" s="109">
        <v>751.84463268282639</v>
      </c>
      <c r="L21" s="109">
        <v>855.05092948531876</v>
      </c>
      <c r="M21" s="109">
        <v>919.44855107998524</v>
      </c>
      <c r="N21" s="109">
        <v>954.30235372346863</v>
      </c>
      <c r="O21" s="109">
        <v>977.02595045461749</v>
      </c>
      <c r="P21" s="109">
        <v>992.05298567059822</v>
      </c>
      <c r="Q21" s="109">
        <v>1002.2704438401381</v>
      </c>
    </row>
    <row r="22" spans="1:17" ht="12.95" customHeight="1" x14ac:dyDescent="0.25">
      <c r="A22" s="40" t="s">
        <v>129</v>
      </c>
      <c r="B22" s="55">
        <f>SUM(B23:B24)</f>
        <v>1962.394317507325</v>
      </c>
      <c r="C22" s="55">
        <f t="shared" ref="C22:Q22" si="6">SUM(C23:C24)</f>
        <v>2147.9895718579282</v>
      </c>
      <c r="D22" s="55">
        <f t="shared" si="6"/>
        <v>2326.9921971894883</v>
      </c>
      <c r="E22" s="55">
        <f t="shared" si="6"/>
        <v>2546.2311089176542</v>
      </c>
      <c r="F22" s="55">
        <f t="shared" si="6"/>
        <v>2851.3280041912221</v>
      </c>
      <c r="G22" s="55">
        <f t="shared" si="6"/>
        <v>3192.3019230752411</v>
      </c>
      <c r="H22" s="55">
        <f t="shared" si="6"/>
        <v>3471.680042311179</v>
      </c>
      <c r="I22" s="55">
        <f t="shared" si="6"/>
        <v>3851.4996009098163</v>
      </c>
      <c r="J22" s="55">
        <f t="shared" si="6"/>
        <v>4139.813183709738</v>
      </c>
      <c r="K22" s="55">
        <f t="shared" si="6"/>
        <v>4412.9028590743264</v>
      </c>
      <c r="L22" s="55">
        <f t="shared" si="6"/>
        <v>4640.066767198341</v>
      </c>
      <c r="M22" s="55">
        <f t="shared" si="6"/>
        <v>4762.9926549082993</v>
      </c>
      <c r="N22" s="55">
        <f t="shared" si="6"/>
        <v>4848.862581127587</v>
      </c>
      <c r="O22" s="55">
        <f t="shared" si="6"/>
        <v>4876.9443510599795</v>
      </c>
      <c r="P22" s="55">
        <f t="shared" si="6"/>
        <v>4856.7189242039476</v>
      </c>
      <c r="Q22" s="55">
        <f t="shared" si="6"/>
        <v>4782.9574725075854</v>
      </c>
    </row>
    <row r="23" spans="1:17" ht="12" customHeight="1" x14ac:dyDescent="0.25">
      <c r="A23" s="87" t="s">
        <v>29</v>
      </c>
      <c r="B23" s="109">
        <v>1436.3528053636353</v>
      </c>
      <c r="C23" s="109">
        <v>1498.5876718385007</v>
      </c>
      <c r="D23" s="109">
        <v>1571.5033573928754</v>
      </c>
      <c r="E23" s="109">
        <v>1646.9352037432882</v>
      </c>
      <c r="F23" s="109">
        <v>1747.2232299453985</v>
      </c>
      <c r="G23" s="109">
        <v>1927.5226939834331</v>
      </c>
      <c r="H23" s="109">
        <v>2054.2279401892256</v>
      </c>
      <c r="I23" s="109">
        <v>2210.2579304986975</v>
      </c>
      <c r="J23" s="109">
        <v>2360.8021697011577</v>
      </c>
      <c r="K23" s="109">
        <v>2467.059210160463</v>
      </c>
      <c r="L23" s="109">
        <v>2580.569021656951</v>
      </c>
      <c r="M23" s="109">
        <v>2656.6874026353289</v>
      </c>
      <c r="N23" s="109">
        <v>2678.8731178285157</v>
      </c>
      <c r="O23" s="109">
        <v>2675.0832876993509</v>
      </c>
      <c r="P23" s="109">
        <v>2628.5146172084455</v>
      </c>
      <c r="Q23" s="109">
        <v>2542.932571616062</v>
      </c>
    </row>
    <row r="24" spans="1:17" ht="12" customHeight="1" x14ac:dyDescent="0.25">
      <c r="A24" s="87" t="s">
        <v>28</v>
      </c>
      <c r="B24" s="109">
        <v>526.04151214368972</v>
      </c>
      <c r="C24" s="109">
        <v>649.40190001942767</v>
      </c>
      <c r="D24" s="109">
        <v>755.48883979661275</v>
      </c>
      <c r="E24" s="109">
        <v>899.29590517436611</v>
      </c>
      <c r="F24" s="109">
        <v>1104.1047742458236</v>
      </c>
      <c r="G24" s="109">
        <v>1264.779229091808</v>
      </c>
      <c r="H24" s="109">
        <v>1417.4521021219537</v>
      </c>
      <c r="I24" s="109">
        <v>1641.2416704111188</v>
      </c>
      <c r="J24" s="109">
        <v>1779.0110140085806</v>
      </c>
      <c r="K24" s="109">
        <v>1945.8436489138635</v>
      </c>
      <c r="L24" s="109">
        <v>2059.4977455413905</v>
      </c>
      <c r="M24" s="109">
        <v>2106.3052522729708</v>
      </c>
      <c r="N24" s="109">
        <v>2169.9894632990708</v>
      </c>
      <c r="O24" s="109">
        <v>2201.8610633606286</v>
      </c>
      <c r="P24" s="109">
        <v>2228.2043069955021</v>
      </c>
      <c r="Q24" s="109">
        <v>2240.0249008915234</v>
      </c>
    </row>
    <row r="25" spans="1:17" ht="12.95" customHeight="1" x14ac:dyDescent="0.25">
      <c r="A25" s="40" t="s">
        <v>128</v>
      </c>
      <c r="B25" s="55">
        <f>SUM(B26:B27)</f>
        <v>52651.471205225971</v>
      </c>
      <c r="C25" s="55">
        <f t="shared" ref="C25:Q25" si="7">SUM(C26:C27)</f>
        <v>52995.842567884254</v>
      </c>
      <c r="D25" s="55">
        <f t="shared" si="7"/>
        <v>54219.439129638056</v>
      </c>
      <c r="E25" s="55">
        <f t="shared" si="7"/>
        <v>55020.88970443148</v>
      </c>
      <c r="F25" s="55">
        <f t="shared" si="7"/>
        <v>56855.580950907563</v>
      </c>
      <c r="G25" s="55">
        <f t="shared" si="7"/>
        <v>59391.54470836465</v>
      </c>
      <c r="H25" s="55">
        <f t="shared" si="7"/>
        <v>62313.302372896585</v>
      </c>
      <c r="I25" s="55">
        <f t="shared" si="7"/>
        <v>65042.106270328266</v>
      </c>
      <c r="J25" s="55">
        <f t="shared" si="7"/>
        <v>68050.381873902981</v>
      </c>
      <c r="K25" s="55">
        <f t="shared" si="7"/>
        <v>70314.417520170129</v>
      </c>
      <c r="L25" s="55">
        <f t="shared" si="7"/>
        <v>73688.902794450332</v>
      </c>
      <c r="M25" s="55">
        <f t="shared" si="7"/>
        <v>75693.671598563742</v>
      </c>
      <c r="N25" s="55">
        <f t="shared" si="7"/>
        <v>78653.428577177634</v>
      </c>
      <c r="O25" s="55">
        <f t="shared" si="7"/>
        <v>79879.325052872504</v>
      </c>
      <c r="P25" s="55">
        <f t="shared" si="7"/>
        <v>81788.633183170823</v>
      </c>
      <c r="Q25" s="55">
        <f t="shared" si="7"/>
        <v>83466.634879833262</v>
      </c>
    </row>
    <row r="26" spans="1:17" ht="12" customHeight="1" x14ac:dyDescent="0.25">
      <c r="A26" s="54" t="s">
        <v>50</v>
      </c>
      <c r="B26" s="53">
        <v>8545.849859120699</v>
      </c>
      <c r="C26" s="53">
        <v>8672.6955807468094</v>
      </c>
      <c r="D26" s="53">
        <v>8694.7019503790871</v>
      </c>
      <c r="E26" s="53">
        <v>8726.5536040492079</v>
      </c>
      <c r="F26" s="53">
        <v>8742.3958019335405</v>
      </c>
      <c r="G26" s="53">
        <v>8749.4248049201651</v>
      </c>
      <c r="H26" s="53">
        <v>8696.2531094779551</v>
      </c>
      <c r="I26" s="53">
        <v>8588.7979382395988</v>
      </c>
      <c r="J26" s="53">
        <v>8452.4952823647473</v>
      </c>
      <c r="K26" s="53">
        <v>8232.0106160984196</v>
      </c>
      <c r="L26" s="53">
        <v>7887.7346371171725</v>
      </c>
      <c r="M26" s="53">
        <v>7379.8016247767664</v>
      </c>
      <c r="N26" s="53">
        <v>6675.1418966557649</v>
      </c>
      <c r="O26" s="53">
        <v>5757.2738746898331</v>
      </c>
      <c r="P26" s="53">
        <v>4702.0159950581983</v>
      </c>
      <c r="Q26" s="53">
        <v>3416.5609860517111</v>
      </c>
    </row>
    <row r="27" spans="1:17" ht="12" customHeight="1" x14ac:dyDescent="0.25">
      <c r="A27" s="49" t="s">
        <v>26</v>
      </c>
      <c r="B27" s="48">
        <v>44105.621346105268</v>
      </c>
      <c r="C27" s="48">
        <v>44323.146987137443</v>
      </c>
      <c r="D27" s="48">
        <v>45524.737179258969</v>
      </c>
      <c r="E27" s="48">
        <v>46294.336100382272</v>
      </c>
      <c r="F27" s="48">
        <v>48113.185148974022</v>
      </c>
      <c r="G27" s="48">
        <v>50642.119903444487</v>
      </c>
      <c r="H27" s="48">
        <v>53617.04926341863</v>
      </c>
      <c r="I27" s="48">
        <v>56453.308332088665</v>
      </c>
      <c r="J27" s="48">
        <v>59597.886591538227</v>
      </c>
      <c r="K27" s="48">
        <v>62082.406904071715</v>
      </c>
      <c r="L27" s="48">
        <v>65801.168157333159</v>
      </c>
      <c r="M27" s="48">
        <v>68313.869973786976</v>
      </c>
      <c r="N27" s="48">
        <v>71978.286680521865</v>
      </c>
      <c r="O27" s="48">
        <v>74122.051178182664</v>
      </c>
      <c r="P27" s="48">
        <v>77086.617188112621</v>
      </c>
      <c r="Q27" s="48">
        <v>80050.073893781548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8400405.7033829782</v>
      </c>
      <c r="C31" s="129">
        <v>8801769.1168864556</v>
      </c>
      <c r="D31" s="129">
        <v>9165900.1533775926</v>
      </c>
      <c r="E31" s="129">
        <v>9619835.9045756832</v>
      </c>
      <c r="F31" s="129">
        <v>10092583.57915177</v>
      </c>
      <c r="G31" s="129">
        <v>10667186.407254236</v>
      </c>
      <c r="H31" s="129">
        <v>11147459.442196637</v>
      </c>
      <c r="I31" s="129">
        <v>11578108.136106579</v>
      </c>
      <c r="J31" s="129">
        <v>12010163.958312662</v>
      </c>
      <c r="K31" s="129">
        <v>12492863.260898914</v>
      </c>
      <c r="L31" s="129">
        <v>13118785.695149299</v>
      </c>
      <c r="M31" s="129">
        <v>13682105.088718839</v>
      </c>
      <c r="N31" s="129">
        <v>14372440.467833221</v>
      </c>
      <c r="O31" s="129">
        <v>15063364.303453164</v>
      </c>
      <c r="P31" s="129">
        <v>15732120.516899994</v>
      </c>
      <c r="Q31" s="129">
        <v>16403662.675956482</v>
      </c>
    </row>
    <row r="32" spans="1:17" ht="12" customHeight="1" x14ac:dyDescent="0.25">
      <c r="A32" s="87" t="s">
        <v>53</v>
      </c>
      <c r="B32" s="129">
        <v>7937588.0517804408</v>
      </c>
      <c r="C32" s="129">
        <v>8005974.7502118945</v>
      </c>
      <c r="D32" s="129">
        <v>8083921.7960161306</v>
      </c>
      <c r="E32" s="129">
        <v>8223340.4414769839</v>
      </c>
      <c r="F32" s="129">
        <v>8453284.1486696042</v>
      </c>
      <c r="G32" s="129">
        <v>8825611.8191548083</v>
      </c>
      <c r="H32" s="129">
        <v>9261215.5258705094</v>
      </c>
      <c r="I32" s="129">
        <v>9690123.6705990918</v>
      </c>
      <c r="J32" s="129">
        <v>10212625.74203442</v>
      </c>
      <c r="K32" s="129">
        <v>10716813.895811027</v>
      </c>
      <c r="L32" s="129">
        <v>11225102.426079202</v>
      </c>
      <c r="M32" s="129">
        <v>11587545.657390717</v>
      </c>
      <c r="N32" s="129">
        <v>11890982.90596021</v>
      </c>
      <c r="O32" s="129">
        <v>12233969.163899008</v>
      </c>
      <c r="P32" s="129">
        <v>12421754.115519432</v>
      </c>
      <c r="Q32" s="129">
        <v>12713651.29996606</v>
      </c>
    </row>
    <row r="33" spans="1:17" ht="12" customHeight="1" x14ac:dyDescent="0.25">
      <c r="A33" s="87" t="s">
        <v>52</v>
      </c>
      <c r="B33" s="129">
        <v>6979.9890570798525</v>
      </c>
      <c r="C33" s="129">
        <v>9969.9191834615704</v>
      </c>
      <c r="D33" s="129">
        <v>12033.237646094793</v>
      </c>
      <c r="E33" s="129">
        <v>15208.376028528071</v>
      </c>
      <c r="F33" s="129">
        <v>19230.263402923258</v>
      </c>
      <c r="G33" s="129">
        <v>25111.208599344551</v>
      </c>
      <c r="H33" s="129">
        <v>33231.696243745653</v>
      </c>
      <c r="I33" s="129">
        <v>42284.473303265171</v>
      </c>
      <c r="J33" s="129">
        <v>51185.651928367959</v>
      </c>
      <c r="K33" s="129">
        <v>64590.079086019767</v>
      </c>
      <c r="L33" s="129">
        <v>81838.063838341783</v>
      </c>
      <c r="M33" s="129">
        <v>107763.1852135119</v>
      </c>
      <c r="N33" s="129">
        <v>157194.34178369792</v>
      </c>
      <c r="O33" s="129">
        <v>219122.54213597506</v>
      </c>
      <c r="P33" s="129">
        <v>282589.8341333064</v>
      </c>
      <c r="Q33" s="129">
        <v>336621.7214889453</v>
      </c>
    </row>
    <row r="34" spans="1:17" ht="12" customHeight="1" x14ac:dyDescent="0.25">
      <c r="A34" s="87" t="s">
        <v>51</v>
      </c>
      <c r="B34" s="129">
        <v>213739.38108403995</v>
      </c>
      <c r="C34" s="129">
        <v>250157.420306366</v>
      </c>
      <c r="D34" s="129">
        <v>296530.27506125189</v>
      </c>
      <c r="E34" s="129">
        <v>358589.65987832547</v>
      </c>
      <c r="F34" s="129">
        <v>437309.28457886761</v>
      </c>
      <c r="G34" s="129">
        <v>543148.51111679734</v>
      </c>
      <c r="H34" s="129">
        <v>712769.11485404277</v>
      </c>
      <c r="I34" s="129">
        <v>906353.04439731885</v>
      </c>
      <c r="J34" s="129">
        <v>1212809.1026858827</v>
      </c>
      <c r="K34" s="129">
        <v>1523177.3795704048</v>
      </c>
      <c r="L34" s="129">
        <v>1765363.7195498683</v>
      </c>
      <c r="M34" s="129">
        <v>1930096.5318047088</v>
      </c>
      <c r="N34" s="129">
        <v>2030908.2238105182</v>
      </c>
      <c r="O34" s="129">
        <v>2111052.86296495</v>
      </c>
      <c r="P34" s="129">
        <v>2179085.7352764453</v>
      </c>
      <c r="Q34" s="129">
        <v>2253052.0770807774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3867693.8743133014</v>
      </c>
      <c r="C36" s="129">
        <v>4099132.4298341293</v>
      </c>
      <c r="D36" s="129">
        <v>4382916.5475411238</v>
      </c>
      <c r="E36" s="129">
        <v>4687692.54909271</v>
      </c>
      <c r="F36" s="129">
        <v>5085754.6554403286</v>
      </c>
      <c r="G36" s="129">
        <v>5770949.7269641347</v>
      </c>
      <c r="H36" s="129">
        <v>6326052.0156260869</v>
      </c>
      <c r="I36" s="129">
        <v>6973094.6897489168</v>
      </c>
      <c r="J36" s="129">
        <v>7644087.1938905306</v>
      </c>
      <c r="K36" s="129">
        <v>8227628.0435638893</v>
      </c>
      <c r="L36" s="129">
        <v>8967662.8361695949</v>
      </c>
      <c r="M36" s="129">
        <v>9720096.8373712394</v>
      </c>
      <c r="N36" s="129">
        <v>10426035.878540423</v>
      </c>
      <c r="O36" s="129">
        <v>11283961.879124546</v>
      </c>
      <c r="P36" s="129">
        <v>12317441.322893353</v>
      </c>
      <c r="Q36" s="129">
        <v>13608134.854695054</v>
      </c>
    </row>
    <row r="37" spans="1:17" ht="12" customHeight="1" x14ac:dyDescent="0.25">
      <c r="A37" s="87" t="s">
        <v>28</v>
      </c>
      <c r="B37" s="129">
        <v>1351521.5560530012</v>
      </c>
      <c r="C37" s="129">
        <v>1713226.5057855935</v>
      </c>
      <c r="D37" s="129">
        <v>2044739.7121597724</v>
      </c>
      <c r="E37" s="129">
        <v>2510011.9992822739</v>
      </c>
      <c r="F37" s="129">
        <v>3206014.6571148648</v>
      </c>
      <c r="G37" s="129">
        <v>3826997.9211106366</v>
      </c>
      <c r="H37" s="129">
        <v>4433173.5338442056</v>
      </c>
      <c r="I37" s="129">
        <v>5309290.8155356394</v>
      </c>
      <c r="J37" s="129">
        <v>5970160.7998247324</v>
      </c>
      <c r="K37" s="129">
        <v>6877845.5327587221</v>
      </c>
      <c r="L37" s="129">
        <v>7658647.58729544</v>
      </c>
      <c r="M37" s="129">
        <v>8267116.6538330726</v>
      </c>
      <c r="N37" s="129">
        <v>9191871.0745472778</v>
      </c>
      <c r="O37" s="129">
        <v>10120647.843514657</v>
      </c>
      <c r="P37" s="129">
        <v>11555004.325698279</v>
      </c>
      <c r="Q37" s="129">
        <v>13159744.454492312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113852565.32143918</v>
      </c>
      <c r="C39" s="127">
        <v>117275372.70563591</v>
      </c>
      <c r="D39" s="127">
        <v>120895228.92261024</v>
      </c>
      <c r="E39" s="127">
        <v>124769733.19436578</v>
      </c>
      <c r="F39" s="127">
        <v>128526325.00130001</v>
      </c>
      <c r="G39" s="127">
        <v>132259537.84005526</v>
      </c>
      <c r="H39" s="127">
        <v>135145627.68565568</v>
      </c>
      <c r="I39" s="127">
        <v>137631468.12456465</v>
      </c>
      <c r="J39" s="127">
        <v>140571249.05939648</v>
      </c>
      <c r="K39" s="127">
        <v>143064995.75180677</v>
      </c>
      <c r="L39" s="127">
        <v>145888606.96537775</v>
      </c>
      <c r="M39" s="127">
        <v>148934142.3685925</v>
      </c>
      <c r="N39" s="127">
        <v>153727124.7976352</v>
      </c>
      <c r="O39" s="127">
        <v>156445404.41591206</v>
      </c>
      <c r="P39" s="127">
        <v>159922642.97291884</v>
      </c>
      <c r="Q39" s="127">
        <v>163045836.32317007</v>
      </c>
    </row>
    <row r="40" spans="1:17" ht="12" customHeight="1" x14ac:dyDescent="0.25">
      <c r="A40" s="49" t="s">
        <v>26</v>
      </c>
      <c r="B40" s="126">
        <v>3947221.6617490011</v>
      </c>
      <c r="C40" s="126">
        <v>3993086.2613935964</v>
      </c>
      <c r="D40" s="126">
        <v>4136843.4783142218</v>
      </c>
      <c r="E40" s="126">
        <v>4247135.8179200683</v>
      </c>
      <c r="F40" s="126">
        <v>4469372.028556806</v>
      </c>
      <c r="G40" s="126">
        <v>4773467.4720466668</v>
      </c>
      <c r="H40" s="126">
        <v>5131358.6215996761</v>
      </c>
      <c r="I40" s="126">
        <v>5483536.5866721775</v>
      </c>
      <c r="J40" s="126">
        <v>5883250.1472195033</v>
      </c>
      <c r="K40" s="126">
        <v>6228064.4985350901</v>
      </c>
      <c r="L40" s="126">
        <v>6740205.7100311732</v>
      </c>
      <c r="M40" s="126">
        <v>7127528.3615474999</v>
      </c>
      <c r="N40" s="126">
        <v>7720267.4159777183</v>
      </c>
      <c r="O40" s="126">
        <v>8166683.4190039411</v>
      </c>
      <c r="P40" s="126">
        <v>8830965.8168323003</v>
      </c>
      <c r="Q40" s="126">
        <v>9646082.1223617159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890900.01955752098</v>
      </c>
      <c r="D44" s="125">
        <v>875696.78981761565</v>
      </c>
      <c r="E44" s="125">
        <v>988521.96342425828</v>
      </c>
      <c r="F44" s="125">
        <v>1031390.2663524363</v>
      </c>
      <c r="G44" s="125">
        <v>1158384.3365087463</v>
      </c>
      <c r="H44" s="125">
        <v>1090324.7112269683</v>
      </c>
      <c r="I44" s="125">
        <v>1068152.6956273115</v>
      </c>
      <c r="J44" s="125">
        <v>1098247.5040007366</v>
      </c>
      <c r="K44" s="125">
        <v>1178869.610061663</v>
      </c>
      <c r="L44" s="125">
        <v>1353420.4055621908</v>
      </c>
      <c r="M44" s="125">
        <v>1323554.7735903729</v>
      </c>
      <c r="N44" s="125">
        <v>1484781.351236156</v>
      </c>
      <c r="O44" s="125">
        <v>1521119.8764871994</v>
      </c>
      <c r="P44" s="125">
        <v>1559656.2330043497</v>
      </c>
      <c r="Q44" s="125">
        <v>1547238.9488741006</v>
      </c>
    </row>
    <row r="45" spans="1:17" ht="12" customHeight="1" x14ac:dyDescent="0.25">
      <c r="A45" s="87" t="s">
        <v>53</v>
      </c>
      <c r="B45" s="125"/>
      <c r="C45" s="125">
        <v>650207.18556181912</v>
      </c>
      <c r="D45" s="125">
        <v>664422.09683164174</v>
      </c>
      <c r="E45" s="125">
        <v>730585.49689648347</v>
      </c>
      <c r="F45" s="125">
        <v>825839.89343973249</v>
      </c>
      <c r="G45" s="125">
        <v>972991.02622229373</v>
      </c>
      <c r="H45" s="125">
        <v>1041072.3692986864</v>
      </c>
      <c r="I45" s="125">
        <v>1039220.5566122304</v>
      </c>
      <c r="J45" s="125">
        <v>1137696.9826140478</v>
      </c>
      <c r="K45" s="125">
        <v>1124304.624244757</v>
      </c>
      <c r="L45" s="125">
        <v>1133365.9325000674</v>
      </c>
      <c r="M45" s="125">
        <v>992521.25276126701</v>
      </c>
      <c r="N45" s="125">
        <v>938555.89419083821</v>
      </c>
      <c r="O45" s="125">
        <v>983185.85272511921</v>
      </c>
      <c r="P45" s="125">
        <v>837992.13718224398</v>
      </c>
      <c r="Q45" s="125">
        <v>956319.28127826832</v>
      </c>
    </row>
    <row r="46" spans="1:17" ht="12" customHeight="1" x14ac:dyDescent="0.25">
      <c r="A46" s="87" t="s">
        <v>52</v>
      </c>
      <c r="B46" s="125"/>
      <c r="C46" s="125">
        <v>3061.4280676539779</v>
      </c>
      <c r="D46" s="125">
        <v>2156.265786287157</v>
      </c>
      <c r="E46" s="125">
        <v>3295.969903183397</v>
      </c>
      <c r="F46" s="125">
        <v>4178.9683513703376</v>
      </c>
      <c r="G46" s="125">
        <v>6085.1504664889953</v>
      </c>
      <c r="H46" s="125">
        <v>8385.9544954891171</v>
      </c>
      <c r="I46" s="125">
        <v>9397.8839659339301</v>
      </c>
      <c r="J46" s="125">
        <v>9349.8176034415137</v>
      </c>
      <c r="K46" s="125">
        <v>13987.65782949218</v>
      </c>
      <c r="L46" s="125">
        <v>18006.18462571445</v>
      </c>
      <c r="M46" s="125">
        <v>26910.781210580302</v>
      </c>
      <c r="N46" s="125">
        <v>50712.514356219297</v>
      </c>
      <c r="O46" s="125">
        <v>63593.96547412037</v>
      </c>
      <c r="P46" s="125">
        <v>66528.720064985391</v>
      </c>
      <c r="Q46" s="125">
        <v>56188.153141926006</v>
      </c>
    </row>
    <row r="47" spans="1:17" ht="12" customHeight="1" x14ac:dyDescent="0.25">
      <c r="A47" s="87" t="s">
        <v>51</v>
      </c>
      <c r="B47" s="125"/>
      <c r="C47" s="125">
        <v>42640.09018171535</v>
      </c>
      <c r="D47" s="125">
        <v>53528.213358183377</v>
      </c>
      <c r="E47" s="125">
        <v>70288.047210865872</v>
      </c>
      <c r="F47" s="125">
        <v>88182.586453403201</v>
      </c>
      <c r="G47" s="125">
        <v>116721.63255371989</v>
      </c>
      <c r="H47" s="125">
        <v>182135.37065540429</v>
      </c>
      <c r="I47" s="125">
        <v>207975.91149915886</v>
      </c>
      <c r="J47" s="125">
        <v>323006.83753782901</v>
      </c>
      <c r="K47" s="125">
        <v>329401.67302117695</v>
      </c>
      <c r="L47" s="125">
        <v>264074.74553661601</v>
      </c>
      <c r="M47" s="125">
        <v>189904.47864556644</v>
      </c>
      <c r="N47" s="125">
        <v>129759.10835514436</v>
      </c>
      <c r="O47" s="125">
        <v>113434.1679561663</v>
      </c>
      <c r="P47" s="125">
        <v>110672.96249321089</v>
      </c>
      <c r="Q47" s="125">
        <v>127494.55516251481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785921.31547863409</v>
      </c>
      <c r="D49" s="125">
        <v>871535.84326226893</v>
      </c>
      <c r="E49" s="125">
        <v>927792.83064017864</v>
      </c>
      <c r="F49" s="125">
        <v>1058459.9451815255</v>
      </c>
      <c r="G49" s="125">
        <v>1385216.7806877464</v>
      </c>
      <c r="H49" s="125">
        <v>1297125.3003757319</v>
      </c>
      <c r="I49" s="125">
        <v>1432963.9896014635</v>
      </c>
      <c r="J49" s="125">
        <v>1542528.3474038839</v>
      </c>
      <c r="K49" s="125">
        <v>1511333.6803135369</v>
      </c>
      <c r="L49" s="125">
        <v>1798494.7377872283</v>
      </c>
      <c r="M49" s="125">
        <v>2137650.7818893925</v>
      </c>
      <c r="N49" s="125">
        <v>2003064.3415449159</v>
      </c>
      <c r="O49" s="125">
        <v>2290889.9901855844</v>
      </c>
      <c r="P49" s="125">
        <v>2576007.7911726944</v>
      </c>
      <c r="Q49" s="125">
        <v>2802027.212115238</v>
      </c>
    </row>
    <row r="50" spans="1:17" ht="12" customHeight="1" x14ac:dyDescent="0.25">
      <c r="A50" s="87" t="s">
        <v>28</v>
      </c>
      <c r="B50" s="125"/>
      <c r="C50" s="125">
        <v>526383.44490135368</v>
      </c>
      <c r="D50" s="125">
        <v>537361.32533513149</v>
      </c>
      <c r="E50" s="125">
        <v>722582.43582369178</v>
      </c>
      <c r="F50" s="125">
        <v>1017640.3437090786</v>
      </c>
      <c r="G50" s="125">
        <v>1023030.3713413813</v>
      </c>
      <c r="H50" s="125">
        <v>1132559.0576349222</v>
      </c>
      <c r="I50" s="125">
        <v>1413478.6070265651</v>
      </c>
      <c r="J50" s="125">
        <v>1383452.4201127836</v>
      </c>
      <c r="K50" s="125">
        <v>1925325.0766430697</v>
      </c>
      <c r="L50" s="125">
        <v>1803832.4258780971</v>
      </c>
      <c r="M50" s="125">
        <v>1741028.1241725578</v>
      </c>
      <c r="N50" s="125">
        <v>2338233.02774077</v>
      </c>
      <c r="O50" s="125">
        <v>2312229.1890801615</v>
      </c>
      <c r="P50" s="125">
        <v>3359681.5588266901</v>
      </c>
      <c r="Q50" s="125">
        <v>3408572.5546721281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68481416.139304817</v>
      </c>
      <c r="D52" s="123">
        <v>68678464.972082436</v>
      </c>
      <c r="E52" s="123">
        <v>68933113.026863635</v>
      </c>
      <c r="F52" s="123">
        <v>68815200.562042326</v>
      </c>
      <c r="G52" s="123">
        <v>68791821.593863338</v>
      </c>
      <c r="H52" s="123">
        <v>67944698.600708514</v>
      </c>
      <c r="I52" s="123">
        <v>67544449.194017053</v>
      </c>
      <c r="J52" s="123">
        <v>67998389.689939916</v>
      </c>
      <c r="K52" s="123">
        <v>67552355.447518378</v>
      </c>
      <c r="L52" s="123">
        <v>67882219.96867907</v>
      </c>
      <c r="M52" s="123">
        <v>68104144.158322841</v>
      </c>
      <c r="N52" s="123">
        <v>69851591.184150785</v>
      </c>
      <c r="O52" s="123">
        <v>67776888.373384953</v>
      </c>
      <c r="P52" s="123">
        <v>68535847.312114865</v>
      </c>
      <c r="Q52" s="123">
        <v>68181802.105359316</v>
      </c>
    </row>
    <row r="53" spans="1:17" ht="12" customHeight="1" x14ac:dyDescent="0.25">
      <c r="A53" s="49" t="s">
        <v>26</v>
      </c>
      <c r="B53" s="122"/>
      <c r="C53" s="122">
        <v>423148.24268232915</v>
      </c>
      <c r="D53" s="122">
        <v>524813.69638873939</v>
      </c>
      <c r="E53" s="122">
        <v>495159.3838686393</v>
      </c>
      <c r="F53" s="122">
        <v>610951.92534215713</v>
      </c>
      <c r="G53" s="122">
        <v>696698.31534233561</v>
      </c>
      <c r="H53" s="122">
        <v>754420.05012400926</v>
      </c>
      <c r="I53" s="122">
        <v>752672.15464921098</v>
      </c>
      <c r="J53" s="122">
        <v>804212.69201980205</v>
      </c>
      <c r="K53" s="122">
        <v>753358.47410278744</v>
      </c>
      <c r="L53" s="122">
        <v>924770.77551115793</v>
      </c>
      <c r="M53" s="122">
        <v>810470.89419865643</v>
      </c>
      <c r="N53" s="122">
        <v>1117552.7508189576</v>
      </c>
      <c r="O53" s="122">
        <v>941575.38689485926</v>
      </c>
      <c r="P53" s="122">
        <v>1275234.3231705208</v>
      </c>
      <c r="Q53" s="122">
        <v>1511814.6208717509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489536.6060540434</v>
      </c>
      <c r="D57" s="125">
        <f t="shared" si="8"/>
        <v>511565.75332647935</v>
      </c>
      <c r="E57" s="125">
        <f t="shared" si="8"/>
        <v>534586.21222616732</v>
      </c>
      <c r="F57" s="125">
        <f t="shared" si="8"/>
        <v>558642.59177634865</v>
      </c>
      <c r="G57" s="125">
        <f t="shared" si="8"/>
        <v>583781.50840627961</v>
      </c>
      <c r="H57" s="125">
        <f t="shared" si="8"/>
        <v>610051.67628456652</v>
      </c>
      <c r="I57" s="125">
        <f t="shared" si="8"/>
        <v>637504.00171737</v>
      </c>
      <c r="J57" s="125">
        <f t="shared" si="8"/>
        <v>666191.68179465272</v>
      </c>
      <c r="K57" s="125">
        <f t="shared" si="8"/>
        <v>696170.3074754104</v>
      </c>
      <c r="L57" s="125">
        <f t="shared" si="8"/>
        <v>727497.97131180577</v>
      </c>
      <c r="M57" s="125">
        <f t="shared" si="8"/>
        <v>760235.38002083264</v>
      </c>
      <c r="N57" s="125">
        <f t="shared" si="8"/>
        <v>794445.97212177329</v>
      </c>
      <c r="O57" s="125">
        <f t="shared" si="8"/>
        <v>830196.040867256</v>
      </c>
      <c r="P57" s="125">
        <f t="shared" si="8"/>
        <v>890900.01955752075</v>
      </c>
      <c r="Q57" s="125">
        <f t="shared" ref="Q57" si="9">P31+Q44-Q31</f>
        <v>875696.78981761076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581820.48713036627</v>
      </c>
      <c r="D58" s="125">
        <f t="shared" si="10"/>
        <v>586475.05102740601</v>
      </c>
      <c r="E58" s="125">
        <f t="shared" si="10"/>
        <v>591166.85143562965</v>
      </c>
      <c r="F58" s="125">
        <f t="shared" si="10"/>
        <v>595896.18624711223</v>
      </c>
      <c r="G58" s="125">
        <f t="shared" si="10"/>
        <v>600663.35573709011</v>
      </c>
      <c r="H58" s="125">
        <f t="shared" si="10"/>
        <v>605468.66258298606</v>
      </c>
      <c r="I58" s="125">
        <f t="shared" si="10"/>
        <v>610312.41188364848</v>
      </c>
      <c r="J58" s="125">
        <f t="shared" si="10"/>
        <v>615194.91117871925</v>
      </c>
      <c r="K58" s="125">
        <f t="shared" si="10"/>
        <v>620116.47046815045</v>
      </c>
      <c r="L58" s="125">
        <f t="shared" si="10"/>
        <v>625077.40223189257</v>
      </c>
      <c r="M58" s="125">
        <f t="shared" si="10"/>
        <v>630078.02144975215</v>
      </c>
      <c r="N58" s="125">
        <f t="shared" si="10"/>
        <v>635118.64562134631</v>
      </c>
      <c r="O58" s="125">
        <f t="shared" si="10"/>
        <v>640199.59478631988</v>
      </c>
      <c r="P58" s="125">
        <f t="shared" si="10"/>
        <v>650207.185561819</v>
      </c>
      <c r="Q58" s="125">
        <f t="shared" ref="Q58" si="11">P32+Q45-Q32</f>
        <v>664422.09683164023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71.497941272260505</v>
      </c>
      <c r="D59" s="125">
        <f t="shared" si="12"/>
        <v>92.947323653934291</v>
      </c>
      <c r="E59" s="125">
        <f t="shared" si="12"/>
        <v>120.83152075011822</v>
      </c>
      <c r="F59" s="125">
        <f t="shared" si="12"/>
        <v>157.08097697515041</v>
      </c>
      <c r="G59" s="125">
        <f t="shared" si="12"/>
        <v>204.20527006770135</v>
      </c>
      <c r="H59" s="125">
        <f t="shared" si="12"/>
        <v>265.46685108801466</v>
      </c>
      <c r="I59" s="125">
        <f t="shared" si="12"/>
        <v>345.10690641441033</v>
      </c>
      <c r="J59" s="125">
        <f t="shared" si="12"/>
        <v>448.63897833872761</v>
      </c>
      <c r="K59" s="125">
        <f t="shared" si="12"/>
        <v>583.23067184037063</v>
      </c>
      <c r="L59" s="125">
        <f t="shared" si="12"/>
        <v>758.19987339242653</v>
      </c>
      <c r="M59" s="125">
        <f t="shared" si="12"/>
        <v>985.65983541018795</v>
      </c>
      <c r="N59" s="125">
        <f t="shared" si="12"/>
        <v>1281.3577860332734</v>
      </c>
      <c r="O59" s="125">
        <f t="shared" si="12"/>
        <v>1665.7651218432293</v>
      </c>
      <c r="P59" s="125">
        <f t="shared" si="12"/>
        <v>3061.428067654022</v>
      </c>
      <c r="Q59" s="125">
        <f t="shared" ref="Q59" si="13">P33+Q46-Q33</f>
        <v>2156.2657862870838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6222.0509593893075</v>
      </c>
      <c r="D60" s="125">
        <f t="shared" si="14"/>
        <v>7155.3586032974999</v>
      </c>
      <c r="E60" s="125">
        <f t="shared" si="14"/>
        <v>8228.6623937922996</v>
      </c>
      <c r="F60" s="125">
        <f t="shared" si="14"/>
        <v>9462.9617528610397</v>
      </c>
      <c r="G60" s="125">
        <f t="shared" si="14"/>
        <v>10882.406015790184</v>
      </c>
      <c r="H60" s="125">
        <f t="shared" si="14"/>
        <v>12514.766918158857</v>
      </c>
      <c r="I60" s="125">
        <f t="shared" si="14"/>
        <v>14391.981955882744</v>
      </c>
      <c r="J60" s="125">
        <f t="shared" si="14"/>
        <v>16550.779249265091</v>
      </c>
      <c r="K60" s="125">
        <f t="shared" si="14"/>
        <v>19033.396136654774</v>
      </c>
      <c r="L60" s="125">
        <f t="shared" si="14"/>
        <v>21888.405557152582</v>
      </c>
      <c r="M60" s="125">
        <f t="shared" si="14"/>
        <v>25171.666390725877</v>
      </c>
      <c r="N60" s="125">
        <f t="shared" si="14"/>
        <v>28947.416349334875</v>
      </c>
      <c r="O60" s="125">
        <f t="shared" si="14"/>
        <v>33289.528801734559</v>
      </c>
      <c r="P60" s="125">
        <f t="shared" si="14"/>
        <v>42640.090181715786</v>
      </c>
      <c r="Q60" s="125">
        <f t="shared" ref="Q60" si="15">P34+Q47-Q34</f>
        <v>53528.213358182926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554482.75995780621</v>
      </c>
      <c r="D62" s="125">
        <f t="shared" si="16"/>
        <v>587751.72555527464</v>
      </c>
      <c r="E62" s="125">
        <f t="shared" si="16"/>
        <v>623016.8290885929</v>
      </c>
      <c r="F62" s="125">
        <f t="shared" si="16"/>
        <v>660397.83883390669</v>
      </c>
      <c r="G62" s="125">
        <f t="shared" si="16"/>
        <v>700021.70916394051</v>
      </c>
      <c r="H62" s="125">
        <f t="shared" si="16"/>
        <v>742023.01171377953</v>
      </c>
      <c r="I62" s="125">
        <f t="shared" si="16"/>
        <v>785921.31547863409</v>
      </c>
      <c r="J62" s="125">
        <f t="shared" si="16"/>
        <v>871535.84326227009</v>
      </c>
      <c r="K62" s="125">
        <f t="shared" si="16"/>
        <v>927792.83064017817</v>
      </c>
      <c r="L62" s="125">
        <f t="shared" si="16"/>
        <v>1058459.9451815225</v>
      </c>
      <c r="M62" s="125">
        <f t="shared" si="16"/>
        <v>1385216.7806877475</v>
      </c>
      <c r="N62" s="125">
        <f t="shared" si="16"/>
        <v>1297125.3003757335</v>
      </c>
      <c r="O62" s="125">
        <f t="shared" si="16"/>
        <v>1432963.9896014612</v>
      </c>
      <c r="P62" s="125">
        <f t="shared" si="16"/>
        <v>1542528.3474038877</v>
      </c>
      <c r="Q62" s="125">
        <f t="shared" ref="Q62" si="17">P36+Q49-Q36</f>
        <v>1511333.6803135369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164678.49516876135</v>
      </c>
      <c r="D63" s="125">
        <f t="shared" si="18"/>
        <v>205848.11896095239</v>
      </c>
      <c r="E63" s="125">
        <f t="shared" si="18"/>
        <v>257310.14870119048</v>
      </c>
      <c r="F63" s="125">
        <f t="shared" si="18"/>
        <v>321637.68587648775</v>
      </c>
      <c r="G63" s="125">
        <f t="shared" si="18"/>
        <v>402047.10734560993</v>
      </c>
      <c r="H63" s="125">
        <f t="shared" si="18"/>
        <v>526383.44490135368</v>
      </c>
      <c r="I63" s="125">
        <f t="shared" si="18"/>
        <v>537361.32533513103</v>
      </c>
      <c r="J63" s="125">
        <f t="shared" si="18"/>
        <v>722582.43582369108</v>
      </c>
      <c r="K63" s="125">
        <f t="shared" si="18"/>
        <v>1017640.3437090795</v>
      </c>
      <c r="L63" s="125">
        <f t="shared" si="18"/>
        <v>1023030.3713413784</v>
      </c>
      <c r="M63" s="125">
        <f t="shared" si="18"/>
        <v>1132559.0576349255</v>
      </c>
      <c r="N63" s="125">
        <f t="shared" si="18"/>
        <v>1413478.607026564</v>
      </c>
      <c r="O63" s="125">
        <f t="shared" si="18"/>
        <v>1383452.4201127831</v>
      </c>
      <c r="P63" s="125">
        <f t="shared" si="18"/>
        <v>1925325.0766430683</v>
      </c>
      <c r="Q63" s="125">
        <f t="shared" ref="Q63" si="19">P37+Q50-Q37</f>
        <v>1803832.4258780945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65058608.755108088</v>
      </c>
      <c r="D65" s="123">
        <f t="shared" si="20"/>
        <v>65058608.755108103</v>
      </c>
      <c r="E65" s="123">
        <f t="shared" si="20"/>
        <v>65058608.755108073</v>
      </c>
      <c r="F65" s="123">
        <f t="shared" si="20"/>
        <v>65058608.755108088</v>
      </c>
      <c r="G65" s="123">
        <f t="shared" si="20"/>
        <v>65058608.755108088</v>
      </c>
      <c r="H65" s="123">
        <f t="shared" si="20"/>
        <v>65058608.755108088</v>
      </c>
      <c r="I65" s="123">
        <f t="shared" si="20"/>
        <v>65058608.755108088</v>
      </c>
      <c r="J65" s="123">
        <f t="shared" si="20"/>
        <v>65058608.755108088</v>
      </c>
      <c r="K65" s="123">
        <f t="shared" si="20"/>
        <v>65058608.755108088</v>
      </c>
      <c r="L65" s="123">
        <f t="shared" si="20"/>
        <v>65058608.755108088</v>
      </c>
      <c r="M65" s="123">
        <f t="shared" si="20"/>
        <v>65058608.755108088</v>
      </c>
      <c r="N65" s="123">
        <f t="shared" si="20"/>
        <v>65058608.755108088</v>
      </c>
      <c r="O65" s="123">
        <f t="shared" si="20"/>
        <v>65058608.755108088</v>
      </c>
      <c r="P65" s="123">
        <f t="shared" si="20"/>
        <v>65058608.755108088</v>
      </c>
      <c r="Q65" s="123">
        <f t="shared" ref="Q65" si="21">P39+Q52-Q39</f>
        <v>65058608.755108088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377283.64303773362</v>
      </c>
      <c r="D66" s="122">
        <f t="shared" si="22"/>
        <v>381056.47946811374</v>
      </c>
      <c r="E66" s="122">
        <f t="shared" si="22"/>
        <v>384867.04426279292</v>
      </c>
      <c r="F66" s="122">
        <f t="shared" si="22"/>
        <v>388715.71470541973</v>
      </c>
      <c r="G66" s="122">
        <f t="shared" si="22"/>
        <v>392602.87185247522</v>
      </c>
      <c r="H66" s="122">
        <f t="shared" si="22"/>
        <v>396528.90057099983</v>
      </c>
      <c r="I66" s="122">
        <f t="shared" si="22"/>
        <v>400494.18957670964</v>
      </c>
      <c r="J66" s="122">
        <f t="shared" si="22"/>
        <v>404499.13147247583</v>
      </c>
      <c r="K66" s="122">
        <f t="shared" si="22"/>
        <v>408544.12278720085</v>
      </c>
      <c r="L66" s="122">
        <f t="shared" si="22"/>
        <v>412629.56401507463</v>
      </c>
      <c r="M66" s="122">
        <f t="shared" si="22"/>
        <v>423148.24268232938</v>
      </c>
      <c r="N66" s="122">
        <f t="shared" si="22"/>
        <v>524813.69638873916</v>
      </c>
      <c r="O66" s="122">
        <f t="shared" si="22"/>
        <v>495159.38386863656</v>
      </c>
      <c r="P66" s="122">
        <f t="shared" si="22"/>
        <v>610951.92534216121</v>
      </c>
      <c r="Q66" s="122">
        <f t="shared" ref="Q66" si="23">P40+Q53-Q40</f>
        <v>696698.31534233503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8759.9999999999945</v>
      </c>
      <c r="D70" s="120">
        <v>8759.9999999999927</v>
      </c>
      <c r="E70" s="120">
        <v>8759.9999999999909</v>
      </c>
      <c r="F70" s="120">
        <v>8759.9999999999945</v>
      </c>
      <c r="G70" s="120">
        <v>8759.9999999999909</v>
      </c>
      <c r="H70" s="120">
        <v>8759.9999999999909</v>
      </c>
      <c r="I70" s="120">
        <v>8759.9999999999964</v>
      </c>
      <c r="J70" s="120">
        <v>8759.9999999999909</v>
      </c>
      <c r="K70" s="120">
        <v>8759.9999999999909</v>
      </c>
      <c r="L70" s="120">
        <v>8759.9999999999982</v>
      </c>
      <c r="M70" s="120">
        <v>8759.9999999999927</v>
      </c>
      <c r="N70" s="120">
        <v>8759.9999999999927</v>
      </c>
      <c r="O70" s="120">
        <v>8759.9999999999945</v>
      </c>
      <c r="P70" s="120">
        <v>8759.9999999999909</v>
      </c>
      <c r="Q70" s="120">
        <v>8759.9999999999909</v>
      </c>
    </row>
    <row r="71" spans="1:17" ht="12" customHeight="1" x14ac:dyDescent="0.25">
      <c r="A71" s="87" t="s">
        <v>53</v>
      </c>
      <c r="B71" s="120">
        <v>576.64324245975774</v>
      </c>
      <c r="C71" s="120">
        <v>572.58739976758841</v>
      </c>
      <c r="D71" s="120">
        <v>577.78347343572784</v>
      </c>
      <c r="E71" s="120">
        <v>577.57643055602409</v>
      </c>
      <c r="F71" s="120">
        <v>582.36948741874346</v>
      </c>
      <c r="G71" s="120">
        <v>591.92178486261412</v>
      </c>
      <c r="H71" s="120">
        <v>601.75413486589719</v>
      </c>
      <c r="I71" s="120">
        <v>606.43953978531954</v>
      </c>
      <c r="J71" s="120">
        <v>609.48050764785251</v>
      </c>
      <c r="K71" s="120">
        <v>606.56086256527794</v>
      </c>
      <c r="L71" s="120">
        <v>609.52124121938868</v>
      </c>
      <c r="M71" s="120">
        <v>624.38569833758163</v>
      </c>
      <c r="N71" s="120">
        <v>637.72181826407302</v>
      </c>
      <c r="O71" s="120">
        <v>651.67713320854102</v>
      </c>
      <c r="P71" s="120">
        <v>665.70834022572171</v>
      </c>
      <c r="Q71" s="120">
        <v>680.2813191844765</v>
      </c>
    </row>
    <row r="72" spans="1:17" ht="12" customHeight="1" x14ac:dyDescent="0.25">
      <c r="A72" s="87" t="s">
        <v>52</v>
      </c>
      <c r="B72" s="120">
        <v>181.06959642304955</v>
      </c>
      <c r="C72" s="120">
        <v>183.31814763046648</v>
      </c>
      <c r="D72" s="120">
        <v>185.30390008680666</v>
      </c>
      <c r="E72" s="120">
        <v>187.14041878760591</v>
      </c>
      <c r="F72" s="120">
        <v>188.95994876303115</v>
      </c>
      <c r="G72" s="120">
        <v>190.68738748967854</v>
      </c>
      <c r="H72" s="120">
        <v>192.49243053411598</v>
      </c>
      <c r="I72" s="120">
        <v>194.2391523533928</v>
      </c>
      <c r="J72" s="120">
        <v>195.44455278279563</v>
      </c>
      <c r="K72" s="120">
        <v>196.32937153685509</v>
      </c>
      <c r="L72" s="120">
        <v>197.49007036833183</v>
      </c>
      <c r="M72" s="120">
        <v>199.75614526553926</v>
      </c>
      <c r="N72" s="120">
        <v>201.56986137855654</v>
      </c>
      <c r="O72" s="120">
        <v>203.6139191883355</v>
      </c>
      <c r="P72" s="120">
        <v>205.70900029555025</v>
      </c>
      <c r="Q72" s="120">
        <v>207.99282873462408</v>
      </c>
    </row>
    <row r="73" spans="1:17" ht="12" customHeight="1" x14ac:dyDescent="0.25">
      <c r="A73" s="87" t="s">
        <v>51</v>
      </c>
      <c r="B73" s="120">
        <v>388.08805219370441</v>
      </c>
      <c r="C73" s="120">
        <v>392.1591435942039</v>
      </c>
      <c r="D73" s="120">
        <v>395.71788030510072</v>
      </c>
      <c r="E73" s="120">
        <v>399.00052669295712</v>
      </c>
      <c r="F73" s="120">
        <v>402.28324139335962</v>
      </c>
      <c r="G73" s="120">
        <v>405.40106247656723</v>
      </c>
      <c r="H73" s="120">
        <v>408.71068863949733</v>
      </c>
      <c r="I73" s="120">
        <v>411.91967364569649</v>
      </c>
      <c r="J73" s="120">
        <v>414.0024008470856</v>
      </c>
      <c r="K73" s="120">
        <v>415.42721425220157</v>
      </c>
      <c r="L73" s="120">
        <v>417.45474674450207</v>
      </c>
      <c r="M73" s="120">
        <v>424.17195978216682</v>
      </c>
      <c r="N73" s="120">
        <v>429.88575425048549</v>
      </c>
      <c r="O73" s="120">
        <v>436.05044516825473</v>
      </c>
      <c r="P73" s="120">
        <v>442.29057241430235</v>
      </c>
      <c r="Q73" s="120">
        <v>448.90809304932321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1346.0813989290268</v>
      </c>
      <c r="C75" s="120">
        <v>1373.2280450129808</v>
      </c>
      <c r="D75" s="120">
        <v>1397.799397643261</v>
      </c>
      <c r="E75" s="120">
        <v>1420.7211785802265</v>
      </c>
      <c r="F75" s="120">
        <v>1443.0646717028717</v>
      </c>
      <c r="G75" s="120">
        <v>1464.3168463087172</v>
      </c>
      <c r="H75" s="120">
        <v>1485.8297307902726</v>
      </c>
      <c r="I75" s="120">
        <v>1506.6017833928381</v>
      </c>
      <c r="J75" s="120">
        <v>1522.8992067700954</v>
      </c>
      <c r="K75" s="120">
        <v>1536.4249595596177</v>
      </c>
      <c r="L75" s="120">
        <v>1551.8632674376802</v>
      </c>
      <c r="M75" s="120">
        <v>1553.1748375391685</v>
      </c>
      <c r="N75" s="120">
        <v>1550.8382446785654</v>
      </c>
      <c r="O75" s="120">
        <v>1550.2392583260821</v>
      </c>
      <c r="P75" s="120">
        <v>1569.9759505678644</v>
      </c>
      <c r="Q75" s="120">
        <v>1581.150735804933</v>
      </c>
    </row>
    <row r="76" spans="1:17" ht="12" customHeight="1" x14ac:dyDescent="0.25">
      <c r="A76" s="87" t="s">
        <v>28</v>
      </c>
      <c r="B76" s="120">
        <v>591.56470753480744</v>
      </c>
      <c r="C76" s="120">
        <v>600.62577228653527</v>
      </c>
      <c r="D76" s="120">
        <v>608.71880717658735</v>
      </c>
      <c r="E76" s="120">
        <v>616.22969204153867</v>
      </c>
      <c r="F76" s="120">
        <v>623.60605912960762</v>
      </c>
      <c r="G76" s="120">
        <v>630.61083613283472</v>
      </c>
      <c r="H76" s="120">
        <v>637.81389811236124</v>
      </c>
      <c r="I76" s="120">
        <v>644.77318036007216</v>
      </c>
      <c r="J76" s="120">
        <v>649.88792619138383</v>
      </c>
      <c r="K76" s="120">
        <v>653.88986657822807</v>
      </c>
      <c r="L76" s="120">
        <v>658.76859488809544</v>
      </c>
      <c r="M76" s="120">
        <v>665.49209885172695</v>
      </c>
      <c r="N76" s="120">
        <v>670.73170616071479</v>
      </c>
      <c r="O76" s="120">
        <v>676.75938064707566</v>
      </c>
      <c r="P76" s="120">
        <v>682.97503170638049</v>
      </c>
      <c r="Q76" s="120">
        <v>689.83307315941499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502.87202631635347</v>
      </c>
      <c r="C78" s="118">
        <v>504.76828770024747</v>
      </c>
      <c r="D78" s="118">
        <v>506.25600965796514</v>
      </c>
      <c r="E78" s="118">
        <v>507.60353642871422</v>
      </c>
      <c r="F78" s="118">
        <v>509.13175253602799</v>
      </c>
      <c r="G78" s="118">
        <v>510.60574776303457</v>
      </c>
      <c r="H78" s="118">
        <v>512.45389875811202</v>
      </c>
      <c r="I78" s="118">
        <v>514.29027852238698</v>
      </c>
      <c r="J78" s="118">
        <v>514.82661330363339</v>
      </c>
      <c r="K78" s="118">
        <v>514.64694145661792</v>
      </c>
      <c r="L78" s="118">
        <v>515.30518073812141</v>
      </c>
      <c r="M78" s="118">
        <v>516.40855240031669</v>
      </c>
      <c r="N78" s="118">
        <v>516.51178037347586</v>
      </c>
      <c r="O78" s="118">
        <v>517.36151284901257</v>
      </c>
      <c r="P78" s="118">
        <v>518.4753352139594</v>
      </c>
      <c r="Q78" s="118">
        <v>520.18126104641738</v>
      </c>
    </row>
    <row r="79" spans="1:17" ht="12" customHeight="1" x14ac:dyDescent="0.25">
      <c r="A79" s="49" t="s">
        <v>26</v>
      </c>
      <c r="B79" s="117">
        <v>26.495954852348646</v>
      </c>
      <c r="C79" s="117">
        <v>27.030303153725828</v>
      </c>
      <c r="D79" s="117">
        <v>27.513959974532533</v>
      </c>
      <c r="E79" s="117">
        <v>27.965147007742019</v>
      </c>
      <c r="F79" s="117">
        <v>28.404951157396248</v>
      </c>
      <c r="G79" s="117">
        <v>28.823274045832804</v>
      </c>
      <c r="H79" s="117">
        <v>29.246728687149879</v>
      </c>
      <c r="I79" s="117">
        <v>29.655600965145918</v>
      </c>
      <c r="J79" s="117">
        <v>29.976395676637328</v>
      </c>
      <c r="K79" s="117">
        <v>30.242633465481553</v>
      </c>
      <c r="L79" s="117">
        <v>30.546517546235712</v>
      </c>
      <c r="M79" s="117">
        <v>30.786669390828632</v>
      </c>
      <c r="N79" s="117">
        <v>30.960400832517902</v>
      </c>
      <c r="O79" s="117">
        <v>31.172578661641325</v>
      </c>
      <c r="P79" s="117">
        <v>31.395189589687963</v>
      </c>
      <c r="Q79" s="117">
        <v>31.648859783984662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54.811181391238428</v>
      </c>
      <c r="C83" s="109">
        <f t="shared" si="24"/>
        <v>53.600725319438496</v>
      </c>
      <c r="D83" s="109">
        <f t="shared" si="24"/>
        <v>52.336650150829463</v>
      </c>
      <c r="E83" s="109">
        <f t="shared" si="24"/>
        <v>50.905694178906117</v>
      </c>
      <c r="F83" s="109">
        <f t="shared" si="24"/>
        <v>49.477368366553669</v>
      </c>
      <c r="G83" s="109">
        <f t="shared" si="24"/>
        <v>47.962352128604898</v>
      </c>
      <c r="H83" s="109">
        <f t="shared" si="24"/>
        <v>46.582753081170225</v>
      </c>
      <c r="I83" s="109">
        <f t="shared" si="24"/>
        <v>45.272368726855824</v>
      </c>
      <c r="J83" s="109">
        <f t="shared" si="24"/>
        <v>43.974572317358231</v>
      </c>
      <c r="K83" s="109">
        <f t="shared" si="24"/>
        <v>42.646925725913846</v>
      </c>
      <c r="L83" s="109">
        <f t="shared" si="24"/>
        <v>41.224199932362829</v>
      </c>
      <c r="M83" s="109">
        <f t="shared" si="24"/>
        <v>39.845231657581564</v>
      </c>
      <c r="N83" s="109">
        <f t="shared" si="24"/>
        <v>38.362469336180162</v>
      </c>
      <c r="O83" s="109">
        <f t="shared" si="24"/>
        <v>36.85364241108212</v>
      </c>
      <c r="P83" s="109">
        <f t="shared" si="24"/>
        <v>35.908825126398803</v>
      </c>
      <c r="Q83" s="109">
        <f t="shared" ref="Q83" si="25">IF(Q18=0,0,1000000*Q18/Q31)</f>
        <v>34.964291353334943</v>
      </c>
    </row>
    <row r="84" spans="1:17" ht="12" customHeight="1" x14ac:dyDescent="0.25">
      <c r="A84" s="87" t="s">
        <v>53</v>
      </c>
      <c r="B84" s="109">
        <f t="shared" ref="B84:P84" si="26">IF(B19=0,0,1000000*B19/B32)</f>
        <v>358.71075948992808</v>
      </c>
      <c r="C84" s="109">
        <f t="shared" si="26"/>
        <v>352.10112038082684</v>
      </c>
      <c r="D84" s="109">
        <f t="shared" si="26"/>
        <v>344.37342106002677</v>
      </c>
      <c r="E84" s="109">
        <f t="shared" si="26"/>
        <v>335.80801300370098</v>
      </c>
      <c r="F84" s="109">
        <f t="shared" si="26"/>
        <v>326.38091507098079</v>
      </c>
      <c r="G84" s="109">
        <f t="shared" si="26"/>
        <v>315.69300004789949</v>
      </c>
      <c r="H84" s="109">
        <f t="shared" si="26"/>
        <v>305.27791324813813</v>
      </c>
      <c r="I84" s="109">
        <f t="shared" si="26"/>
        <v>295.06256628330738</v>
      </c>
      <c r="J84" s="109">
        <f t="shared" si="26"/>
        <v>284.75287732328673</v>
      </c>
      <c r="K84" s="109">
        <f t="shared" si="26"/>
        <v>274.97766090115272</v>
      </c>
      <c r="L84" s="109">
        <f t="shared" si="26"/>
        <v>265.19929374028175</v>
      </c>
      <c r="M84" s="109">
        <f t="shared" si="26"/>
        <v>255.86105169715984</v>
      </c>
      <c r="N84" s="109">
        <f t="shared" si="26"/>
        <v>246.00164269335602</v>
      </c>
      <c r="O84" s="109">
        <f t="shared" si="26"/>
        <v>234.55513808091402</v>
      </c>
      <c r="P84" s="109">
        <f t="shared" si="26"/>
        <v>226.56614593996753</v>
      </c>
      <c r="Q84" s="109">
        <f t="shared" ref="Q84" si="27">IF(Q19=0,0,1000000*Q19/Q32)</f>
        <v>215.37656238627292</v>
      </c>
    </row>
    <row r="85" spans="1:17" ht="12" customHeight="1" x14ac:dyDescent="0.25">
      <c r="A85" s="87" t="s">
        <v>52</v>
      </c>
      <c r="B85" s="109">
        <f t="shared" ref="B85:P85" si="28">IF(B20=0,0,1000000*B20/B33)</f>
        <v>2208.3361639291297</v>
      </c>
      <c r="C85" s="109">
        <f t="shared" si="28"/>
        <v>2150.7459095499448</v>
      </c>
      <c r="D85" s="109">
        <f t="shared" si="28"/>
        <v>2115.9475564831714</v>
      </c>
      <c r="E85" s="109">
        <f t="shared" si="28"/>
        <v>2072.4437328735307</v>
      </c>
      <c r="F85" s="109">
        <f t="shared" si="28"/>
        <v>2027.7276911053179</v>
      </c>
      <c r="G85" s="109">
        <f t="shared" si="28"/>
        <v>1979.1767068032793</v>
      </c>
      <c r="H85" s="109">
        <f t="shared" si="28"/>
        <v>1931.3224572408185</v>
      </c>
      <c r="I85" s="109">
        <f t="shared" si="28"/>
        <v>1893.7086078951882</v>
      </c>
      <c r="J85" s="109">
        <f t="shared" si="28"/>
        <v>1863.0263879495683</v>
      </c>
      <c r="K85" s="109">
        <f t="shared" si="28"/>
        <v>1822.1193105109942</v>
      </c>
      <c r="L85" s="109">
        <f t="shared" si="28"/>
        <v>1776.5613876346251</v>
      </c>
      <c r="M85" s="109">
        <f t="shared" si="28"/>
        <v>1717.8466858992012</v>
      </c>
      <c r="N85" s="109">
        <f t="shared" si="28"/>
        <v>1621.9232931207061</v>
      </c>
      <c r="O85" s="109">
        <f t="shared" si="28"/>
        <v>1528.9017612398441</v>
      </c>
      <c r="P85" s="109">
        <f t="shared" si="28"/>
        <v>1438.2353898255033</v>
      </c>
      <c r="Q85" s="109">
        <f t="shared" ref="Q85" si="29">IF(Q20=0,0,1000000*Q20/Q33)</f>
        <v>1366.1832806488208</v>
      </c>
    </row>
    <row r="86" spans="1:17" ht="12" customHeight="1" x14ac:dyDescent="0.25">
      <c r="A86" s="87" t="s">
        <v>51</v>
      </c>
      <c r="B86" s="109">
        <f t="shared" ref="B86:P86" si="30">IF(B21=0,0,1000000*B21/B34)</f>
        <v>603.84051783057134</v>
      </c>
      <c r="C86" s="109">
        <f t="shared" si="30"/>
        <v>595.59443381629137</v>
      </c>
      <c r="D86" s="109">
        <f t="shared" si="30"/>
        <v>585.63365704833188</v>
      </c>
      <c r="E86" s="109">
        <f t="shared" si="30"/>
        <v>572.97557422212572</v>
      </c>
      <c r="F86" s="109">
        <f t="shared" si="30"/>
        <v>559.59270273969912</v>
      </c>
      <c r="G86" s="109">
        <f t="shared" si="30"/>
        <v>546.33708483861176</v>
      </c>
      <c r="H86" s="109">
        <f t="shared" si="30"/>
        <v>531.95272597013889</v>
      </c>
      <c r="I86" s="109">
        <f t="shared" si="30"/>
        <v>518.91356713326638</v>
      </c>
      <c r="J86" s="109">
        <f t="shared" si="30"/>
        <v>505.26807574289273</v>
      </c>
      <c r="K86" s="109">
        <f t="shared" si="30"/>
        <v>493.6028086859298</v>
      </c>
      <c r="L86" s="109">
        <f t="shared" si="30"/>
        <v>484.34830738638908</v>
      </c>
      <c r="M86" s="109">
        <f t="shared" si="30"/>
        <v>476.37438642525728</v>
      </c>
      <c r="N86" s="109">
        <f t="shared" si="30"/>
        <v>469.88945267696357</v>
      </c>
      <c r="O86" s="109">
        <f t="shared" si="30"/>
        <v>462.81453562578986</v>
      </c>
      <c r="P86" s="109">
        <f t="shared" si="30"/>
        <v>455.26110772541193</v>
      </c>
      <c r="Q86" s="109">
        <f t="shared" ref="Q86" si="31">IF(Q21=0,0,1000000*Q21/Q34)</f>
        <v>444.85010090790024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371.37189551193626</v>
      </c>
      <c r="C88" s="109">
        <f t="shared" si="32"/>
        <v>365.58654727316065</v>
      </c>
      <c r="D88" s="109">
        <f t="shared" si="32"/>
        <v>358.55196884241622</v>
      </c>
      <c r="E88" s="109">
        <f t="shared" si="32"/>
        <v>351.33174509536639</v>
      </c>
      <c r="F88" s="109">
        <f t="shared" si="32"/>
        <v>343.55240241020289</v>
      </c>
      <c r="G88" s="109">
        <f t="shared" si="32"/>
        <v>334.00441611495813</v>
      </c>
      <c r="H88" s="109">
        <f t="shared" si="32"/>
        <v>324.72511056106447</v>
      </c>
      <c r="I88" s="109">
        <f t="shared" si="32"/>
        <v>316.96944166669323</v>
      </c>
      <c r="J88" s="109">
        <f t="shared" si="32"/>
        <v>308.84029836656077</v>
      </c>
      <c r="K88" s="109">
        <f t="shared" si="32"/>
        <v>299.85060057379894</v>
      </c>
      <c r="L88" s="109">
        <f t="shared" si="32"/>
        <v>287.76383198180127</v>
      </c>
      <c r="M88" s="109">
        <f t="shared" si="32"/>
        <v>273.31902624890091</v>
      </c>
      <c r="N88" s="109">
        <f t="shared" si="32"/>
        <v>256.9407154393507</v>
      </c>
      <c r="O88" s="109">
        <f t="shared" si="32"/>
        <v>237.06950770972421</v>
      </c>
      <c r="P88" s="109">
        <f t="shared" si="32"/>
        <v>213.39777867040087</v>
      </c>
      <c r="Q88" s="109">
        <f t="shared" ref="Q88" si="33">IF(Q23=0,0,1000000*Q23/Q36)</f>
        <v>186.86856051685174</v>
      </c>
    </row>
    <row r="89" spans="1:17" ht="12" customHeight="1" x14ac:dyDescent="0.25">
      <c r="A89" s="87" t="s">
        <v>28</v>
      </c>
      <c r="B89" s="109">
        <f t="shared" ref="B89:P89" si="34">IF(B24=0,0,1000000*B24/B37)</f>
        <v>389.22169593798213</v>
      </c>
      <c r="C89" s="109">
        <f t="shared" si="34"/>
        <v>379.05198047449477</v>
      </c>
      <c r="D89" s="109">
        <f t="shared" si="34"/>
        <v>369.47922285845453</v>
      </c>
      <c r="E89" s="109">
        <f t="shared" si="34"/>
        <v>358.28350837825298</v>
      </c>
      <c r="F89" s="109">
        <f t="shared" si="34"/>
        <v>344.38544184305823</v>
      </c>
      <c r="G89" s="109">
        <f t="shared" si="34"/>
        <v>330.48861148185711</v>
      </c>
      <c r="H89" s="109">
        <f t="shared" si="34"/>
        <v>319.73756301229582</v>
      </c>
      <c r="I89" s="109">
        <f t="shared" si="34"/>
        <v>309.12634614186953</v>
      </c>
      <c r="J89" s="109">
        <f t="shared" si="34"/>
        <v>297.98376855457684</v>
      </c>
      <c r="K89" s="109">
        <f t="shared" si="34"/>
        <v>282.91470630533053</v>
      </c>
      <c r="L89" s="109">
        <f t="shared" si="34"/>
        <v>268.9114131531253</v>
      </c>
      <c r="M89" s="109">
        <f t="shared" si="34"/>
        <v>254.78112145621853</v>
      </c>
      <c r="N89" s="109">
        <f t="shared" si="34"/>
        <v>236.07701257993853</v>
      </c>
      <c r="O89" s="109">
        <f t="shared" si="34"/>
        <v>217.56127645243464</v>
      </c>
      <c r="P89" s="109">
        <f t="shared" si="34"/>
        <v>192.83457142806822</v>
      </c>
      <c r="Q89" s="109">
        <f t="shared" ref="Q89" si="35">IF(Q24=0,0,1000000*Q24/Q37)</f>
        <v>170.21796347472775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75.060670218481761</v>
      </c>
      <c r="C91" s="53">
        <f t="shared" si="36"/>
        <v>73.95154993466096</v>
      </c>
      <c r="D91" s="53">
        <f t="shared" si="36"/>
        <v>71.919314168674973</v>
      </c>
      <c r="E91" s="53">
        <f t="shared" si="36"/>
        <v>69.94127005509435</v>
      </c>
      <c r="F91" s="53">
        <f t="shared" si="36"/>
        <v>68.020273682026726</v>
      </c>
      <c r="G91" s="53">
        <f t="shared" si="36"/>
        <v>66.153450615418464</v>
      </c>
      <c r="H91" s="53">
        <f t="shared" si="36"/>
        <v>64.347276773949034</v>
      </c>
      <c r="I91" s="53">
        <f t="shared" si="36"/>
        <v>62.404318251304474</v>
      </c>
      <c r="J91" s="53">
        <f t="shared" si="36"/>
        <v>60.12961639682991</v>
      </c>
      <c r="K91" s="53">
        <f t="shared" si="36"/>
        <v>57.540354807541782</v>
      </c>
      <c r="L91" s="53">
        <f t="shared" si="36"/>
        <v>54.066830859445304</v>
      </c>
      <c r="M91" s="53">
        <f t="shared" si="36"/>
        <v>49.550771283274486</v>
      </c>
      <c r="N91" s="53">
        <f t="shared" si="36"/>
        <v>43.422017457510201</v>
      </c>
      <c r="O91" s="53">
        <f t="shared" si="36"/>
        <v>36.800530486559055</v>
      </c>
      <c r="P91" s="53">
        <f t="shared" si="36"/>
        <v>29.401815200455594</v>
      </c>
      <c r="Q91" s="53">
        <f t="shared" ref="Q91" si="37">IF(Q26=0,0,1000000*Q26/Q39)</f>
        <v>20.954604319240698</v>
      </c>
    </row>
    <row r="92" spans="1:17" ht="12" customHeight="1" x14ac:dyDescent="0.25">
      <c r="A92" s="49" t="s">
        <v>26</v>
      </c>
      <c r="B92" s="48">
        <f t="shared" ref="B92:P92" si="38">IF(B27=0,0,1000000*B27/B40)</f>
        <v>11173.839506789242</v>
      </c>
      <c r="C92" s="48">
        <f t="shared" si="38"/>
        <v>11099.972323580248</v>
      </c>
      <c r="D92" s="48">
        <f t="shared" si="38"/>
        <v>11004.703808085691</v>
      </c>
      <c r="E92" s="48">
        <f t="shared" si="38"/>
        <v>10900.130837599114</v>
      </c>
      <c r="F92" s="48">
        <f t="shared" si="38"/>
        <v>10765.088437829181</v>
      </c>
      <c r="G92" s="48">
        <f t="shared" si="38"/>
        <v>10609.084528176585</v>
      </c>
      <c r="H92" s="48">
        <f t="shared" si="38"/>
        <v>10448.899252086143</v>
      </c>
      <c r="I92" s="48">
        <f t="shared" si="38"/>
        <v>10295.05455827528</v>
      </c>
      <c r="J92" s="48">
        <f t="shared" si="38"/>
        <v>10130.095627449213</v>
      </c>
      <c r="K92" s="48">
        <f t="shared" si="38"/>
        <v>9968.1701945563</v>
      </c>
      <c r="L92" s="48">
        <f t="shared" si="38"/>
        <v>9762.4866344070124</v>
      </c>
      <c r="M92" s="48">
        <f t="shared" si="38"/>
        <v>9584.5104373537615</v>
      </c>
      <c r="N92" s="48">
        <f t="shared" si="38"/>
        <v>9323.28931139833</v>
      </c>
      <c r="O92" s="48">
        <f t="shared" si="38"/>
        <v>9076.1509140540493</v>
      </c>
      <c r="P92" s="48">
        <f t="shared" si="38"/>
        <v>8729.126438376803</v>
      </c>
      <c r="Q92" s="48">
        <f t="shared" ref="Q92" si="39">IF(Q27=0,0,1000000*Q27/Q40)</f>
        <v>8298.7137034846583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42.852314362132432</v>
      </c>
      <c r="D96" s="109">
        <v>41.076802613407395</v>
      </c>
      <c r="E96" s="109">
        <v>39.749462597982635</v>
      </c>
      <c r="F96" s="109">
        <v>39.044300349540862</v>
      </c>
      <c r="G96" s="109">
        <v>38.214112471336442</v>
      </c>
      <c r="H96" s="109">
        <v>37.689371483316158</v>
      </c>
      <c r="I96" s="109">
        <v>37.289965805309905</v>
      </c>
      <c r="J96" s="109">
        <v>36.866185259344611</v>
      </c>
      <c r="K96" s="109">
        <v>36.304528253463531</v>
      </c>
      <c r="L96" s="109">
        <v>35.394956249779128</v>
      </c>
      <c r="M96" s="109">
        <v>34.773477221672138</v>
      </c>
      <c r="N96" s="109">
        <v>33.500004665362489</v>
      </c>
      <c r="O96" s="109">
        <v>32.398209609926788</v>
      </c>
      <c r="P96" s="109">
        <v>30.74988555163581</v>
      </c>
      <c r="Q96" s="109">
        <v>28.819918715306834</v>
      </c>
    </row>
    <row r="97" spans="1:17" ht="12" customHeight="1" x14ac:dyDescent="0.25">
      <c r="A97" s="87" t="s">
        <v>53</v>
      </c>
      <c r="B97" s="109"/>
      <c r="C97" s="109">
        <v>277.32654075085873</v>
      </c>
      <c r="D97" s="109">
        <v>263.91361304460281</v>
      </c>
      <c r="E97" s="109">
        <v>259.56403528249029</v>
      </c>
      <c r="F97" s="109">
        <v>255.83818015654282</v>
      </c>
      <c r="G97" s="109">
        <v>249.39352845394114</v>
      </c>
      <c r="H97" s="109">
        <v>248.06037394718953</v>
      </c>
      <c r="I97" s="109">
        <v>241.40576816659933</v>
      </c>
      <c r="J97" s="109">
        <v>236.93377512918781</v>
      </c>
      <c r="K97" s="109">
        <v>232.36789814171513</v>
      </c>
      <c r="L97" s="109">
        <v>224.3113195658174</v>
      </c>
      <c r="M97" s="109">
        <v>215.5401186093554</v>
      </c>
      <c r="N97" s="109">
        <v>200.54596909788182</v>
      </c>
      <c r="O97" s="109">
        <v>176.96092839400956</v>
      </c>
      <c r="P97" s="109">
        <v>149.31922776166877</v>
      </c>
      <c r="Q97" s="109">
        <v>103.75571705107933</v>
      </c>
    </row>
    <row r="98" spans="1:17" ht="12" customHeight="1" x14ac:dyDescent="0.25">
      <c r="A98" s="87" t="s">
        <v>52</v>
      </c>
      <c r="B98" s="109"/>
      <c r="C98" s="109">
        <v>2020.7863769581563</v>
      </c>
      <c r="D98" s="109">
        <v>1959.0329979223357</v>
      </c>
      <c r="E98" s="109">
        <v>1918.5977410105702</v>
      </c>
      <c r="F98" s="109">
        <v>1871.7829297281496</v>
      </c>
      <c r="G98" s="109">
        <v>1833.4362435801675</v>
      </c>
      <c r="H98" s="109">
        <v>1796.7951249839903</v>
      </c>
      <c r="I98" s="109">
        <v>1772.2566004418318</v>
      </c>
      <c r="J98" s="109">
        <v>1740.835545996764</v>
      </c>
      <c r="K98" s="109">
        <v>1688.5299751797666</v>
      </c>
      <c r="L98" s="109">
        <v>1631.3213873113941</v>
      </c>
      <c r="M98" s="109">
        <v>1557.2552226908324</v>
      </c>
      <c r="N98" s="109">
        <v>1432.9047487605321</v>
      </c>
      <c r="O98" s="109">
        <v>1316.7640175944478</v>
      </c>
      <c r="P98" s="109">
        <v>1166.4188295483282</v>
      </c>
      <c r="Q98" s="109">
        <v>1026.5591614643868</v>
      </c>
    </row>
    <row r="99" spans="1:17" ht="12" customHeight="1" x14ac:dyDescent="0.25">
      <c r="A99" s="87" t="s">
        <v>51</v>
      </c>
      <c r="B99" s="109"/>
      <c r="C99" s="109">
        <v>555.46306140749766</v>
      </c>
      <c r="D99" s="109">
        <v>541.51700426970763</v>
      </c>
      <c r="E99" s="109">
        <v>523.18720023377159</v>
      </c>
      <c r="F99" s="109">
        <v>509.92026595377405</v>
      </c>
      <c r="G99" s="109">
        <v>502.03485085918976</v>
      </c>
      <c r="H99" s="109">
        <v>493.99642940616224</v>
      </c>
      <c r="I99" s="109">
        <v>480.10309864000624</v>
      </c>
      <c r="J99" s="109">
        <v>472.02982599949121</v>
      </c>
      <c r="K99" s="109">
        <v>457.02271492355095</v>
      </c>
      <c r="L99" s="109">
        <v>440.87291540139245</v>
      </c>
      <c r="M99" s="109">
        <v>419.14384658225941</v>
      </c>
      <c r="N99" s="109">
        <v>403.31215423034905</v>
      </c>
      <c r="O99" s="109">
        <v>377.5331878634006</v>
      </c>
      <c r="P99" s="109">
        <v>349.78760281566792</v>
      </c>
      <c r="Q99" s="109">
        <v>307.49466799739446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341.19723538198883</v>
      </c>
      <c r="D101" s="109">
        <v>334.11151155216635</v>
      </c>
      <c r="E101" s="109">
        <v>330.68027362658586</v>
      </c>
      <c r="F101" s="109">
        <v>326.45658909897134</v>
      </c>
      <c r="G101" s="109">
        <v>317.8331790430405</v>
      </c>
      <c r="H101" s="109">
        <v>310.12558190245056</v>
      </c>
      <c r="I101" s="109">
        <v>296.01872305006822</v>
      </c>
      <c r="J101" s="109">
        <v>286.37035935849065</v>
      </c>
      <c r="K101" s="109">
        <v>273.30816016651761</v>
      </c>
      <c r="L101" s="109">
        <v>255.24180040867111</v>
      </c>
      <c r="M101" s="109">
        <v>241.5671626175143</v>
      </c>
      <c r="N101" s="109">
        <v>211.90405368867317</v>
      </c>
      <c r="O101" s="109">
        <v>183.50699599300094</v>
      </c>
      <c r="P101" s="109">
        <v>153.40238023733247</v>
      </c>
      <c r="Q101" s="109">
        <v>116.87173506234053</v>
      </c>
    </row>
    <row r="102" spans="1:17" ht="12" customHeight="1" x14ac:dyDescent="0.25">
      <c r="A102" s="87" t="s">
        <v>28</v>
      </c>
      <c r="B102" s="109"/>
      <c r="C102" s="109">
        <v>356.12220115503146</v>
      </c>
      <c r="D102" s="109">
        <v>346.52194894874469</v>
      </c>
      <c r="E102" s="109">
        <v>337.6192746218515</v>
      </c>
      <c r="F102" s="109">
        <v>324.27687904265218</v>
      </c>
      <c r="G102" s="109">
        <v>310.0200352782752</v>
      </c>
      <c r="H102" s="109">
        <v>300.31961846675216</v>
      </c>
      <c r="I102" s="109">
        <v>290.06244593715991</v>
      </c>
      <c r="J102" s="109">
        <v>275.92354885875136</v>
      </c>
      <c r="K102" s="109">
        <v>258.04986159397561</v>
      </c>
      <c r="L102" s="109">
        <v>238.83261120101545</v>
      </c>
      <c r="M102" s="109">
        <v>222.24638731523146</v>
      </c>
      <c r="N102" s="109">
        <v>202.58086659470089</v>
      </c>
      <c r="O102" s="109">
        <v>178.87444006397973</v>
      </c>
      <c r="P102" s="109">
        <v>155.72104201707094</v>
      </c>
      <c r="Q102" s="109">
        <v>129.85922852979323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73.161286385707811</v>
      </c>
      <c r="D104" s="53">
        <v>70.975033161283775</v>
      </c>
      <c r="E104" s="53">
        <v>69.103909962551</v>
      </c>
      <c r="F104" s="53">
        <v>67.079999727074821</v>
      </c>
      <c r="G104" s="53">
        <v>65.29861126468937</v>
      </c>
      <c r="H104" s="53">
        <v>63.406356246447487</v>
      </c>
      <c r="I104" s="53">
        <v>61.304543610813106</v>
      </c>
      <c r="J104" s="53">
        <v>58.720221204522559</v>
      </c>
      <c r="K104" s="53">
        <v>55.933984868957324</v>
      </c>
      <c r="L104" s="53">
        <v>51.492116289348203</v>
      </c>
      <c r="M104" s="53">
        <v>46.402192803013136</v>
      </c>
      <c r="N104" s="53">
        <v>38.694294618739839</v>
      </c>
      <c r="O104" s="53">
        <v>32.183083392198228</v>
      </c>
      <c r="P104" s="53">
        <v>23.450181168026969</v>
      </c>
      <c r="Q104" s="53">
        <v>14.110227151819135</v>
      </c>
    </row>
    <row r="105" spans="1:17" ht="12" customHeight="1" x14ac:dyDescent="0.25">
      <c r="A105" s="49" t="s">
        <v>26</v>
      </c>
      <c r="B105" s="48"/>
      <c r="C105" s="48">
        <v>10476.783476094317</v>
      </c>
      <c r="D105" s="48">
        <v>10402.651787266679</v>
      </c>
      <c r="E105" s="48">
        <v>10239.211192073719</v>
      </c>
      <c r="F105" s="48">
        <v>10086.384546584162</v>
      </c>
      <c r="G105" s="48">
        <v>9926.5579981435258</v>
      </c>
      <c r="H105" s="48">
        <v>9816.3876391418435</v>
      </c>
      <c r="I105" s="48">
        <v>9713.8134063286834</v>
      </c>
      <c r="J105" s="48">
        <v>9530.2980308720689</v>
      </c>
      <c r="K105" s="48">
        <v>9357.4666169320208</v>
      </c>
      <c r="L105" s="48">
        <v>9007.0080044628194</v>
      </c>
      <c r="M105" s="48">
        <v>8570.2452525381887</v>
      </c>
      <c r="N105" s="48">
        <v>8164.1522843276261</v>
      </c>
      <c r="O105" s="48">
        <v>7661.4215953739749</v>
      </c>
      <c r="P105" s="48">
        <v>7157.0078553998919</v>
      </c>
      <c r="Q105" s="48">
        <v>6534.7118646245544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0.63296108504958437</v>
      </c>
      <c r="C109" s="115">
        <f>C31/RES_summary!C$6</f>
        <v>0.65921941766573555</v>
      </c>
      <c r="D109" s="115">
        <f>D31/RES_summary!D$6</f>
        <v>0.68238366023814401</v>
      </c>
      <c r="E109" s="115">
        <f>E31/RES_summary!E$6</f>
        <v>0.7120861968082659</v>
      </c>
      <c r="F109" s="115">
        <f>F31/RES_summary!F$6</f>
        <v>0.74286453546982401</v>
      </c>
      <c r="G109" s="115">
        <f>G31/RES_summary!G$6</f>
        <v>0.78046785162650378</v>
      </c>
      <c r="H109" s="115">
        <f>H31/RES_summary!H$6</f>
        <v>0.8162580181539546</v>
      </c>
      <c r="I109" s="115">
        <f>I31/RES_summary!I$6</f>
        <v>0.85031591578576993</v>
      </c>
      <c r="J109" s="115">
        <f>J31/RES_summary!J$6</f>
        <v>0.88164434617220444</v>
      </c>
      <c r="K109" s="115">
        <f>K31/RES_summary!K$6</f>
        <v>0.91986771526442779</v>
      </c>
      <c r="L109" s="115">
        <f>L31/RES_summary!L$6</f>
        <v>0.96606597833612273</v>
      </c>
      <c r="M109" s="115">
        <f>M31/RES_summary!M$6</f>
        <v>1.0072128376850802</v>
      </c>
      <c r="N109" s="115">
        <f>N31/RES_summary!N$6</f>
        <v>1.0500729203927981</v>
      </c>
      <c r="O109" s="115">
        <f>O31/RES_summary!O$6</f>
        <v>1.1013807545224881</v>
      </c>
      <c r="P109" s="115">
        <f>P31/RES_summary!P$6</f>
        <v>1.1479054073139514</v>
      </c>
      <c r="Q109" s="115">
        <f>Q31/RES_summary!Q$6</f>
        <v>1.1947008114545412</v>
      </c>
    </row>
    <row r="110" spans="1:17" ht="12" customHeight="1" x14ac:dyDescent="0.25">
      <c r="A110" s="87" t="s">
        <v>53</v>
      </c>
      <c r="B110" s="115">
        <f>B32/RES_summary!B$6</f>
        <v>0.5980882975578482</v>
      </c>
      <c r="C110" s="115">
        <f>C32/RES_summary!C$6</f>
        <v>0.59961741129471968</v>
      </c>
      <c r="D110" s="115">
        <f>D32/RES_summary!D$6</f>
        <v>0.60183244983436279</v>
      </c>
      <c r="E110" s="115">
        <f>E32/RES_summary!E$6</f>
        <v>0.60871383650584621</v>
      </c>
      <c r="F110" s="115">
        <f>F32/RES_summary!F$6</f>
        <v>0.62220391370032568</v>
      </c>
      <c r="G110" s="115">
        <f>G32/RES_summary!G$6</f>
        <v>0.64572850166947171</v>
      </c>
      <c r="H110" s="115">
        <f>H32/RES_summary!H$6</f>
        <v>0.67814029466018566</v>
      </c>
      <c r="I110" s="115">
        <f>I32/RES_summary!I$6</f>
        <v>0.71165913171490047</v>
      </c>
      <c r="J110" s="115">
        <f>J32/RES_summary!J$6</f>
        <v>0.74969032698387428</v>
      </c>
      <c r="K110" s="115">
        <f>K32/RES_summary!K$6</f>
        <v>0.78909461405122527</v>
      </c>
      <c r="L110" s="115">
        <f>L32/RES_summary!L$6</f>
        <v>0.82661534452712748</v>
      </c>
      <c r="M110" s="115">
        <f>M32/RES_summary!M$6</f>
        <v>0.85302112998744617</v>
      </c>
      <c r="N110" s="115">
        <f>N32/RES_summary!N$6</f>
        <v>0.86877376005474716</v>
      </c>
      <c r="O110" s="115">
        <f>O32/RES_summary!O$6</f>
        <v>0.89450523250314462</v>
      </c>
      <c r="P110" s="115">
        <f>P32/RES_summary!P$6</f>
        <v>0.9063621590116584</v>
      </c>
      <c r="Q110" s="115">
        <f>Q32/RES_summary!Q$6</f>
        <v>0.92595232081202727</v>
      </c>
    </row>
    <row r="111" spans="1:17" ht="12" customHeight="1" x14ac:dyDescent="0.25">
      <c r="A111" s="87" t="s">
        <v>52</v>
      </c>
      <c r="B111" s="115">
        <f>B33/RES_summary!B$6</f>
        <v>5.2593429450964067E-4</v>
      </c>
      <c r="C111" s="115">
        <f>C33/RES_summary!C$6</f>
        <v>7.4670946613297382E-4</v>
      </c>
      <c r="D111" s="115">
        <f>D33/RES_summary!D$6</f>
        <v>8.9585142888904052E-4</v>
      </c>
      <c r="E111" s="115">
        <f>E33/RES_summary!E$6</f>
        <v>1.1257650081778847E-3</v>
      </c>
      <c r="F111" s="115">
        <f>F33/RES_summary!F$6</f>
        <v>1.4154433874874648E-3</v>
      </c>
      <c r="G111" s="115">
        <f>G33/RES_summary!G$6</f>
        <v>1.8372690116249815E-3</v>
      </c>
      <c r="H111" s="115">
        <f>H33/RES_summary!H$6</f>
        <v>2.433347136759698E-3</v>
      </c>
      <c r="I111" s="115">
        <f>I33/RES_summary!I$6</f>
        <v>3.1054434988612625E-3</v>
      </c>
      <c r="J111" s="115">
        <f>J33/RES_summary!J$6</f>
        <v>3.7574458420735904E-3</v>
      </c>
      <c r="K111" s="115">
        <f>K33/RES_summary!K$6</f>
        <v>4.7558615856754839E-3</v>
      </c>
      <c r="L111" s="115">
        <f>L33/RES_summary!L$6</f>
        <v>6.0265462859382399E-3</v>
      </c>
      <c r="M111" s="115">
        <f>M33/RES_summary!M$6</f>
        <v>7.9330236738481049E-3</v>
      </c>
      <c r="N111" s="115">
        <f>N33/RES_summary!N$6</f>
        <v>1.1484863820828646E-2</v>
      </c>
      <c r="O111" s="115">
        <f>O33/RES_summary!O$6</f>
        <v>1.6021477402314507E-2</v>
      </c>
      <c r="P111" s="115">
        <f>P33/RES_summary!P$6</f>
        <v>2.0619369035795768E-2</v>
      </c>
      <c r="Q111" s="115">
        <f>Q33/RES_summary!Q$6</f>
        <v>2.4516612646853141E-2</v>
      </c>
    </row>
    <row r="112" spans="1:17" ht="12" customHeight="1" x14ac:dyDescent="0.25">
      <c r="A112" s="87" t="s">
        <v>51</v>
      </c>
      <c r="B112" s="115">
        <f>B34/RES_summary!B$6</f>
        <v>1.6105021036578935E-2</v>
      </c>
      <c r="C112" s="115">
        <f>C34/RES_summary!C$6</f>
        <v>1.8735850344306706E-2</v>
      </c>
      <c r="D112" s="115">
        <f>D34/RES_summary!D$6</f>
        <v>2.2076109392611763E-2</v>
      </c>
      <c r="E112" s="115">
        <f>E34/RES_summary!E$6</f>
        <v>2.6543773682882729E-2</v>
      </c>
      <c r="F112" s="115">
        <f>F34/RES_summary!F$6</f>
        <v>3.2188146473851098E-2</v>
      </c>
      <c r="G112" s="115">
        <f>G34/RES_summary!G$6</f>
        <v>3.9739621621047175E-2</v>
      </c>
      <c r="H112" s="115">
        <f>H34/RES_summary!H$6</f>
        <v>5.2191578548364148E-2</v>
      </c>
      <c r="I112" s="115">
        <f>I34/RES_summary!I$6</f>
        <v>6.6564106148613744E-2</v>
      </c>
      <c r="J112" s="115">
        <f>J34/RES_summary!J$6</f>
        <v>8.9030115831942147E-2</v>
      </c>
      <c r="K112" s="115">
        <f>K34/RES_summary!K$6</f>
        <v>0.11215376866192241</v>
      </c>
      <c r="L112" s="115">
        <f>L34/RES_summary!L$6</f>
        <v>0.13000119587871894</v>
      </c>
      <c r="M112" s="115">
        <f>M34/RES_summary!M$6</f>
        <v>0.1420847151954733</v>
      </c>
      <c r="N112" s="115">
        <f>N34/RES_summary!N$6</f>
        <v>0.14838132287967448</v>
      </c>
      <c r="O112" s="115">
        <f>O34/RES_summary!O$6</f>
        <v>0.15435283567537364</v>
      </c>
      <c r="P112" s="115">
        <f>P34/RES_summary!P$6</f>
        <v>0.15899854668907823</v>
      </c>
      <c r="Q112" s="115">
        <f>Q34/RES_summary!Q$6</f>
        <v>0.16409281255722921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0.29142636650740439</v>
      </c>
      <c r="C114" s="115">
        <f>C36/RES_summary!C$6</f>
        <v>0.30700960880076733</v>
      </c>
      <c r="D114" s="115">
        <f>D36/RES_summary!D$6</f>
        <v>0.32629971810540981</v>
      </c>
      <c r="E114" s="115">
        <f>E36/RES_summary!E$6</f>
        <v>0.34699564443735792</v>
      </c>
      <c r="F114" s="115">
        <f>F36/RES_summary!F$6</f>
        <v>0.37433693166846166</v>
      </c>
      <c r="G114" s="115">
        <f>G36/RES_summary!G$6</f>
        <v>0.42223324532749112</v>
      </c>
      <c r="H114" s="115">
        <f>H36/RES_summary!H$6</f>
        <v>0.46321681705049206</v>
      </c>
      <c r="I114" s="115">
        <f>I36/RES_summary!I$6</f>
        <v>0.51211591110329902</v>
      </c>
      <c r="J114" s="115">
        <f>J36/RES_summary!J$6</f>
        <v>0.5611385722570742</v>
      </c>
      <c r="K114" s="115">
        <f>K36/RES_summary!K$6</f>
        <v>0.60581223474738299</v>
      </c>
      <c r="L114" s="115">
        <f>L36/RES_summary!L$6</f>
        <v>0.66037773407762612</v>
      </c>
      <c r="M114" s="115">
        <f>M36/RES_summary!M$6</f>
        <v>0.7155482474852991</v>
      </c>
      <c r="N114" s="115">
        <f>N36/RES_summary!N$6</f>
        <v>0.76174244503581934</v>
      </c>
      <c r="O114" s="115">
        <f>O36/RES_summary!O$6</f>
        <v>0.82504400730613492</v>
      </c>
      <c r="P114" s="115">
        <f>P36/RES_summary!P$6</f>
        <v>0.89875090161130577</v>
      </c>
      <c r="Q114" s="115">
        <f>Q36/RES_summary!Q$6</f>
        <v>0.99109876095638727</v>
      </c>
    </row>
    <row r="115" spans="1:17" ht="12" customHeight="1" x14ac:dyDescent="0.25">
      <c r="A115" s="87" t="s">
        <v>28</v>
      </c>
      <c r="B115" s="115">
        <f>B37/RES_summary!B$6</f>
        <v>0.10183562327742129</v>
      </c>
      <c r="C115" s="115">
        <f>C37/RES_summary!C$6</f>
        <v>0.12831422461499351</v>
      </c>
      <c r="D115" s="115">
        <f>D37/RES_summary!D$6</f>
        <v>0.15222694396291386</v>
      </c>
      <c r="E115" s="115">
        <f>E37/RES_summary!E$6</f>
        <v>0.18579785728588927</v>
      </c>
      <c r="F115" s="115">
        <f>F37/RES_summary!F$6</f>
        <v>0.23597868378190287</v>
      </c>
      <c r="G115" s="115">
        <f>G37/RES_summary!G$6</f>
        <v>0.28000343592356308</v>
      </c>
      <c r="H115" s="115">
        <f>H37/RES_summary!H$6</f>
        <v>0.32461328624983787</v>
      </c>
      <c r="I115" s="115">
        <f>I37/RES_summary!I$6</f>
        <v>0.38992333021198572</v>
      </c>
      <c r="J115" s="115">
        <f>J37/RES_summary!J$6</f>
        <v>0.43825867266876944</v>
      </c>
      <c r="K115" s="115">
        <f>K37/RES_summary!K$6</f>
        <v>0.5064257827876989</v>
      </c>
      <c r="L115" s="115">
        <f>L37/RES_summary!L$6</f>
        <v>0.56398199087037937</v>
      </c>
      <c r="M115" s="115">
        <f>M37/RES_summary!M$6</f>
        <v>0.60858661517271617</v>
      </c>
      <c r="N115" s="115">
        <f>N37/RES_summary!N$6</f>
        <v>0.67157243926153454</v>
      </c>
      <c r="O115" s="115">
        <f>O37/RES_summary!O$6</f>
        <v>0.73998653511893542</v>
      </c>
      <c r="P115" s="115">
        <f>P37/RES_summary!P$6</f>
        <v>0.84311914167937152</v>
      </c>
      <c r="Q115" s="115">
        <f>Q37/RES_summary!Q$6</f>
        <v>0.95844188513829154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8.5786622487191764</v>
      </c>
      <c r="C117" s="113">
        <f>C39/RES_summary!C$6</f>
        <v>8.7834845330377362</v>
      </c>
      <c r="D117" s="113">
        <f>D39/RES_summary!D$6</f>
        <v>9.0004175735145182</v>
      </c>
      <c r="E117" s="113">
        <f>E39/RES_summary!E$6</f>
        <v>9.2357921349674914</v>
      </c>
      <c r="F117" s="113">
        <f>F39/RES_summary!F$6</f>
        <v>9.4601791472861656</v>
      </c>
      <c r="G117" s="113">
        <f>G39/RES_summary!G$6</f>
        <v>9.6768082429818936</v>
      </c>
      <c r="H117" s="113">
        <f>H39/RES_summary!H$6</f>
        <v>9.8958603786700934</v>
      </c>
      <c r="I117" s="113">
        <f>I39/RES_summary!I$6</f>
        <v>10.107888653614998</v>
      </c>
      <c r="J117" s="113">
        <f>J39/RES_summary!J$6</f>
        <v>10.319080355418686</v>
      </c>
      <c r="K117" s="113">
        <f>K39/RES_summary!K$6</f>
        <v>10.534083982846726</v>
      </c>
      <c r="L117" s="113">
        <f>L39/RES_summary!L$6</f>
        <v>10.743221445275525</v>
      </c>
      <c r="M117" s="113">
        <f>M39/RES_summary!M$6</f>
        <v>10.963837742113865</v>
      </c>
      <c r="N117" s="113">
        <f>N39/RES_summary!N$6</f>
        <v>11.231543539256503</v>
      </c>
      <c r="O117" s="113">
        <f>O39/RES_summary!O$6</f>
        <v>11.438743303690341</v>
      </c>
      <c r="P117" s="113">
        <f>P39/RES_summary!P$6</f>
        <v>11.668869840105039</v>
      </c>
      <c r="Q117" s="113">
        <f>Q39/RES_summary!Q$6</f>
        <v>11.874847514701012</v>
      </c>
    </row>
    <row r="118" spans="1:17" ht="12" customHeight="1" x14ac:dyDescent="0.25">
      <c r="A118" s="49" t="s">
        <v>26</v>
      </c>
      <c r="B118" s="112">
        <f>B40/RES_summary!B$6</f>
        <v>0.29741869549773176</v>
      </c>
      <c r="C118" s="112">
        <f>C40/RES_summary!C$6</f>
        <v>0.29906714945234719</v>
      </c>
      <c r="D118" s="112">
        <f>D40/RES_summary!D$6</f>
        <v>0.30798005076720397</v>
      </c>
      <c r="E118" s="112">
        <f>E40/RES_summary!E$6</f>
        <v>0.31438444708525032</v>
      </c>
      <c r="F118" s="112">
        <f>F40/RES_summary!F$6</f>
        <v>0.32896809323373644</v>
      </c>
      <c r="G118" s="112">
        <f>G40/RES_summary!G$6</f>
        <v>0.34925216083068561</v>
      </c>
      <c r="H118" s="112">
        <f>H40/RES_summary!H$6</f>
        <v>0.37573696864501016</v>
      </c>
      <c r="I118" s="112">
        <f>I40/RES_summary!I$6</f>
        <v>0.40272023543294411</v>
      </c>
      <c r="J118" s="112">
        <f>J40/RES_summary!J$6</f>
        <v>0.43187871934277822</v>
      </c>
      <c r="K118" s="112">
        <f>K40/RES_summary!K$6</f>
        <v>0.4585814589612936</v>
      </c>
      <c r="L118" s="112">
        <f>L40/RES_summary!L$6</f>
        <v>0.49634802906000836</v>
      </c>
      <c r="M118" s="112">
        <f>M40/RES_summary!M$6</f>
        <v>0.52469543393832874</v>
      </c>
      <c r="N118" s="112">
        <f>N40/RES_summary!N$6</f>
        <v>0.56405478038701284</v>
      </c>
      <c r="O118" s="112">
        <f>O40/RES_summary!O$6</f>
        <v>0.59711945915740094</v>
      </c>
      <c r="P118" s="112">
        <f>P40/RES_summary!P$6</f>
        <v>0.64435772673218605</v>
      </c>
      <c r="Q118" s="112">
        <f>Q40/RES_summary!Q$6</f>
        <v>0.70253713250481242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34.693344846247861</v>
      </c>
      <c r="C122" s="109">
        <f t="shared" si="40"/>
        <v>35.334638931541292</v>
      </c>
      <c r="D122" s="109">
        <f t="shared" si="40"/>
        <v>35.713674894526221</v>
      </c>
      <c r="E122" s="109">
        <f t="shared" si="40"/>
        <v>36.24924216374194</v>
      </c>
      <c r="F122" s="109">
        <f t="shared" si="40"/>
        <v>36.754982267889254</v>
      </c>
      <c r="G122" s="109">
        <f t="shared" si="40"/>
        <v>37.433073924766134</v>
      </c>
      <c r="H122" s="109">
        <f t="shared" si="40"/>
        <v>38.02354571019103</v>
      </c>
      <c r="I122" s="109">
        <f t="shared" si="40"/>
        <v>38.49581567376746</v>
      </c>
      <c r="J122" s="109">
        <f t="shared" si="40"/>
        <v>38.769933058939621</v>
      </c>
      <c r="K122" s="109">
        <f t="shared" si="40"/>
        <v>39.22953013054812</v>
      </c>
      <c r="L122" s="109">
        <f t="shared" si="40"/>
        <v>39.825297038782018</v>
      </c>
      <c r="M122" s="109">
        <f t="shared" si="40"/>
        <v>40.132628846052121</v>
      </c>
      <c r="N122" s="109">
        <f t="shared" si="40"/>
        <v>40.283390209321873</v>
      </c>
      <c r="O122" s="109">
        <f t="shared" si="40"/>
        <v>40.589892485619593</v>
      </c>
      <c r="P122" s="109">
        <f t="shared" si="40"/>
        <v>41.219934532884274</v>
      </c>
      <c r="Q122" s="109">
        <f t="shared" si="40"/>
        <v>41.771867251762252</v>
      </c>
    </row>
    <row r="123" spans="1:17" ht="12" customHeight="1" x14ac:dyDescent="0.25">
      <c r="A123" s="87" t="s">
        <v>53</v>
      </c>
      <c r="B123" s="109">
        <f t="shared" ref="B123:Q123" si="41">B84*B110</f>
        <v>214.54070745901382</v>
      </c>
      <c r="C123" s="109">
        <f t="shared" si="41"/>
        <v>211.12596231672185</v>
      </c>
      <c r="D123" s="109">
        <f t="shared" si="41"/>
        <v>207.25509965439645</v>
      </c>
      <c r="E123" s="109">
        <f t="shared" si="41"/>
        <v>204.41098392488792</v>
      </c>
      <c r="F123" s="109">
        <f t="shared" si="41"/>
        <v>203.07548271425784</v>
      </c>
      <c r="G123" s="109">
        <f t="shared" si="41"/>
        <v>203.85196790847058</v>
      </c>
      <c r="H123" s="109">
        <f t="shared" si="41"/>
        <v>207.02125404333898</v>
      </c>
      <c r="I123" s="109">
        <f t="shared" si="41"/>
        <v>209.98396972274878</v>
      </c>
      <c r="J123" s="109">
        <f t="shared" si="41"/>
        <v>213.47647771009386</v>
      </c>
      <c r="K123" s="109">
        <f t="shared" si="41"/>
        <v>216.98339120150379</v>
      </c>
      <c r="L123" s="109">
        <f t="shared" si="41"/>
        <v>219.21780556347389</v>
      </c>
      <c r="M123" s="109">
        <f t="shared" si="41"/>
        <v>218.25488343848767</v>
      </c>
      <c r="N123" s="109">
        <f t="shared" si="41"/>
        <v>213.71977210235133</v>
      </c>
      <c r="O123" s="109">
        <f t="shared" si="41"/>
        <v>209.81079832387519</v>
      </c>
      <c r="P123" s="109">
        <f t="shared" si="41"/>
        <v>205.35098119309944</v>
      </c>
      <c r="Q123" s="109">
        <f t="shared" si="41"/>
        <v>199.42842779008581</v>
      </c>
    </row>
    <row r="124" spans="1:17" ht="12" customHeight="1" x14ac:dyDescent="0.25">
      <c r="A124" s="87" t="s">
        <v>52</v>
      </c>
      <c r="B124" s="109">
        <f t="shared" ref="B124:Q124" si="42">B85*B111</f>
        <v>1.161439722416193</v>
      </c>
      <c r="C124" s="109">
        <f t="shared" si="42"/>
        <v>1.6059823299077165</v>
      </c>
      <c r="D124" s="109">
        <f t="shared" si="42"/>
        <v>1.8955746419297228</v>
      </c>
      <c r="E124" s="109">
        <f t="shared" si="42"/>
        <v>2.3330846358865762</v>
      </c>
      <c r="F124" s="109">
        <f t="shared" si="42"/>
        <v>2.870133752000247</v>
      </c>
      <c r="G124" s="109">
        <f t="shared" si="42"/>
        <v>3.6362800319396467</v>
      </c>
      <c r="H124" s="109">
        <f t="shared" si="42"/>
        <v>4.6995779714866499</v>
      </c>
      <c r="I124" s="109">
        <f t="shared" si="42"/>
        <v>5.8808050851257239</v>
      </c>
      <c r="J124" s="109">
        <f t="shared" si="42"/>
        <v>7.0002207550744853</v>
      </c>
      <c r="K124" s="109">
        <f t="shared" si="42"/>
        <v>8.6657472333767362</v>
      </c>
      <c r="L124" s="109">
        <f t="shared" si="42"/>
        <v>10.706529432390736</v>
      </c>
      <c r="M124" s="109">
        <f t="shared" si="42"/>
        <v>13.627718427279873</v>
      </c>
      <c r="N124" s="109">
        <f t="shared" si="42"/>
        <v>18.627568149321252</v>
      </c>
      <c r="O124" s="109">
        <f t="shared" si="42"/>
        <v>24.495265018063012</v>
      </c>
      <c r="P124" s="109">
        <f t="shared" si="42"/>
        <v>29.655506263153637</v>
      </c>
      <c r="Q124" s="109">
        <f t="shared" si="42"/>
        <v>33.494186296274194</v>
      </c>
    </row>
    <row r="125" spans="1:17" ht="12" customHeight="1" x14ac:dyDescent="0.25">
      <c r="A125" s="87" t="s">
        <v>51</v>
      </c>
      <c r="B125" s="109">
        <f t="shared" ref="B125:Q125" si="43">B86*B112</f>
        <v>9.7248642424000682</v>
      </c>
      <c r="C125" s="109">
        <f t="shared" si="43"/>
        <v>11.158968177884121</v>
      </c>
      <c r="D125" s="109">
        <f t="shared" si="43"/>
        <v>12.928512676994256</v>
      </c>
      <c r="E125" s="109">
        <f t="shared" si="43"/>
        <v>15.20893396797188</v>
      </c>
      <c r="F125" s="109">
        <f t="shared" si="43"/>
        <v>18.012251881483653</v>
      </c>
      <c r="G125" s="109">
        <f t="shared" si="43"/>
        <v>21.711229029032381</v>
      </c>
      <c r="H125" s="109">
        <f t="shared" si="43"/>
        <v>27.763452481486933</v>
      </c>
      <c r="I125" s="109">
        <f t="shared" si="43"/>
        <v>34.541017764614551</v>
      </c>
      <c r="J125" s="109">
        <f t="shared" si="43"/>
        <v>44.984075309572255</v>
      </c>
      <c r="K125" s="109">
        <f t="shared" si="43"/>
        <v>55.359415216236918</v>
      </c>
      <c r="L125" s="109">
        <f t="shared" si="43"/>
        <v>62.965859182063937</v>
      </c>
      <c r="M125" s="109">
        <f t="shared" si="43"/>
        <v>67.685519021651032</v>
      </c>
      <c r="N125" s="109">
        <f t="shared" si="43"/>
        <v>69.722818595414054</v>
      </c>
      <c r="O125" s="109">
        <f t="shared" si="43"/>
        <v>71.436735965621907</v>
      </c>
      <c r="P125" s="109">
        <f t="shared" si="43"/>
        <v>72.385854492400384</v>
      </c>
      <c r="Q125" s="109">
        <f t="shared" si="43"/>
        <v>72.996704224344569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108.22756213201102</v>
      </c>
      <c r="C127" s="109">
        <f t="shared" si="44"/>
        <v>112.23858286115629</v>
      </c>
      <c r="D127" s="109">
        <f t="shared" si="44"/>
        <v>116.99540635942009</v>
      </c>
      <c r="E127" s="109">
        <f t="shared" si="44"/>
        <v>121.91058530066822</v>
      </c>
      <c r="F127" s="109">
        <f t="shared" si="44"/>
        <v>128.60435218556395</v>
      </c>
      <c r="G127" s="109">
        <f t="shared" si="44"/>
        <v>141.02776856993253</v>
      </c>
      <c r="H127" s="109">
        <f t="shared" si="44"/>
        <v>150.41813213046541</v>
      </c>
      <c r="I127" s="109">
        <f t="shared" si="44"/>
        <v>162.32509441104258</v>
      </c>
      <c r="J127" s="109">
        <f t="shared" si="44"/>
        <v>173.30220408086072</v>
      </c>
      <c r="K127" s="109">
        <f t="shared" si="44"/>
        <v>181.65316242395807</v>
      </c>
      <c r="L127" s="109">
        <f t="shared" si="44"/>
        <v>190.03282731363666</v>
      </c>
      <c r="M127" s="109">
        <f t="shared" si="44"/>
        <v>195.57295023678952</v>
      </c>
      <c r="N127" s="109">
        <f t="shared" si="44"/>
        <v>195.72264880802371</v>
      </c>
      <c r="O127" s="109">
        <f t="shared" si="44"/>
        <v>195.5927766509235</v>
      </c>
      <c r="P127" s="109">
        <f t="shared" si="44"/>
        <v>191.79144598187267</v>
      </c>
      <c r="Q127" s="109">
        <f t="shared" si="44"/>
        <v>185.20519878995543</v>
      </c>
    </row>
    <row r="128" spans="1:17" ht="12" customHeight="1" x14ac:dyDescent="0.25">
      <c r="A128" s="87" t="s">
        <v>28</v>
      </c>
      <c r="B128" s="109">
        <f t="shared" ref="B128:Q128" si="45">B89*B115</f>
        <v>39.636633998939367</v>
      </c>
      <c r="C128" s="109">
        <f t="shared" si="45"/>
        <v>48.637760963362453</v>
      </c>
      <c r="D128" s="109">
        <f t="shared" si="45"/>
        <v>56.244692953534923</v>
      </c>
      <c r="E128" s="109">
        <f t="shared" si="45"/>
        <v>66.568308157550362</v>
      </c>
      <c r="F128" s="109">
        <f t="shared" si="45"/>
        <v>81.267623279773943</v>
      </c>
      <c r="G128" s="109">
        <f t="shared" si="45"/>
        <v>92.537946748527517</v>
      </c>
      <c r="H128" s="109">
        <f t="shared" si="45"/>
        <v>103.79106106693595</v>
      </c>
      <c r="I128" s="109">
        <f t="shared" si="45"/>
        <v>120.53557434390079</v>
      </c>
      <c r="J128" s="109">
        <f t="shared" si="45"/>
        <v>130.59397088356664</v>
      </c>
      <c r="K128" s="109">
        <f t="shared" si="45"/>
        <v>143.27530160282893</v>
      </c>
      <c r="L128" s="109">
        <f t="shared" si="45"/>
        <v>151.66119415786673</v>
      </c>
      <c r="M128" s="109">
        <f t="shared" si="45"/>
        <v>155.05638031694872</v>
      </c>
      <c r="N128" s="109">
        <f t="shared" si="45"/>
        <v>158.5428151918853</v>
      </c>
      <c r="O128" s="109">
        <f t="shared" si="45"/>
        <v>160.99241513808994</v>
      </c>
      <c r="P128" s="109">
        <f t="shared" si="45"/>
        <v>162.58251834854232</v>
      </c>
      <c r="Q128" s="109">
        <f t="shared" si="45"/>
        <v>163.14402579711893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643.92013796684921</v>
      </c>
      <c r="C130" s="53">
        <f t="shared" si="46"/>
        <v>649.55229504526233</v>
      </c>
      <c r="D130" s="53">
        <f t="shared" si="46"/>
        <v>647.30385911885389</v>
      </c>
      <c r="E130" s="53">
        <f t="shared" si="46"/>
        <v>645.96303188447769</v>
      </c>
      <c r="F130" s="53">
        <f t="shared" si="46"/>
        <v>643.4839746794072</v>
      </c>
      <c r="G130" s="53">
        <f t="shared" si="46"/>
        <v>640.15425621697705</v>
      </c>
      <c r="H130" s="53">
        <f t="shared" si="46"/>
        <v>636.77166670264057</v>
      </c>
      <c r="I130" s="53">
        <f t="shared" si="46"/>
        <v>630.77590038893982</v>
      </c>
      <c r="J130" s="53">
        <f t="shared" si="46"/>
        <v>620.48234333938888</v>
      </c>
      <c r="K130" s="53">
        <f t="shared" si="46"/>
        <v>606.13492994544345</v>
      </c>
      <c r="L130" s="53">
        <f t="shared" si="46"/>
        <v>580.85193676727738</v>
      </c>
      <c r="M130" s="53">
        <f t="shared" si="46"/>
        <v>543.26661634641664</v>
      </c>
      <c r="N130" s="53">
        <f t="shared" si="46"/>
        <v>487.69627963638175</v>
      </c>
      <c r="O130" s="53">
        <f t="shared" si="46"/>
        <v>420.95182167537962</v>
      </c>
      <c r="P130" s="53">
        <f t="shared" si="46"/>
        <v>343.0859546369382</v>
      </c>
      <c r="Q130" s="53">
        <f t="shared" si="46"/>
        <v>248.83273102187849</v>
      </c>
    </row>
    <row r="131" spans="1:17" ht="12" customHeight="1" x14ac:dyDescent="0.25">
      <c r="A131" s="49" t="s">
        <v>26</v>
      </c>
      <c r="B131" s="48">
        <f t="shared" ref="B131:Q131" si="47">B92*B118</f>
        <v>3323.3087698102745</v>
      </c>
      <c r="C131" s="48">
        <f t="shared" si="47"/>
        <v>3319.6370818130918</v>
      </c>
      <c r="D131" s="48">
        <f t="shared" si="47"/>
        <v>3389.229237492274</v>
      </c>
      <c r="E131" s="48">
        <f t="shared" si="47"/>
        <v>3426.8316065354838</v>
      </c>
      <c r="F131" s="48">
        <f t="shared" si="47"/>
        <v>3541.3706168852082</v>
      </c>
      <c r="G131" s="48">
        <f t="shared" si="47"/>
        <v>3705.2456959010669</v>
      </c>
      <c r="H131" s="48">
        <f t="shared" si="47"/>
        <v>3926.0377306559612</v>
      </c>
      <c r="I131" s="48">
        <f t="shared" si="47"/>
        <v>4146.0267955036252</v>
      </c>
      <c r="J131" s="48">
        <f t="shared" si="47"/>
        <v>4374.9727264026433</v>
      </c>
      <c r="K131" s="48">
        <f t="shared" si="47"/>
        <v>4571.2180309941095</v>
      </c>
      <c r="L131" s="48">
        <f t="shared" si="47"/>
        <v>4845.5909997125946</v>
      </c>
      <c r="M131" s="48">
        <f t="shared" si="47"/>
        <v>5028.948863013773</v>
      </c>
      <c r="N131" s="48">
        <f t="shared" si="47"/>
        <v>5258.8459050253696</v>
      </c>
      <c r="O131" s="48">
        <f t="shared" si="47"/>
        <v>5419.546325030904</v>
      </c>
      <c r="P131" s="48">
        <f t="shared" si="47"/>
        <v>5624.6800681903005</v>
      </c>
      <c r="Q131" s="48">
        <f t="shared" si="47"/>
        <v>5830.1545287245044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1012.6059608125809</v>
      </c>
      <c r="C133" s="110">
        <f t="shared" ref="C133:Q133" si="49">SUM(C134,C139,C142)</f>
        <v>1036.0364588184243</v>
      </c>
      <c r="D133" s="110">
        <f t="shared" si="49"/>
        <v>1056.7935617272333</v>
      </c>
      <c r="E133" s="110">
        <f t="shared" si="49"/>
        <v>1080.0586024153874</v>
      </c>
      <c r="F133" s="110">
        <f t="shared" si="49"/>
        <v>1112.5009395555126</v>
      </c>
      <c r="G133" s="110">
        <f t="shared" si="49"/>
        <v>1156.6018203954441</v>
      </c>
      <c r="H133" s="110">
        <f t="shared" si="49"/>
        <v>1200.7490065780935</v>
      </c>
      <c r="I133" s="110">
        <f t="shared" si="49"/>
        <v>1249.5685467028693</v>
      </c>
      <c r="J133" s="110">
        <f t="shared" si="49"/>
        <v>1289.1060067889728</v>
      </c>
      <c r="K133" s="110">
        <f t="shared" si="49"/>
        <v>1322.9373450159974</v>
      </c>
      <c r="L133" s="110">
        <f t="shared" si="49"/>
        <v>1353.0338798959128</v>
      </c>
      <c r="M133" s="110">
        <f t="shared" si="49"/>
        <v>1361.5894703892473</v>
      </c>
      <c r="N133" s="110">
        <f t="shared" si="49"/>
        <v>1347.4945755547815</v>
      </c>
      <c r="O133" s="110">
        <f t="shared" si="49"/>
        <v>1327.3281887659414</v>
      </c>
      <c r="P133" s="110">
        <f t="shared" si="49"/>
        <v>1302.5237337265771</v>
      </c>
      <c r="Q133" s="110">
        <f t="shared" si="49"/>
        <v>1260.6597009475372</v>
      </c>
    </row>
    <row r="134" spans="1:17" ht="12.95" customHeight="1" x14ac:dyDescent="0.25">
      <c r="A134" s="40" t="s">
        <v>130</v>
      </c>
      <c r="B134" s="55">
        <f t="shared" ref="B134" si="50">SUM(B135:B138)</f>
        <v>431.61155508539582</v>
      </c>
      <c r="C134" s="55">
        <f t="shared" ref="C134:Q134" si="51">SUM(C135:C138)</f>
        <v>435.08999993654299</v>
      </c>
      <c r="D134" s="55">
        <f t="shared" si="51"/>
        <v>438.06766444772762</v>
      </c>
      <c r="E134" s="55">
        <f t="shared" si="51"/>
        <v>442.11131491564663</v>
      </c>
      <c r="F134" s="55">
        <f t="shared" si="51"/>
        <v>448.02697684072382</v>
      </c>
      <c r="G134" s="55">
        <f t="shared" si="51"/>
        <v>458.07329632860251</v>
      </c>
      <c r="H134" s="55">
        <f t="shared" si="51"/>
        <v>469.91400901591027</v>
      </c>
      <c r="I134" s="55">
        <f t="shared" si="51"/>
        <v>479.9363346230416</v>
      </c>
      <c r="J134" s="55">
        <f t="shared" si="51"/>
        <v>489.7260357948395</v>
      </c>
      <c r="K134" s="55">
        <f t="shared" si="51"/>
        <v>499.96346522726282</v>
      </c>
      <c r="L134" s="55">
        <f t="shared" si="51"/>
        <v>510.88734105357156</v>
      </c>
      <c r="M134" s="55">
        <f t="shared" si="51"/>
        <v>519.26957625682826</v>
      </c>
      <c r="N134" s="55">
        <f t="shared" si="51"/>
        <v>522.90386268779173</v>
      </c>
      <c r="O134" s="55">
        <f t="shared" si="51"/>
        <v>528.43395517298688</v>
      </c>
      <c r="P134" s="55">
        <f t="shared" si="51"/>
        <v>535.90647292664141</v>
      </c>
      <c r="Q134" s="55">
        <f t="shared" si="51"/>
        <v>541.32435291152524</v>
      </c>
    </row>
    <row r="135" spans="1:17" ht="12" customHeight="1" x14ac:dyDescent="0.25">
      <c r="A135" s="87" t="s">
        <v>33</v>
      </c>
      <c r="B135" s="109">
        <f>B5*1000000/0.086/RES_summary!B$6</f>
        <v>303.91370085313093</v>
      </c>
      <c r="C135" s="109">
        <f>C5*1000000/0.086/RES_summary!C$6</f>
        <v>309.53143704030145</v>
      </c>
      <c r="D135" s="109">
        <f>D5*1000000/0.086/RES_summary!D$6</f>
        <v>312.85179207604943</v>
      </c>
      <c r="E135" s="109">
        <f>E5*1000000/0.086/RES_summary!E$6</f>
        <v>317.5433613543791</v>
      </c>
      <c r="F135" s="109">
        <f>F5*1000000/0.086/RES_summary!F$6</f>
        <v>321.97364466670967</v>
      </c>
      <c r="G135" s="109">
        <f>G5*1000000/0.086/RES_summary!G$6</f>
        <v>327.91372758095099</v>
      </c>
      <c r="H135" s="109">
        <f>H5*1000000/0.086/RES_summary!H$6</f>
        <v>333.08626042127315</v>
      </c>
      <c r="I135" s="109">
        <f>I5*1000000/0.086/RES_summary!I$6</f>
        <v>337.2233453022028</v>
      </c>
      <c r="J135" s="109">
        <f>J5*1000000/0.086/RES_summary!J$6</f>
        <v>339.62461359631067</v>
      </c>
      <c r="K135" s="109">
        <f>K5*1000000/0.086/RES_summary!K$6</f>
        <v>343.65068394360122</v>
      </c>
      <c r="L135" s="109">
        <f>L5*1000000/0.086/RES_summary!L$6</f>
        <v>348.86960205973043</v>
      </c>
      <c r="M135" s="109">
        <f>M5*1000000/0.086/RES_summary!M$6</f>
        <v>351.56182869141628</v>
      </c>
      <c r="N135" s="109">
        <f>N5*1000000/0.086/RES_summary!N$6</f>
        <v>352.88249823365931</v>
      </c>
      <c r="O135" s="109">
        <f>O5*1000000/0.086/RES_summary!O$6</f>
        <v>355.56745817402737</v>
      </c>
      <c r="P135" s="109">
        <f>P5*1000000/0.086/RES_summary!P$6</f>
        <v>361.08662650806576</v>
      </c>
      <c r="Q135" s="109">
        <f>Q5*1000000/0.086/RES_summary!Q$6</f>
        <v>365.921557125437</v>
      </c>
    </row>
    <row r="136" spans="1:17" ht="12" customHeight="1" x14ac:dyDescent="0.25">
      <c r="A136" s="87" t="s">
        <v>53</v>
      </c>
      <c r="B136" s="109">
        <f>B6*1000000/0.086/RES_summary!B$6</f>
        <v>123.71344918877605</v>
      </c>
      <c r="C136" s="109">
        <f>C6*1000000/0.086/RES_summary!C$6</f>
        <v>120.88806578636159</v>
      </c>
      <c r="D136" s="109">
        <f>D6*1000000/0.086/RES_summary!D$6</f>
        <v>119.74857136558512</v>
      </c>
      <c r="E136" s="109">
        <f>E6*1000000/0.086/RES_summary!E$6</f>
        <v>118.06296646178157</v>
      </c>
      <c r="F136" s="109">
        <f>F6*1000000/0.086/RES_summary!F$6</f>
        <v>118.26496477561624</v>
      </c>
      <c r="G136" s="109">
        <f>G6*1000000/0.086/RES_summary!G$6</f>
        <v>120.66442069213826</v>
      </c>
      <c r="H136" s="109">
        <f>H6*1000000/0.086/RES_summary!H$6</f>
        <v>124.57589562570259</v>
      </c>
      <c r="I136" s="109">
        <f>I6*1000000/0.086/RES_summary!I$6</f>
        <v>127.34258196095826</v>
      </c>
      <c r="J136" s="109">
        <f>J6*1000000/0.086/RES_summary!J$6</f>
        <v>130.10975200562348</v>
      </c>
      <c r="K136" s="109">
        <f>K6*1000000/0.086/RES_summary!K$6</f>
        <v>131.61363292952328</v>
      </c>
      <c r="L136" s="109">
        <f>L6*1000000/0.086/RES_summary!L$6</f>
        <v>133.61790894443919</v>
      </c>
      <c r="M136" s="109">
        <f>M6*1000000/0.086/RES_summary!M$6</f>
        <v>136.2752278113276</v>
      </c>
      <c r="N136" s="109">
        <f>N6*1000000/0.086/RES_summary!N$6</f>
        <v>136.2937616640948</v>
      </c>
      <c r="O136" s="109">
        <f>O6*1000000/0.086/RES_summary!O$6</f>
        <v>136.72889956789831</v>
      </c>
      <c r="P136" s="109">
        <f>P6*1000000/0.086/RES_summary!P$6</f>
        <v>136.70386085378166</v>
      </c>
      <c r="Q136" s="109">
        <f>Q6*1000000/0.086/RES_summary!Q$6</f>
        <v>135.66743393992567</v>
      </c>
    </row>
    <row r="137" spans="1:17" ht="12" customHeight="1" x14ac:dyDescent="0.25">
      <c r="A137" s="87" t="s">
        <v>52</v>
      </c>
      <c r="B137" s="109">
        <f>B7*1000000/0.086/RES_summary!B$6</f>
        <v>0.2103014218075987</v>
      </c>
      <c r="C137" s="109">
        <f>C7*1000000/0.086/RES_summary!C$6</f>
        <v>0.29440570584594333</v>
      </c>
      <c r="D137" s="109">
        <f>D7*1000000/0.086/RES_summary!D$6</f>
        <v>0.35125737405522967</v>
      </c>
      <c r="E137" s="109">
        <f>E7*1000000/0.086/RES_summary!E$6</f>
        <v>0.43661443582674292</v>
      </c>
      <c r="F137" s="109">
        <f>F7*1000000/0.086/RES_summary!F$6</f>
        <v>0.54234032672101296</v>
      </c>
      <c r="G137" s="109">
        <f>G7*1000000/0.086/RES_summary!G$6</f>
        <v>0.69339273947145608</v>
      </c>
      <c r="H137" s="109">
        <f>H7*1000000/0.086/RES_summary!H$6</f>
        <v>0.9046331862160556</v>
      </c>
      <c r="I137" s="109">
        <f>I7*1000000/0.086/RES_summary!I$6</f>
        <v>1.1422825948903423</v>
      </c>
      <c r="J137" s="109">
        <f>J7*1000000/0.086/RES_summary!J$6</f>
        <v>1.3681550148563768</v>
      </c>
      <c r="K137" s="109">
        <f>K7*1000000/0.086/RES_summary!K$6</f>
        <v>1.7013407082260952</v>
      </c>
      <c r="L137" s="109">
        <f>L7*1000000/0.086/RES_summary!L$6</f>
        <v>2.1144332510034625</v>
      </c>
      <c r="M137" s="109">
        <f>M7*1000000/0.086/RES_summary!M$6</f>
        <v>2.7222205017975845</v>
      </c>
      <c r="N137" s="109">
        <f>N7*1000000/0.086/RES_summary!N$6</f>
        <v>3.7547563296783006</v>
      </c>
      <c r="O137" s="109">
        <f>O7*1000000/0.086/RES_summary!O$6</f>
        <v>4.9875769118847444</v>
      </c>
      <c r="P137" s="109">
        <f>P7*1000000/0.086/RES_summary!P$6</f>
        <v>6.1004045466517649</v>
      </c>
      <c r="Q137" s="109">
        <f>Q7*1000000/0.086/RES_summary!Q$6</f>
        <v>6.9665505539265515</v>
      </c>
    </row>
    <row r="138" spans="1:17" ht="12" customHeight="1" x14ac:dyDescent="0.25">
      <c r="A138" s="87" t="s">
        <v>51</v>
      </c>
      <c r="B138" s="109">
        <f>B8*1000000/0.086/RES_summary!B$6</f>
        <v>3.7741036216812471</v>
      </c>
      <c r="C138" s="109">
        <f>C8*1000000/0.086/RES_summary!C$6</f>
        <v>4.3760914040340095</v>
      </c>
      <c r="D138" s="109">
        <f>D8*1000000/0.086/RES_summary!D$6</f>
        <v>5.1160436320377904</v>
      </c>
      <c r="E138" s="109">
        <f>E8*1000000/0.086/RES_summary!E$6</f>
        <v>6.0683726636591864</v>
      </c>
      <c r="F138" s="109">
        <f>F8*1000000/0.086/RES_summary!F$6</f>
        <v>7.2460270716768838</v>
      </c>
      <c r="G138" s="109">
        <f>G8*1000000/0.086/RES_summary!G$6</f>
        <v>8.8017553160418185</v>
      </c>
      <c r="H138" s="109">
        <f>H8*1000000/0.086/RES_summary!H$6</f>
        <v>11.347219782718486</v>
      </c>
      <c r="I138" s="109">
        <f>I8*1000000/0.086/RES_summary!I$6</f>
        <v>14.22812476499023</v>
      </c>
      <c r="J138" s="109">
        <f>J8*1000000/0.086/RES_summary!J$6</f>
        <v>18.623515178049011</v>
      </c>
      <c r="K138" s="109">
        <f>K8*1000000/0.086/RES_summary!K$6</f>
        <v>22.997807645912239</v>
      </c>
      <c r="L138" s="109">
        <f>L8*1000000/0.086/RES_summary!L$6</f>
        <v>26.285396798398477</v>
      </c>
      <c r="M138" s="109">
        <f>M8*1000000/0.086/RES_summary!M$6</f>
        <v>28.710299252286841</v>
      </c>
      <c r="N138" s="109">
        <f>N8*1000000/0.086/RES_summary!N$6</f>
        <v>29.972846460359346</v>
      </c>
      <c r="O138" s="109">
        <f>O8*1000000/0.086/RES_summary!O$6</f>
        <v>31.1500205191765</v>
      </c>
      <c r="P138" s="109">
        <f>P8*1000000/0.086/RES_summary!P$6</f>
        <v>32.015581018142164</v>
      </c>
      <c r="Q138" s="109">
        <f>Q8*1000000/0.086/RES_summary!Q$6</f>
        <v>32.768811292236009</v>
      </c>
    </row>
    <row r="139" spans="1:17" ht="12.95" customHeight="1" x14ac:dyDescent="0.25">
      <c r="A139" s="40" t="s">
        <v>129</v>
      </c>
      <c r="B139" s="55">
        <f t="shared" ref="B139" si="52">SUM(B140:B141)</f>
        <v>169.13074203658232</v>
      </c>
      <c r="C139" s="55">
        <f t="shared" ref="C139:Q139" si="53">SUM(C140:C141)</f>
        <v>183.34226245836058</v>
      </c>
      <c r="D139" s="55">
        <f t="shared" si="53"/>
        <v>197.77331094091517</v>
      </c>
      <c r="E139" s="55">
        <f t="shared" si="53"/>
        <v>214.22231846542408</v>
      </c>
      <c r="F139" s="55">
        <f t="shared" si="53"/>
        <v>236.26337955455074</v>
      </c>
      <c r="G139" s="55">
        <f t="shared" si="53"/>
        <v>264.86476928738392</v>
      </c>
      <c r="H139" s="55">
        <f t="shared" si="53"/>
        <v>289.69511401770558</v>
      </c>
      <c r="I139" s="55">
        <f t="shared" si="53"/>
        <v>322.27738234533228</v>
      </c>
      <c r="J139" s="55">
        <f t="shared" si="53"/>
        <v>348.79323403687096</v>
      </c>
      <c r="K139" s="55">
        <f t="shared" si="53"/>
        <v>372.78272058013567</v>
      </c>
      <c r="L139" s="55">
        <f t="shared" si="53"/>
        <v>394.81459608978906</v>
      </c>
      <c r="M139" s="55">
        <f t="shared" si="53"/>
        <v>406.9477811885593</v>
      </c>
      <c r="N139" s="55">
        <f t="shared" si="53"/>
        <v>409.87386205445091</v>
      </c>
      <c r="O139" s="55">
        <f t="shared" si="53"/>
        <v>412.16872816699737</v>
      </c>
      <c r="P139" s="55">
        <f t="shared" si="53"/>
        <v>412.14775834017456</v>
      </c>
      <c r="Q139" s="55">
        <f t="shared" si="53"/>
        <v>405.37948102486234</v>
      </c>
    </row>
    <row r="140" spans="1:17" ht="12" customHeight="1" x14ac:dyDescent="0.25">
      <c r="A140" s="87" t="s">
        <v>29</v>
      </c>
      <c r="B140" s="109">
        <f>B10*1000000/0.086/RES_summary!B$6</f>
        <v>145.68310823733555</v>
      </c>
      <c r="C140" s="109">
        <f>C10*1000000/0.086/RES_summary!C$6</f>
        <v>154.1291697174531</v>
      </c>
      <c r="D140" s="109">
        <f>D10*1000000/0.086/RES_summary!D$6</f>
        <v>163.53610853622598</v>
      </c>
      <c r="E140" s="109">
        <f>E10*1000000/0.086/RES_summary!E$6</f>
        <v>173.20095042977059</v>
      </c>
      <c r="F140" s="109">
        <f>F10*1000000/0.086/RES_summary!F$6</f>
        <v>185.58439726622134</v>
      </c>
      <c r="G140" s="109">
        <f>G10*1000000/0.086/RES_summary!G$6</f>
        <v>206.50933731427926</v>
      </c>
      <c r="H140" s="109">
        <f>H10*1000000/0.086/RES_summary!H$6</f>
        <v>223.49573276938503</v>
      </c>
      <c r="I140" s="109">
        <f>I10*1000000/0.086/RES_summary!I$6</f>
        <v>244.55927672908749</v>
      </c>
      <c r="J140" s="109">
        <f>J10*1000000/0.086/RES_summary!J$6</f>
        <v>263.92178912625189</v>
      </c>
      <c r="K140" s="109">
        <f>K10*1000000/0.086/RES_summary!K$6</f>
        <v>279.09645273110647</v>
      </c>
      <c r="L140" s="109">
        <f>L10*1000000/0.086/RES_summary!L$6</f>
        <v>294.90496431536059</v>
      </c>
      <c r="M140" s="109">
        <f>M10*1000000/0.086/RES_summary!M$6</f>
        <v>303.75898521108149</v>
      </c>
      <c r="N140" s="109">
        <f>N10*1000000/0.086/RES_summary!N$6</f>
        <v>303.53416912127483</v>
      </c>
      <c r="O140" s="109">
        <f>O10*1000000/0.086/RES_summary!O$6</f>
        <v>303.21560100926672</v>
      </c>
      <c r="P140" s="109">
        <f>P10*1000000/0.086/RES_summary!P$6</f>
        <v>301.10795771617569</v>
      </c>
      <c r="Q140" s="109">
        <f>Q10*1000000/0.086/RES_summary!Q$6</f>
        <v>292.8373363416369</v>
      </c>
    </row>
    <row r="141" spans="1:17" ht="12" customHeight="1" x14ac:dyDescent="0.25">
      <c r="A141" s="87" t="s">
        <v>28</v>
      </c>
      <c r="B141" s="109">
        <f>B11*1000000/0.086/RES_summary!B$6</f>
        <v>23.447633799246773</v>
      </c>
      <c r="C141" s="109">
        <f>C11*1000000/0.086/RES_summary!C$6</f>
        <v>29.213092740907474</v>
      </c>
      <c r="D141" s="109">
        <f>D11*1000000/0.086/RES_summary!D$6</f>
        <v>34.237202404689185</v>
      </c>
      <c r="E141" s="109">
        <f>E11*1000000/0.086/RES_summary!E$6</f>
        <v>41.021368035653502</v>
      </c>
      <c r="F141" s="109">
        <f>F11*1000000/0.086/RES_summary!F$6</f>
        <v>50.678982288329379</v>
      </c>
      <c r="G141" s="109">
        <f>G11*1000000/0.086/RES_summary!G$6</f>
        <v>58.355431973104672</v>
      </c>
      <c r="H141" s="109">
        <f>H11*1000000/0.086/RES_summary!H$6</f>
        <v>66.199381248320535</v>
      </c>
      <c r="I141" s="109">
        <f>I11*1000000/0.086/RES_summary!I$6</f>
        <v>77.718105616244827</v>
      </c>
      <c r="J141" s="109">
        <f>J11*1000000/0.086/RES_summary!J$6</f>
        <v>84.871444910619061</v>
      </c>
      <c r="K141" s="109">
        <f>K11*1000000/0.086/RES_summary!K$6</f>
        <v>93.686267849029178</v>
      </c>
      <c r="L141" s="109">
        <f>L11*1000000/0.086/RES_summary!L$6</f>
        <v>99.909631774428476</v>
      </c>
      <c r="M141" s="109">
        <f>M11*1000000/0.086/RES_summary!M$6</f>
        <v>103.1887959774778</v>
      </c>
      <c r="N141" s="109">
        <f>N11*1000000/0.086/RES_summary!N$6</f>
        <v>106.33969293317611</v>
      </c>
      <c r="O141" s="109">
        <f>O11*1000000/0.086/RES_summary!O$6</f>
        <v>108.95312715773063</v>
      </c>
      <c r="P141" s="109">
        <f>P11*1000000/0.086/RES_summary!P$6</f>
        <v>111.03980062399887</v>
      </c>
      <c r="Q141" s="109">
        <f>Q11*1000000/0.086/RES_summary!Q$6</f>
        <v>112.54214468322542</v>
      </c>
    </row>
    <row r="142" spans="1:17" ht="12.95" customHeight="1" x14ac:dyDescent="0.25">
      <c r="A142" s="40" t="s">
        <v>128</v>
      </c>
      <c r="B142" s="55">
        <f t="shared" ref="B142" si="54">SUM(B143:B144)</f>
        <v>411.86366369060272</v>
      </c>
      <c r="C142" s="55">
        <f t="shared" ref="C142:Q142" si="55">SUM(C143:C144)</f>
        <v>417.60419642352065</v>
      </c>
      <c r="D142" s="55">
        <f t="shared" si="55"/>
        <v>420.95258633859044</v>
      </c>
      <c r="E142" s="55">
        <f t="shared" si="55"/>
        <v>423.7249690343167</v>
      </c>
      <c r="F142" s="55">
        <f t="shared" si="55"/>
        <v>428.21058316023812</v>
      </c>
      <c r="G142" s="55">
        <f t="shared" si="55"/>
        <v>433.66375477945763</v>
      </c>
      <c r="H142" s="55">
        <f t="shared" si="55"/>
        <v>441.13988354447781</v>
      </c>
      <c r="I142" s="55">
        <f t="shared" si="55"/>
        <v>447.35482973449541</v>
      </c>
      <c r="J142" s="55">
        <f t="shared" si="55"/>
        <v>450.58673695726219</v>
      </c>
      <c r="K142" s="55">
        <f t="shared" si="55"/>
        <v>450.191159208599</v>
      </c>
      <c r="L142" s="55">
        <f t="shared" si="55"/>
        <v>447.33194275255232</v>
      </c>
      <c r="M142" s="55">
        <f t="shared" si="55"/>
        <v>435.37211294385986</v>
      </c>
      <c r="N142" s="55">
        <f t="shared" si="55"/>
        <v>414.71685081253884</v>
      </c>
      <c r="O142" s="55">
        <f t="shared" si="55"/>
        <v>386.72550542595718</v>
      </c>
      <c r="P142" s="55">
        <f t="shared" si="55"/>
        <v>354.4695024597612</v>
      </c>
      <c r="Q142" s="55">
        <f t="shared" si="55"/>
        <v>313.95586701114973</v>
      </c>
    </row>
    <row r="143" spans="1:17" ht="12" customHeight="1" x14ac:dyDescent="0.25">
      <c r="A143" s="54" t="s">
        <v>50</v>
      </c>
      <c r="B143" s="53">
        <f>B13*1000000/0.086/RES_summary!B$6</f>
        <v>323.80942456529539</v>
      </c>
      <c r="C143" s="53">
        <f>C13*1000000/0.086/RES_summary!C$6</f>
        <v>327.87339974176302</v>
      </c>
      <c r="D143" s="53">
        <f>D13*1000000/0.086/RES_summary!D$6</f>
        <v>327.70146875371262</v>
      </c>
      <c r="E143" s="53">
        <f>E13*1000000/0.086/RES_summary!E$6</f>
        <v>327.8931193867752</v>
      </c>
      <c r="F143" s="53">
        <f>F13*1000000/0.086/RES_summary!F$6</f>
        <v>327.6181237573756</v>
      </c>
      <c r="G143" s="53">
        <f>G13*1000000/0.086/RES_summary!G$6</f>
        <v>326.86644267935873</v>
      </c>
      <c r="H143" s="53">
        <f>H13*1000000/0.086/RES_summary!H$6</f>
        <v>326.31612322046931</v>
      </c>
      <c r="I143" s="53">
        <f>I13*1000000/0.086/RES_summary!I$6</f>
        <v>324.40191349623728</v>
      </c>
      <c r="J143" s="53">
        <f>J13*1000000/0.086/RES_summary!J$6</f>
        <v>319.44082343611979</v>
      </c>
      <c r="K143" s="53">
        <f>K13*1000000/0.086/RES_summary!K$6</f>
        <v>311.94548780644385</v>
      </c>
      <c r="L143" s="53">
        <f>L13*1000000/0.086/RES_summary!L$6</f>
        <v>299.31601225794969</v>
      </c>
      <c r="M143" s="53">
        <f>M13*1000000/0.086/RES_summary!M$6</f>
        <v>280.5475269148713</v>
      </c>
      <c r="N143" s="53">
        <f>N13*1000000/0.086/RES_summary!N$6</f>
        <v>251.90087367650804</v>
      </c>
      <c r="O143" s="53">
        <f>O13*1000000/0.086/RES_summary!O$6</f>
        <v>217.78427129852221</v>
      </c>
      <c r="P143" s="53">
        <f>P13*1000000/0.086/RES_summary!P$6</f>
        <v>177.88160533758779</v>
      </c>
      <c r="Q143" s="53">
        <f>Q13*1000000/0.086/RES_summary!Q$6</f>
        <v>129.43812381258473</v>
      </c>
    </row>
    <row r="144" spans="1:17" ht="12" customHeight="1" x14ac:dyDescent="0.25">
      <c r="A144" s="49" t="s">
        <v>26</v>
      </c>
      <c r="B144" s="48">
        <f>B14*1000000/0.086/RES_summary!B$6</f>
        <v>88.054239125307362</v>
      </c>
      <c r="C144" s="48">
        <f>C14*1000000/0.086/RES_summary!C$6</f>
        <v>89.73079668175761</v>
      </c>
      <c r="D144" s="48">
        <f>D14*1000000/0.086/RES_summary!D$6</f>
        <v>93.251117584877846</v>
      </c>
      <c r="E144" s="48">
        <f>E14*1000000/0.086/RES_summary!E$6</f>
        <v>95.831849647541532</v>
      </c>
      <c r="F144" s="48">
        <f>F14*1000000/0.086/RES_summary!F$6</f>
        <v>100.59245940286254</v>
      </c>
      <c r="G144" s="48">
        <f>G14*1000000/0.086/RES_summary!G$6</f>
        <v>106.79731210009892</v>
      </c>
      <c r="H144" s="48">
        <f>H14*1000000/0.086/RES_summary!H$6</f>
        <v>114.82376032400849</v>
      </c>
      <c r="I144" s="48">
        <f>I14*1000000/0.086/RES_summary!I$6</f>
        <v>122.95291623825814</v>
      </c>
      <c r="J144" s="48">
        <f>J14*1000000/0.086/RES_summary!J$6</f>
        <v>131.1459135211424</v>
      </c>
      <c r="K144" s="48">
        <f>K14*1000000/0.086/RES_summary!K$6</f>
        <v>138.24567140215515</v>
      </c>
      <c r="L144" s="48">
        <f>L14*1000000/0.086/RES_summary!L$6</f>
        <v>148.01593049460263</v>
      </c>
      <c r="M144" s="48">
        <f>M14*1000000/0.086/RES_summary!M$6</f>
        <v>154.82458602898859</v>
      </c>
      <c r="N144" s="48">
        <f>N14*1000000/0.086/RES_summary!N$6</f>
        <v>162.8159771360308</v>
      </c>
      <c r="O144" s="48">
        <f>O14*1000000/0.086/RES_summary!O$6</f>
        <v>168.941234127435</v>
      </c>
      <c r="P144" s="48">
        <f>P14*1000000/0.086/RES_summary!P$6</f>
        <v>176.58789712217344</v>
      </c>
      <c r="Q144" s="48">
        <f>Q14*1000000/0.086/RES_summary!Q$6</f>
        <v>184.517743198565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346.87418607626921</v>
      </c>
      <c r="C3" s="144">
        <v>355.42109143094183</v>
      </c>
      <c r="D3" s="144">
        <v>361.39621626597398</v>
      </c>
      <c r="E3" s="144">
        <v>368.92372532388066</v>
      </c>
      <c r="F3" s="144">
        <v>376.19368767467529</v>
      </c>
      <c r="G3" s="144">
        <v>385.43656747295177</v>
      </c>
      <c r="H3" s="144">
        <v>391.2042916269325</v>
      </c>
      <c r="I3" s="144">
        <v>394.88749128206229</v>
      </c>
      <c r="J3" s="144">
        <v>397.88092417316625</v>
      </c>
      <c r="K3" s="144">
        <v>401.37680692461259</v>
      </c>
      <c r="L3" s="144">
        <v>407.42570972806396</v>
      </c>
      <c r="M3" s="144">
        <v>410.70674505085947</v>
      </c>
      <c r="N3" s="144">
        <v>415.3743074006187</v>
      </c>
      <c r="O3" s="144">
        <v>418.22015102809019</v>
      </c>
      <c r="P3" s="144">
        <v>425.5896111823435</v>
      </c>
      <c r="Q3" s="144">
        <v>432.08393339995075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460.43616076811827</v>
      </c>
      <c r="C5" s="144">
        <v>471.78120875934763</v>
      </c>
      <c r="D5" s="144">
        <v>479.71250964475723</v>
      </c>
      <c r="E5" s="144">
        <v>489.70442460959043</v>
      </c>
      <c r="F5" s="144">
        <v>499.35447551592279</v>
      </c>
      <c r="G5" s="144">
        <v>511.62335068619541</v>
      </c>
      <c r="H5" s="144">
        <v>519.27935067820556</v>
      </c>
      <c r="I5" s="144">
        <v>524.16838069722644</v>
      </c>
      <c r="J5" s="144">
        <v>528.14182352814953</v>
      </c>
      <c r="K5" s="144">
        <v>532.78221159155385</v>
      </c>
      <c r="L5" s="144">
        <v>540.81144436665613</v>
      </c>
      <c r="M5" s="144">
        <v>545.16664682337773</v>
      </c>
      <c r="N5" s="144">
        <v>551.36230673332682</v>
      </c>
      <c r="O5" s="144">
        <v>555.13984154732202</v>
      </c>
      <c r="P5" s="144">
        <v>564.9219645087926</v>
      </c>
      <c r="Q5" s="144">
        <v>573.54244106396834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8400405.7033829782</v>
      </c>
      <c r="C7" s="62">
        <v>8801769.1168864556</v>
      </c>
      <c r="D7" s="62">
        <v>9165900.1533775926</v>
      </c>
      <c r="E7" s="62">
        <v>9619835.9045756832</v>
      </c>
      <c r="F7" s="62">
        <v>10092583.57915177</v>
      </c>
      <c r="G7" s="62">
        <v>10667186.407254236</v>
      </c>
      <c r="H7" s="62">
        <v>11147459.442196637</v>
      </c>
      <c r="I7" s="62">
        <v>11578108.136106579</v>
      </c>
      <c r="J7" s="62">
        <v>12010163.958312662</v>
      </c>
      <c r="K7" s="62">
        <v>12492863.260898914</v>
      </c>
      <c r="L7" s="62">
        <v>13118785.695149299</v>
      </c>
      <c r="M7" s="62">
        <v>13682105.088718839</v>
      </c>
      <c r="N7" s="62">
        <v>14372440.467833221</v>
      </c>
      <c r="O7" s="62">
        <v>15063364.303453164</v>
      </c>
      <c r="P7" s="62">
        <v>15732120.516899994</v>
      </c>
      <c r="Q7" s="62">
        <v>16403662.675956482</v>
      </c>
    </row>
    <row r="8" spans="1:17" ht="12.95" customHeight="1" x14ac:dyDescent="0.25">
      <c r="A8" s="133" t="s">
        <v>136</v>
      </c>
      <c r="B8" s="143"/>
      <c r="C8" s="143">
        <v>890900.01955752098</v>
      </c>
      <c r="D8" s="143">
        <v>875696.78981761565</v>
      </c>
      <c r="E8" s="143">
        <v>988521.96342425828</v>
      </c>
      <c r="F8" s="143">
        <v>1031390.2663524363</v>
      </c>
      <c r="G8" s="143">
        <v>1158384.3365087463</v>
      </c>
      <c r="H8" s="143">
        <v>1090324.7112269683</v>
      </c>
      <c r="I8" s="143">
        <v>1068152.6956273115</v>
      </c>
      <c r="J8" s="143">
        <v>1098247.5040007366</v>
      </c>
      <c r="K8" s="143">
        <v>1178869.610061663</v>
      </c>
      <c r="L8" s="143">
        <v>1353420.4055621908</v>
      </c>
      <c r="M8" s="143">
        <v>1323554.7735903729</v>
      </c>
      <c r="N8" s="143">
        <v>1484781.351236156</v>
      </c>
      <c r="O8" s="143">
        <v>1521119.8764871994</v>
      </c>
      <c r="P8" s="143">
        <v>1559656.2330043497</v>
      </c>
      <c r="Q8" s="143">
        <v>1547238.9488741006</v>
      </c>
    </row>
    <row r="9" spans="1:17" ht="12.95" customHeight="1" x14ac:dyDescent="0.25">
      <c r="A9" s="131" t="s">
        <v>135</v>
      </c>
      <c r="B9" s="142"/>
      <c r="C9" s="142">
        <f>B7+C8-C7</f>
        <v>489536.6060540434</v>
      </c>
      <c r="D9" s="142">
        <f t="shared" ref="D9:Q9" si="0">C7+D8-D7</f>
        <v>511565.75332647935</v>
      </c>
      <c r="E9" s="142">
        <f t="shared" si="0"/>
        <v>534586.21222616732</v>
      </c>
      <c r="F9" s="142">
        <f t="shared" si="0"/>
        <v>558642.59177634865</v>
      </c>
      <c r="G9" s="142">
        <f t="shared" si="0"/>
        <v>583781.50840627961</v>
      </c>
      <c r="H9" s="142">
        <f t="shared" si="0"/>
        <v>610051.67628456652</v>
      </c>
      <c r="I9" s="142">
        <f t="shared" si="0"/>
        <v>637504.00171737</v>
      </c>
      <c r="J9" s="142">
        <f t="shared" si="0"/>
        <v>666191.68179465272</v>
      </c>
      <c r="K9" s="142">
        <f t="shared" si="0"/>
        <v>696170.3074754104</v>
      </c>
      <c r="L9" s="142">
        <f t="shared" si="0"/>
        <v>727497.97131180577</v>
      </c>
      <c r="M9" s="142">
        <f t="shared" si="0"/>
        <v>760235.38002083264</v>
      </c>
      <c r="N9" s="142">
        <f t="shared" si="0"/>
        <v>794445.97212177329</v>
      </c>
      <c r="O9" s="142">
        <f t="shared" si="0"/>
        <v>830196.040867256</v>
      </c>
      <c r="P9" s="142">
        <f t="shared" si="0"/>
        <v>890900.01955752075</v>
      </c>
      <c r="Q9" s="142">
        <f t="shared" si="0"/>
        <v>875696.78981761076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8759.9999999999945</v>
      </c>
      <c r="D11" s="140">
        <v>8759.9999999999927</v>
      </c>
      <c r="E11" s="140">
        <v>8759.9999999999909</v>
      </c>
      <c r="F11" s="140">
        <v>8759.9999999999945</v>
      </c>
      <c r="G11" s="140">
        <v>8759.9999999999909</v>
      </c>
      <c r="H11" s="140">
        <v>8759.9999999999909</v>
      </c>
      <c r="I11" s="140">
        <v>8759.9999999999964</v>
      </c>
      <c r="J11" s="140">
        <v>8759.9999999999909</v>
      </c>
      <c r="K11" s="140">
        <v>8759.9999999999909</v>
      </c>
      <c r="L11" s="140">
        <v>8759.9999999999982</v>
      </c>
      <c r="M11" s="140">
        <v>8759.9999999999927</v>
      </c>
      <c r="N11" s="140">
        <v>8759.9999999999927</v>
      </c>
      <c r="O11" s="140">
        <v>8759.9999999999945</v>
      </c>
      <c r="P11" s="140">
        <v>8759.9999999999909</v>
      </c>
      <c r="Q11" s="140">
        <v>8759.9999999999909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54.811181391238428</v>
      </c>
      <c r="C13" s="137">
        <f t="shared" ref="C13:Q13" si="1">IF(C5=0,0,1000000*C5/C7)</f>
        <v>53.600725319438496</v>
      </c>
      <c r="D13" s="137">
        <f t="shared" si="1"/>
        <v>52.336650150829463</v>
      </c>
      <c r="E13" s="137">
        <f t="shared" si="1"/>
        <v>50.905694178906117</v>
      </c>
      <c r="F13" s="137">
        <f t="shared" si="1"/>
        <v>49.477368366553669</v>
      </c>
      <c r="G13" s="137">
        <f t="shared" si="1"/>
        <v>47.962352128604898</v>
      </c>
      <c r="H13" s="137">
        <f t="shared" si="1"/>
        <v>46.582753081170225</v>
      </c>
      <c r="I13" s="137">
        <f t="shared" si="1"/>
        <v>45.272368726855824</v>
      </c>
      <c r="J13" s="137">
        <f t="shared" si="1"/>
        <v>43.974572317358231</v>
      </c>
      <c r="K13" s="137">
        <f t="shared" si="1"/>
        <v>42.646925725913846</v>
      </c>
      <c r="L13" s="137">
        <f t="shared" si="1"/>
        <v>41.224199932362829</v>
      </c>
      <c r="M13" s="137">
        <f t="shared" si="1"/>
        <v>39.845231657581564</v>
      </c>
      <c r="N13" s="137">
        <f t="shared" si="1"/>
        <v>38.362469336180162</v>
      </c>
      <c r="O13" s="137">
        <f t="shared" si="1"/>
        <v>36.85364241108212</v>
      </c>
      <c r="P13" s="137">
        <f t="shared" si="1"/>
        <v>35.908825126398803</v>
      </c>
      <c r="Q13" s="137">
        <f t="shared" si="1"/>
        <v>34.964291353334943</v>
      </c>
    </row>
    <row r="14" spans="1:17" ht="12.95" customHeight="1" x14ac:dyDescent="0.25">
      <c r="A14" s="131" t="s">
        <v>132</v>
      </c>
      <c r="B14" s="130"/>
      <c r="C14" s="130">
        <v>42.852314362132432</v>
      </c>
      <c r="D14" s="130">
        <v>41.076802613407395</v>
      </c>
      <c r="E14" s="130">
        <v>39.749462597982635</v>
      </c>
      <c r="F14" s="130">
        <v>39.044300349540862</v>
      </c>
      <c r="G14" s="130">
        <v>38.214112471336442</v>
      </c>
      <c r="H14" s="130">
        <v>37.689371483316158</v>
      </c>
      <c r="I14" s="130">
        <v>37.289965805309905</v>
      </c>
      <c r="J14" s="130">
        <v>36.866185259344611</v>
      </c>
      <c r="K14" s="130">
        <v>36.304528253463531</v>
      </c>
      <c r="L14" s="130">
        <v>35.394956249779128</v>
      </c>
      <c r="M14" s="130">
        <v>34.773477221672138</v>
      </c>
      <c r="N14" s="130">
        <v>33.500004665362489</v>
      </c>
      <c r="O14" s="130">
        <v>32.398209609926788</v>
      </c>
      <c r="P14" s="130">
        <v>30.74988555163581</v>
      </c>
      <c r="Q14" s="130">
        <v>28.819918715306834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0.63296108504958437</v>
      </c>
      <c r="C16" s="134">
        <f>C7/RES_summary!C$6</f>
        <v>0.65921941766573555</v>
      </c>
      <c r="D16" s="134">
        <f>D7/RES_summary!D$6</f>
        <v>0.68238366023814401</v>
      </c>
      <c r="E16" s="134">
        <f>E7/RES_summary!E$6</f>
        <v>0.7120861968082659</v>
      </c>
      <c r="F16" s="134">
        <f>F7/RES_summary!F$6</f>
        <v>0.74286453546982401</v>
      </c>
      <c r="G16" s="134">
        <f>G7/RES_summary!G$6</f>
        <v>0.78046785162650378</v>
      </c>
      <c r="H16" s="134">
        <f>H7/RES_summary!H$6</f>
        <v>0.8162580181539546</v>
      </c>
      <c r="I16" s="134">
        <f>I7/RES_summary!I$6</f>
        <v>0.85031591578576993</v>
      </c>
      <c r="J16" s="134">
        <f>J7/RES_summary!J$6</f>
        <v>0.88164434617220444</v>
      </c>
      <c r="K16" s="134">
        <f>K7/RES_summary!K$6</f>
        <v>0.91986771526442779</v>
      </c>
      <c r="L16" s="134">
        <f>L7/RES_summary!L$6</f>
        <v>0.96606597833612273</v>
      </c>
      <c r="M16" s="134">
        <f>M7/RES_summary!M$6</f>
        <v>1.0072128376850802</v>
      </c>
      <c r="N16" s="134">
        <f>N7/RES_summary!N$6</f>
        <v>1.0500729203927981</v>
      </c>
      <c r="O16" s="134">
        <f>O7/RES_summary!O$6</f>
        <v>1.1013807545224881</v>
      </c>
      <c r="P16" s="134">
        <f>P7/RES_summary!P$6</f>
        <v>1.1479054073139514</v>
      </c>
      <c r="Q16" s="134">
        <f>Q7/RES_summary!Q$6</f>
        <v>1.1947008114545412</v>
      </c>
    </row>
    <row r="17" spans="1:17" ht="12.95" customHeight="1" x14ac:dyDescent="0.25">
      <c r="A17" s="133" t="s">
        <v>49</v>
      </c>
      <c r="B17" s="132">
        <f>1000000*B5/RES_summary!B$6</f>
        <v>34.693344846247861</v>
      </c>
      <c r="C17" s="132">
        <f>1000000*C5/RES_summary!C$6</f>
        <v>35.334638931541285</v>
      </c>
      <c r="D17" s="132">
        <f>1000000*D5/RES_summary!D$6</f>
        <v>35.713674894526221</v>
      </c>
      <c r="E17" s="132">
        <f>1000000*E5/RES_summary!E$6</f>
        <v>36.24924216374194</v>
      </c>
      <c r="F17" s="132">
        <f>1000000*F5/RES_summary!F$6</f>
        <v>36.754982267889254</v>
      </c>
      <c r="G17" s="132">
        <f>1000000*G5/RES_summary!G$6</f>
        <v>37.433073924766134</v>
      </c>
      <c r="H17" s="132">
        <f>1000000*H5/RES_summary!H$6</f>
        <v>38.023545710191037</v>
      </c>
      <c r="I17" s="132">
        <f>1000000*I5/RES_summary!I$6</f>
        <v>38.49581567376746</v>
      </c>
      <c r="J17" s="132">
        <f>1000000*J5/RES_summary!J$6</f>
        <v>38.769933058939621</v>
      </c>
      <c r="K17" s="132">
        <f>1000000*K5/RES_summary!K$6</f>
        <v>39.22953013054812</v>
      </c>
      <c r="L17" s="132">
        <f>1000000*L5/RES_summary!L$6</f>
        <v>39.825297038782018</v>
      </c>
      <c r="M17" s="132">
        <f>1000000*M5/RES_summary!M$6</f>
        <v>40.132628846052121</v>
      </c>
      <c r="N17" s="132">
        <f>1000000*N5/RES_summary!N$6</f>
        <v>40.283390209321865</v>
      </c>
      <c r="O17" s="132">
        <f>1000000*O5/RES_summary!O$6</f>
        <v>40.589892485619593</v>
      </c>
      <c r="P17" s="132">
        <f>1000000*P5/RES_summary!P$6</f>
        <v>41.219934532884274</v>
      </c>
      <c r="Q17" s="132">
        <f>1000000*Q5/RES_summary!Q$6</f>
        <v>41.771867251762252</v>
      </c>
    </row>
    <row r="18" spans="1:17" ht="12.95" customHeight="1" x14ac:dyDescent="0.25">
      <c r="A18" s="131" t="s">
        <v>48</v>
      </c>
      <c r="B18" s="130">
        <f>B3*1000000/0.086/RES_summary!B$6</f>
        <v>303.91370085313093</v>
      </c>
      <c r="C18" s="130">
        <f>C3*1000000/0.086/RES_summary!C$6</f>
        <v>309.53143704030145</v>
      </c>
      <c r="D18" s="130">
        <f>D3*1000000/0.086/RES_summary!D$6</f>
        <v>312.85179207604943</v>
      </c>
      <c r="E18" s="130">
        <f>E3*1000000/0.086/RES_summary!E$6</f>
        <v>317.5433613543791</v>
      </c>
      <c r="F18" s="130">
        <f>F3*1000000/0.086/RES_summary!F$6</f>
        <v>321.97364466670967</v>
      </c>
      <c r="G18" s="130">
        <f>G3*1000000/0.086/RES_summary!G$6</f>
        <v>327.91372758095099</v>
      </c>
      <c r="H18" s="130">
        <f>H3*1000000/0.086/RES_summary!H$6</f>
        <v>333.08626042127315</v>
      </c>
      <c r="I18" s="130">
        <f>I3*1000000/0.086/RES_summary!I$6</f>
        <v>337.2233453022028</v>
      </c>
      <c r="J18" s="130">
        <f>J3*1000000/0.086/RES_summary!J$6</f>
        <v>339.62461359631067</v>
      </c>
      <c r="K18" s="130">
        <f>K3*1000000/0.086/RES_summary!K$6</f>
        <v>343.65068394360122</v>
      </c>
      <c r="L18" s="130">
        <f>L3*1000000/0.086/RES_summary!L$6</f>
        <v>348.86960205973043</v>
      </c>
      <c r="M18" s="130">
        <f>M3*1000000/0.086/RES_summary!M$6</f>
        <v>351.56182869141628</v>
      </c>
      <c r="N18" s="130">
        <f>N3*1000000/0.086/RES_summary!N$6</f>
        <v>352.88249823365931</v>
      </c>
      <c r="O18" s="130">
        <f>O3*1000000/0.086/RES_summary!O$6</f>
        <v>355.56745817402737</v>
      </c>
      <c r="P18" s="130">
        <f>P3*1000000/0.086/RES_summary!P$6</f>
        <v>361.08662650806576</v>
      </c>
      <c r="Q18" s="130">
        <f>Q3*1000000/0.086/RES_summary!Q$6</f>
        <v>365.921557125437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141.20127481446676</v>
      </c>
      <c r="C3" s="144">
        <v>138.81035378377376</v>
      </c>
      <c r="D3" s="144">
        <v>138.3296554179831</v>
      </c>
      <c r="E3" s="144">
        <v>137.16624156176263</v>
      </c>
      <c r="F3" s="144">
        <v>138.18066776151488</v>
      </c>
      <c r="G3" s="144">
        <v>141.83145204315542</v>
      </c>
      <c r="H3" s="144">
        <v>146.31232444234178</v>
      </c>
      <c r="I3" s="144">
        <v>149.11776845959287</v>
      </c>
      <c r="J3" s="144">
        <v>152.42766954892249</v>
      </c>
      <c r="K3" s="144">
        <v>153.72196885157322</v>
      </c>
      <c r="L3" s="144">
        <v>156.04504107740325</v>
      </c>
      <c r="M3" s="144">
        <v>159.20145669335932</v>
      </c>
      <c r="N3" s="144">
        <v>160.42996503828431</v>
      </c>
      <c r="O3" s="144">
        <v>160.82118797047991</v>
      </c>
      <c r="P3" s="144">
        <v>161.12405920573889</v>
      </c>
      <c r="Q3" s="144">
        <v>160.19749957214563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2847.2982385723403</v>
      </c>
      <c r="C5" s="144">
        <v>2818.9126792902184</v>
      </c>
      <c r="D5" s="144">
        <v>2783.8878044757912</v>
      </c>
      <c r="E5" s="144">
        <v>2761.4636139053632</v>
      </c>
      <c r="F5" s="144">
        <v>2758.9906157978025</v>
      </c>
      <c r="G5" s="144">
        <v>2786.1838724471813</v>
      </c>
      <c r="H5" s="144">
        <v>2827.2445498790075</v>
      </c>
      <c r="I5" s="144">
        <v>2859.1927578495902</v>
      </c>
      <c r="J5" s="144">
        <v>2908.0745650701674</v>
      </c>
      <c r="K5" s="144">
        <v>2946.8844173830857</v>
      </c>
      <c r="L5" s="144">
        <v>2976.8892355585276</v>
      </c>
      <c r="M5" s="144">
        <v>2964.8016184888461</v>
      </c>
      <c r="N5" s="144">
        <v>2925.201328104828</v>
      </c>
      <c r="O5" s="144">
        <v>2869.5403265159757</v>
      </c>
      <c r="P5" s="144">
        <v>2814.3489557671683</v>
      </c>
      <c r="Q5" s="144">
        <v>2738.2225123644598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7937588.0517804408</v>
      </c>
      <c r="C7" s="62">
        <v>8005974.7502118945</v>
      </c>
      <c r="D7" s="62">
        <v>8083921.7960161306</v>
      </c>
      <c r="E7" s="62">
        <v>8223340.4414769839</v>
      </c>
      <c r="F7" s="62">
        <v>8453284.1486696042</v>
      </c>
      <c r="G7" s="62">
        <v>8825611.8191548083</v>
      </c>
      <c r="H7" s="62">
        <v>9261215.5258705094</v>
      </c>
      <c r="I7" s="62">
        <v>9690123.6705990918</v>
      </c>
      <c r="J7" s="62">
        <v>10212625.74203442</v>
      </c>
      <c r="K7" s="62">
        <v>10716813.895811027</v>
      </c>
      <c r="L7" s="62">
        <v>11225102.426079202</v>
      </c>
      <c r="M7" s="62">
        <v>11587545.657390717</v>
      </c>
      <c r="N7" s="62">
        <v>11890982.90596021</v>
      </c>
      <c r="O7" s="62">
        <v>12233969.163899008</v>
      </c>
      <c r="P7" s="62">
        <v>12421754.115519432</v>
      </c>
      <c r="Q7" s="62">
        <v>12713651.29996606</v>
      </c>
    </row>
    <row r="8" spans="1:17" ht="12.95" customHeight="1" x14ac:dyDescent="0.25">
      <c r="A8" s="133" t="s">
        <v>136</v>
      </c>
      <c r="B8" s="143"/>
      <c r="C8" s="143">
        <v>650207.18556181912</v>
      </c>
      <c r="D8" s="143">
        <v>664422.09683164174</v>
      </c>
      <c r="E8" s="143">
        <v>730585.49689648347</v>
      </c>
      <c r="F8" s="143">
        <v>825839.89343973249</v>
      </c>
      <c r="G8" s="143">
        <v>972991.02622229373</v>
      </c>
      <c r="H8" s="143">
        <v>1041072.3692986864</v>
      </c>
      <c r="I8" s="143">
        <v>1039220.5566122304</v>
      </c>
      <c r="J8" s="143">
        <v>1137696.9826140478</v>
      </c>
      <c r="K8" s="143">
        <v>1124304.624244757</v>
      </c>
      <c r="L8" s="143">
        <v>1133365.9325000674</v>
      </c>
      <c r="M8" s="143">
        <v>992521.25276126701</v>
      </c>
      <c r="N8" s="143">
        <v>938555.89419083821</v>
      </c>
      <c r="O8" s="143">
        <v>983185.85272511921</v>
      </c>
      <c r="P8" s="143">
        <v>837992.13718224398</v>
      </c>
      <c r="Q8" s="143">
        <v>956319.28127826832</v>
      </c>
    </row>
    <row r="9" spans="1:17" ht="12.95" customHeight="1" x14ac:dyDescent="0.25">
      <c r="A9" s="131" t="s">
        <v>135</v>
      </c>
      <c r="B9" s="142"/>
      <c r="C9" s="142">
        <f>B7+C8-C7</f>
        <v>581820.48713036627</v>
      </c>
      <c r="D9" s="142">
        <f t="shared" ref="D9:Q9" si="0">C7+D8-D7</f>
        <v>586475.05102740601</v>
      </c>
      <c r="E9" s="142">
        <f t="shared" si="0"/>
        <v>591166.85143562965</v>
      </c>
      <c r="F9" s="142">
        <f t="shared" si="0"/>
        <v>595896.18624711223</v>
      </c>
      <c r="G9" s="142">
        <f t="shared" si="0"/>
        <v>600663.35573709011</v>
      </c>
      <c r="H9" s="142">
        <f t="shared" si="0"/>
        <v>605468.66258298606</v>
      </c>
      <c r="I9" s="142">
        <f t="shared" si="0"/>
        <v>610312.41188364848</v>
      </c>
      <c r="J9" s="142">
        <f t="shared" si="0"/>
        <v>615194.91117871925</v>
      </c>
      <c r="K9" s="142">
        <f t="shared" si="0"/>
        <v>620116.47046815045</v>
      </c>
      <c r="L9" s="142">
        <f t="shared" si="0"/>
        <v>625077.40223189257</v>
      </c>
      <c r="M9" s="142">
        <f t="shared" si="0"/>
        <v>630078.02144975215</v>
      </c>
      <c r="N9" s="142">
        <f t="shared" si="0"/>
        <v>635118.64562134631</v>
      </c>
      <c r="O9" s="142">
        <f t="shared" si="0"/>
        <v>640199.59478631988</v>
      </c>
      <c r="P9" s="142">
        <f t="shared" si="0"/>
        <v>650207.185561819</v>
      </c>
      <c r="Q9" s="142">
        <f t="shared" si="0"/>
        <v>664422.09683164023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576.64324245975774</v>
      </c>
      <c r="C11" s="140">
        <v>572.58739976758841</v>
      </c>
      <c r="D11" s="140">
        <v>577.78347343572784</v>
      </c>
      <c r="E11" s="140">
        <v>577.57643055602409</v>
      </c>
      <c r="F11" s="140">
        <v>582.36948741874346</v>
      </c>
      <c r="G11" s="140">
        <v>591.92178486261412</v>
      </c>
      <c r="H11" s="140">
        <v>601.75413486589719</v>
      </c>
      <c r="I11" s="140">
        <v>606.43953978531954</v>
      </c>
      <c r="J11" s="140">
        <v>609.48050764785251</v>
      </c>
      <c r="K11" s="140">
        <v>606.56086256527794</v>
      </c>
      <c r="L11" s="140">
        <v>609.52124121938868</v>
      </c>
      <c r="M11" s="140">
        <v>624.38569833758163</v>
      </c>
      <c r="N11" s="140">
        <v>637.72181826407302</v>
      </c>
      <c r="O11" s="140">
        <v>651.67713320854102</v>
      </c>
      <c r="P11" s="140">
        <v>665.70834022572171</v>
      </c>
      <c r="Q11" s="140">
        <v>680.2813191844765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358.71075948992808</v>
      </c>
      <c r="C13" s="137">
        <f t="shared" ref="C13:Q13" si="1">IF(C5=0,0,1000000*C5/C7)</f>
        <v>352.10112038082684</v>
      </c>
      <c r="D13" s="137">
        <f t="shared" si="1"/>
        <v>344.37342106002677</v>
      </c>
      <c r="E13" s="137">
        <f t="shared" si="1"/>
        <v>335.80801300370098</v>
      </c>
      <c r="F13" s="137">
        <f t="shared" si="1"/>
        <v>326.38091507098079</v>
      </c>
      <c r="G13" s="137">
        <f t="shared" si="1"/>
        <v>315.69300004789949</v>
      </c>
      <c r="H13" s="137">
        <f t="shared" si="1"/>
        <v>305.27791324813813</v>
      </c>
      <c r="I13" s="137">
        <f t="shared" si="1"/>
        <v>295.06256628330738</v>
      </c>
      <c r="J13" s="137">
        <f t="shared" si="1"/>
        <v>284.75287732328673</v>
      </c>
      <c r="K13" s="137">
        <f t="shared" si="1"/>
        <v>274.97766090115272</v>
      </c>
      <c r="L13" s="137">
        <f t="shared" si="1"/>
        <v>265.19929374028175</v>
      </c>
      <c r="M13" s="137">
        <f t="shared" si="1"/>
        <v>255.86105169715984</v>
      </c>
      <c r="N13" s="137">
        <f t="shared" si="1"/>
        <v>246.00164269335602</v>
      </c>
      <c r="O13" s="137">
        <f t="shared" si="1"/>
        <v>234.55513808091402</v>
      </c>
      <c r="P13" s="137">
        <f t="shared" si="1"/>
        <v>226.56614593996753</v>
      </c>
      <c r="Q13" s="137">
        <f t="shared" si="1"/>
        <v>215.37656238627292</v>
      </c>
    </row>
    <row r="14" spans="1:17" ht="12.95" customHeight="1" x14ac:dyDescent="0.25">
      <c r="A14" s="131" t="s">
        <v>132</v>
      </c>
      <c r="B14" s="130"/>
      <c r="C14" s="130">
        <v>277.32654075085873</v>
      </c>
      <c r="D14" s="130">
        <v>263.91361304460281</v>
      </c>
      <c r="E14" s="130">
        <v>259.56403528249029</v>
      </c>
      <c r="F14" s="130">
        <v>255.83818015654282</v>
      </c>
      <c r="G14" s="130">
        <v>249.39352845394114</v>
      </c>
      <c r="H14" s="130">
        <v>248.06037394718953</v>
      </c>
      <c r="I14" s="130">
        <v>241.40576816659933</v>
      </c>
      <c r="J14" s="130">
        <v>236.93377512918781</v>
      </c>
      <c r="K14" s="130">
        <v>232.36789814171513</v>
      </c>
      <c r="L14" s="130">
        <v>224.3113195658174</v>
      </c>
      <c r="M14" s="130">
        <v>215.5401186093554</v>
      </c>
      <c r="N14" s="130">
        <v>200.54596909788182</v>
      </c>
      <c r="O14" s="130">
        <v>176.96092839400956</v>
      </c>
      <c r="P14" s="130">
        <v>149.31922776166877</v>
      </c>
      <c r="Q14" s="130">
        <v>103.75571705107933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0.5980882975578482</v>
      </c>
      <c r="C16" s="134">
        <f>C7/RES_summary!C$6</f>
        <v>0.59961741129471968</v>
      </c>
      <c r="D16" s="134">
        <f>D7/RES_summary!D$6</f>
        <v>0.60183244983436279</v>
      </c>
      <c r="E16" s="134">
        <f>E7/RES_summary!E$6</f>
        <v>0.60871383650584621</v>
      </c>
      <c r="F16" s="134">
        <f>F7/RES_summary!F$6</f>
        <v>0.62220391370032568</v>
      </c>
      <c r="G16" s="134">
        <f>G7/RES_summary!G$6</f>
        <v>0.64572850166947171</v>
      </c>
      <c r="H16" s="134">
        <f>H7/RES_summary!H$6</f>
        <v>0.67814029466018566</v>
      </c>
      <c r="I16" s="134">
        <f>I7/RES_summary!I$6</f>
        <v>0.71165913171490047</v>
      </c>
      <c r="J16" s="134">
        <f>J7/RES_summary!J$6</f>
        <v>0.74969032698387428</v>
      </c>
      <c r="K16" s="134">
        <f>K7/RES_summary!K$6</f>
        <v>0.78909461405122527</v>
      </c>
      <c r="L16" s="134">
        <f>L7/RES_summary!L$6</f>
        <v>0.82661534452712748</v>
      </c>
      <c r="M16" s="134">
        <f>M7/RES_summary!M$6</f>
        <v>0.85302112998744617</v>
      </c>
      <c r="N16" s="134">
        <f>N7/RES_summary!N$6</f>
        <v>0.86877376005474716</v>
      </c>
      <c r="O16" s="134">
        <f>O7/RES_summary!O$6</f>
        <v>0.89450523250314462</v>
      </c>
      <c r="P16" s="134">
        <f>P7/RES_summary!P$6</f>
        <v>0.9063621590116584</v>
      </c>
      <c r="Q16" s="134">
        <f>Q7/RES_summary!Q$6</f>
        <v>0.92595232081202727</v>
      </c>
    </row>
    <row r="17" spans="1:17" ht="12.95" customHeight="1" x14ac:dyDescent="0.25">
      <c r="A17" s="133" t="s">
        <v>49</v>
      </c>
      <c r="B17" s="132">
        <f>1000000*B5/RES_summary!B$6</f>
        <v>214.54070745901382</v>
      </c>
      <c r="C17" s="132">
        <f>1000000*C5/RES_summary!C$6</f>
        <v>211.12596231672185</v>
      </c>
      <c r="D17" s="132">
        <f>1000000*D5/RES_summary!D$6</f>
        <v>207.25509965439645</v>
      </c>
      <c r="E17" s="132">
        <f>1000000*E5/RES_summary!E$6</f>
        <v>204.41098392488792</v>
      </c>
      <c r="F17" s="132">
        <f>1000000*F5/RES_summary!F$6</f>
        <v>203.07548271425787</v>
      </c>
      <c r="G17" s="132">
        <f>1000000*G5/RES_summary!G$6</f>
        <v>203.85196790847058</v>
      </c>
      <c r="H17" s="132">
        <f>1000000*H5/RES_summary!H$6</f>
        <v>207.02125404333898</v>
      </c>
      <c r="I17" s="132">
        <f>1000000*I5/RES_summary!I$6</f>
        <v>209.98396972274881</v>
      </c>
      <c r="J17" s="132">
        <f>1000000*J5/RES_summary!J$6</f>
        <v>213.47647771009386</v>
      </c>
      <c r="K17" s="132">
        <f>1000000*K5/RES_summary!K$6</f>
        <v>216.98339120150379</v>
      </c>
      <c r="L17" s="132">
        <f>1000000*L5/RES_summary!L$6</f>
        <v>219.21780556347386</v>
      </c>
      <c r="M17" s="132">
        <f>1000000*M5/RES_summary!M$6</f>
        <v>218.25488343848767</v>
      </c>
      <c r="N17" s="132">
        <f>1000000*N5/RES_summary!N$6</f>
        <v>213.71977210235136</v>
      </c>
      <c r="O17" s="132">
        <f>1000000*O5/RES_summary!O$6</f>
        <v>209.81079832387516</v>
      </c>
      <c r="P17" s="132">
        <f>1000000*P5/RES_summary!P$6</f>
        <v>205.35098119309947</v>
      </c>
      <c r="Q17" s="132">
        <f>1000000*Q5/RES_summary!Q$6</f>
        <v>199.42842779008578</v>
      </c>
    </row>
    <row r="18" spans="1:17" ht="12.95" customHeight="1" x14ac:dyDescent="0.25">
      <c r="A18" s="131" t="s">
        <v>48</v>
      </c>
      <c r="B18" s="130">
        <f>B3*1000000/0.086/RES_summary!B$6</f>
        <v>123.71344918877605</v>
      </c>
      <c r="C18" s="130">
        <f>C3*1000000/0.086/RES_summary!C$6</f>
        <v>120.88806578636159</v>
      </c>
      <c r="D18" s="130">
        <f>D3*1000000/0.086/RES_summary!D$6</f>
        <v>119.74857136558512</v>
      </c>
      <c r="E18" s="130">
        <f>E3*1000000/0.086/RES_summary!E$6</f>
        <v>118.06296646178157</v>
      </c>
      <c r="F18" s="130">
        <f>F3*1000000/0.086/RES_summary!F$6</f>
        <v>118.26496477561624</v>
      </c>
      <c r="G18" s="130">
        <f>G3*1000000/0.086/RES_summary!G$6</f>
        <v>120.66442069213826</v>
      </c>
      <c r="H18" s="130">
        <f>H3*1000000/0.086/RES_summary!H$6</f>
        <v>124.57589562570259</v>
      </c>
      <c r="I18" s="130">
        <f>I3*1000000/0.086/RES_summary!I$6</f>
        <v>127.34258196095826</v>
      </c>
      <c r="J18" s="130">
        <f>J3*1000000/0.086/RES_summary!J$6</f>
        <v>130.10975200562348</v>
      </c>
      <c r="K18" s="130">
        <f>K3*1000000/0.086/RES_summary!K$6</f>
        <v>131.61363292952328</v>
      </c>
      <c r="L18" s="130">
        <f>L3*1000000/0.086/RES_summary!L$6</f>
        <v>133.61790894443919</v>
      </c>
      <c r="M18" s="130">
        <f>M3*1000000/0.086/RES_summary!M$6</f>
        <v>136.2752278113276</v>
      </c>
      <c r="N18" s="130">
        <f>N3*1000000/0.086/RES_summary!N$6</f>
        <v>136.2937616640948</v>
      </c>
      <c r="O18" s="130">
        <f>O3*1000000/0.086/RES_summary!O$6</f>
        <v>136.72889956789831</v>
      </c>
      <c r="P18" s="130">
        <f>P3*1000000/0.086/RES_summary!P$6</f>
        <v>136.70386085378166</v>
      </c>
      <c r="Q18" s="130">
        <f>Q3*1000000/0.086/RES_summary!Q$6</f>
        <v>135.66743393992567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0.24002910798498622</v>
      </c>
      <c r="C3" s="144">
        <v>0.33805289147944595</v>
      </c>
      <c r="D3" s="144">
        <v>0.40576109561879697</v>
      </c>
      <c r="E3" s="144">
        <v>0.5072611926395264</v>
      </c>
      <c r="F3" s="144">
        <v>0.63366990082390806</v>
      </c>
      <c r="G3" s="144">
        <v>0.815028145921605</v>
      </c>
      <c r="H3" s="144">
        <v>1.0624766820110625</v>
      </c>
      <c r="I3" s="144">
        <v>1.3376093752559814</v>
      </c>
      <c r="J3" s="144">
        <v>1.6028366612151828</v>
      </c>
      <c r="K3" s="144">
        <v>1.9871303415497374</v>
      </c>
      <c r="L3" s="144">
        <v>2.4693308413130506</v>
      </c>
      <c r="M3" s="144">
        <v>3.1801925873623755</v>
      </c>
      <c r="N3" s="144">
        <v>4.4196845060462957</v>
      </c>
      <c r="O3" s="144">
        <v>5.8664119041280118</v>
      </c>
      <c r="P3" s="144">
        <v>7.1901549613511664</v>
      </c>
      <c r="Q3" s="144">
        <v>8.2261744544837612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15.414162258579022</v>
      </c>
      <c r="C5" s="144">
        <v>21.442762902373499</v>
      </c>
      <c r="D5" s="144">
        <v>25.461699793835585</v>
      </c>
      <c r="E5" s="144">
        <v>31.518503587507034</v>
      </c>
      <c r="F5" s="144">
        <v>38.993737609356671</v>
      </c>
      <c r="G5" s="144">
        <v>49.699519139500936</v>
      </c>
      <c r="H5" s="144">
        <v>64.181121247751335</v>
      </c>
      <c r="I5" s="144">
        <v>80.074471074707532</v>
      </c>
      <c r="J5" s="144">
        <v>95.360220226951213</v>
      </c>
      <c r="K5" s="144">
        <v>117.69083037006892</v>
      </c>
      <c r="L5" s="144">
        <v>145.39034425397551</v>
      </c>
      <c r="M5" s="144">
        <v>185.1206305809732</v>
      </c>
      <c r="N5" s="144">
        <v>254.95716448575715</v>
      </c>
      <c r="O5" s="144">
        <v>335.0168405990442</v>
      </c>
      <c r="P5" s="144">
        <v>406.43070025544023</v>
      </c>
      <c r="Q5" s="144">
        <v>459.88696780142095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6979.9890570798525</v>
      </c>
      <c r="C7" s="62">
        <v>9969.9191834615704</v>
      </c>
      <c r="D7" s="62">
        <v>12033.237646094793</v>
      </c>
      <c r="E7" s="62">
        <v>15208.376028528071</v>
      </c>
      <c r="F7" s="62">
        <v>19230.263402923258</v>
      </c>
      <c r="G7" s="62">
        <v>25111.208599344551</v>
      </c>
      <c r="H7" s="62">
        <v>33231.696243745653</v>
      </c>
      <c r="I7" s="62">
        <v>42284.473303265171</v>
      </c>
      <c r="J7" s="62">
        <v>51185.651928367959</v>
      </c>
      <c r="K7" s="62">
        <v>64590.079086019767</v>
      </c>
      <c r="L7" s="62">
        <v>81838.063838341783</v>
      </c>
      <c r="M7" s="62">
        <v>107763.1852135119</v>
      </c>
      <c r="N7" s="62">
        <v>157194.34178369792</v>
      </c>
      <c r="O7" s="62">
        <v>219122.54213597506</v>
      </c>
      <c r="P7" s="62">
        <v>282589.8341333064</v>
      </c>
      <c r="Q7" s="62">
        <v>336621.7214889453</v>
      </c>
    </row>
    <row r="8" spans="1:17" ht="12.95" customHeight="1" x14ac:dyDescent="0.25">
      <c r="A8" s="133" t="s">
        <v>136</v>
      </c>
      <c r="B8" s="143"/>
      <c r="C8" s="143">
        <v>3061.4280676539779</v>
      </c>
      <c r="D8" s="143">
        <v>2156.265786287157</v>
      </c>
      <c r="E8" s="143">
        <v>3295.969903183397</v>
      </c>
      <c r="F8" s="143">
        <v>4178.9683513703376</v>
      </c>
      <c r="G8" s="143">
        <v>6085.1504664889953</v>
      </c>
      <c r="H8" s="143">
        <v>8385.9544954891171</v>
      </c>
      <c r="I8" s="143">
        <v>9397.8839659339301</v>
      </c>
      <c r="J8" s="143">
        <v>9349.8176034415137</v>
      </c>
      <c r="K8" s="143">
        <v>13987.65782949218</v>
      </c>
      <c r="L8" s="143">
        <v>18006.18462571445</v>
      </c>
      <c r="M8" s="143">
        <v>26910.781210580302</v>
      </c>
      <c r="N8" s="143">
        <v>50712.514356219297</v>
      </c>
      <c r="O8" s="143">
        <v>63593.96547412037</v>
      </c>
      <c r="P8" s="143">
        <v>66528.720064985391</v>
      </c>
      <c r="Q8" s="143">
        <v>56188.153141926006</v>
      </c>
    </row>
    <row r="9" spans="1:17" ht="12.95" customHeight="1" x14ac:dyDescent="0.25">
      <c r="A9" s="131" t="s">
        <v>135</v>
      </c>
      <c r="B9" s="142"/>
      <c r="C9" s="142">
        <f>B7+C8-C7</f>
        <v>71.497941272260505</v>
      </c>
      <c r="D9" s="142">
        <f t="shared" ref="D9:Q9" si="0">C7+D8-D7</f>
        <v>92.947323653934291</v>
      </c>
      <c r="E9" s="142">
        <f t="shared" si="0"/>
        <v>120.83152075011822</v>
      </c>
      <c r="F9" s="142">
        <f t="shared" si="0"/>
        <v>157.08097697515041</v>
      </c>
      <c r="G9" s="142">
        <f t="shared" si="0"/>
        <v>204.20527006770135</v>
      </c>
      <c r="H9" s="142">
        <f t="shared" si="0"/>
        <v>265.46685108801466</v>
      </c>
      <c r="I9" s="142">
        <f t="shared" si="0"/>
        <v>345.10690641441033</v>
      </c>
      <c r="J9" s="142">
        <f t="shared" si="0"/>
        <v>448.63897833872761</v>
      </c>
      <c r="K9" s="142">
        <f t="shared" si="0"/>
        <v>583.23067184037063</v>
      </c>
      <c r="L9" s="142">
        <f t="shared" si="0"/>
        <v>758.19987339242653</v>
      </c>
      <c r="M9" s="142">
        <f t="shared" si="0"/>
        <v>985.65983541018795</v>
      </c>
      <c r="N9" s="142">
        <f t="shared" si="0"/>
        <v>1281.3577860332734</v>
      </c>
      <c r="O9" s="142">
        <f t="shared" si="0"/>
        <v>1665.7651218432293</v>
      </c>
      <c r="P9" s="142">
        <f t="shared" si="0"/>
        <v>3061.428067654022</v>
      </c>
      <c r="Q9" s="142">
        <f t="shared" si="0"/>
        <v>2156.2657862870838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181.06959642304955</v>
      </c>
      <c r="C11" s="140">
        <v>183.31814763046648</v>
      </c>
      <c r="D11" s="140">
        <v>185.30390008680666</v>
      </c>
      <c r="E11" s="140">
        <v>187.14041878760591</v>
      </c>
      <c r="F11" s="140">
        <v>188.95994876303115</v>
      </c>
      <c r="G11" s="140">
        <v>190.68738748967854</v>
      </c>
      <c r="H11" s="140">
        <v>192.49243053411598</v>
      </c>
      <c r="I11" s="140">
        <v>194.2391523533928</v>
      </c>
      <c r="J11" s="140">
        <v>195.44455278279563</v>
      </c>
      <c r="K11" s="140">
        <v>196.32937153685509</v>
      </c>
      <c r="L11" s="140">
        <v>197.49007036833183</v>
      </c>
      <c r="M11" s="140">
        <v>199.75614526553926</v>
      </c>
      <c r="N11" s="140">
        <v>201.56986137855654</v>
      </c>
      <c r="O11" s="140">
        <v>203.6139191883355</v>
      </c>
      <c r="P11" s="140">
        <v>205.70900029555025</v>
      </c>
      <c r="Q11" s="140">
        <v>207.99282873462408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2208.3361639291297</v>
      </c>
      <c r="C13" s="137">
        <f t="shared" ref="C13:Q13" si="1">IF(C5=0,0,1000000*C5/C7)</f>
        <v>2150.7459095499448</v>
      </c>
      <c r="D13" s="137">
        <f t="shared" si="1"/>
        <v>2115.9475564831714</v>
      </c>
      <c r="E13" s="137">
        <f t="shared" si="1"/>
        <v>2072.4437328735307</v>
      </c>
      <c r="F13" s="137">
        <f t="shared" si="1"/>
        <v>2027.7276911053179</v>
      </c>
      <c r="G13" s="137">
        <f t="shared" si="1"/>
        <v>1979.1767068032793</v>
      </c>
      <c r="H13" s="137">
        <f t="shared" si="1"/>
        <v>1931.3224572408185</v>
      </c>
      <c r="I13" s="137">
        <f t="shared" si="1"/>
        <v>1893.7086078951882</v>
      </c>
      <c r="J13" s="137">
        <f t="shared" si="1"/>
        <v>1863.0263879495683</v>
      </c>
      <c r="K13" s="137">
        <f t="shared" si="1"/>
        <v>1822.1193105109942</v>
      </c>
      <c r="L13" s="137">
        <f t="shared" si="1"/>
        <v>1776.5613876346251</v>
      </c>
      <c r="M13" s="137">
        <f t="shared" si="1"/>
        <v>1717.8466858992012</v>
      </c>
      <c r="N13" s="137">
        <f t="shared" si="1"/>
        <v>1621.9232931207061</v>
      </c>
      <c r="O13" s="137">
        <f t="shared" si="1"/>
        <v>1528.9017612398441</v>
      </c>
      <c r="P13" s="137">
        <f t="shared" si="1"/>
        <v>1438.2353898255033</v>
      </c>
      <c r="Q13" s="137">
        <f t="shared" si="1"/>
        <v>1366.1832806488208</v>
      </c>
    </row>
    <row r="14" spans="1:17" ht="12.95" customHeight="1" x14ac:dyDescent="0.25">
      <c r="A14" s="131" t="s">
        <v>132</v>
      </c>
      <c r="B14" s="130"/>
      <c r="C14" s="130">
        <v>2020.7863769581563</v>
      </c>
      <c r="D14" s="130">
        <v>1959.0329979223357</v>
      </c>
      <c r="E14" s="130">
        <v>1918.5977410105702</v>
      </c>
      <c r="F14" s="130">
        <v>1871.7829297281496</v>
      </c>
      <c r="G14" s="130">
        <v>1833.4362435801675</v>
      </c>
      <c r="H14" s="130">
        <v>1796.7951249839903</v>
      </c>
      <c r="I14" s="130">
        <v>1772.2566004418318</v>
      </c>
      <c r="J14" s="130">
        <v>1740.835545996764</v>
      </c>
      <c r="K14" s="130">
        <v>1688.5299751797666</v>
      </c>
      <c r="L14" s="130">
        <v>1631.3213873113941</v>
      </c>
      <c r="M14" s="130">
        <v>1557.2552226908324</v>
      </c>
      <c r="N14" s="130">
        <v>1432.9047487605321</v>
      </c>
      <c r="O14" s="130">
        <v>1316.7640175944478</v>
      </c>
      <c r="P14" s="130">
        <v>1166.4188295483282</v>
      </c>
      <c r="Q14" s="130">
        <v>1026.5591614643868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5.2593429450964067E-4</v>
      </c>
      <c r="C16" s="134">
        <f>C7/RES_summary!C$6</f>
        <v>7.4670946613297382E-4</v>
      </c>
      <c r="D16" s="134">
        <f>D7/RES_summary!D$6</f>
        <v>8.9585142888904052E-4</v>
      </c>
      <c r="E16" s="134">
        <f>E7/RES_summary!E$6</f>
        <v>1.1257650081778847E-3</v>
      </c>
      <c r="F16" s="134">
        <f>F7/RES_summary!F$6</f>
        <v>1.4154433874874648E-3</v>
      </c>
      <c r="G16" s="134">
        <f>G7/RES_summary!G$6</f>
        <v>1.8372690116249815E-3</v>
      </c>
      <c r="H16" s="134">
        <f>H7/RES_summary!H$6</f>
        <v>2.433347136759698E-3</v>
      </c>
      <c r="I16" s="134">
        <f>I7/RES_summary!I$6</f>
        <v>3.1054434988612625E-3</v>
      </c>
      <c r="J16" s="134">
        <f>J7/RES_summary!J$6</f>
        <v>3.7574458420735904E-3</v>
      </c>
      <c r="K16" s="134">
        <f>K7/RES_summary!K$6</f>
        <v>4.7558615856754839E-3</v>
      </c>
      <c r="L16" s="134">
        <f>L7/RES_summary!L$6</f>
        <v>6.0265462859382399E-3</v>
      </c>
      <c r="M16" s="134">
        <f>M7/RES_summary!M$6</f>
        <v>7.9330236738481049E-3</v>
      </c>
      <c r="N16" s="134">
        <f>N7/RES_summary!N$6</f>
        <v>1.1484863820828646E-2</v>
      </c>
      <c r="O16" s="134">
        <f>O7/RES_summary!O$6</f>
        <v>1.6021477402314507E-2</v>
      </c>
      <c r="P16" s="134">
        <f>P7/RES_summary!P$6</f>
        <v>2.0619369035795768E-2</v>
      </c>
      <c r="Q16" s="134">
        <f>Q7/RES_summary!Q$6</f>
        <v>2.4516612646853141E-2</v>
      </c>
    </row>
    <row r="17" spans="1:17" ht="12.95" customHeight="1" x14ac:dyDescent="0.25">
      <c r="A17" s="133" t="s">
        <v>49</v>
      </c>
      <c r="B17" s="132">
        <f>1000000*B5/RES_summary!B$6</f>
        <v>1.161439722416193</v>
      </c>
      <c r="C17" s="132">
        <f>1000000*C5/RES_summary!C$6</f>
        <v>1.6059823299077165</v>
      </c>
      <c r="D17" s="132">
        <f>1000000*D5/RES_summary!D$6</f>
        <v>1.8955746419297228</v>
      </c>
      <c r="E17" s="132">
        <f>1000000*E5/RES_summary!E$6</f>
        <v>2.3330846358865762</v>
      </c>
      <c r="F17" s="132">
        <f>1000000*F5/RES_summary!F$6</f>
        <v>2.8701337520002466</v>
      </c>
      <c r="G17" s="132">
        <f>1000000*G5/RES_summary!G$6</f>
        <v>3.6362800319396471</v>
      </c>
      <c r="H17" s="132">
        <f>1000000*H5/RES_summary!H$6</f>
        <v>4.6995779714866499</v>
      </c>
      <c r="I17" s="132">
        <f>1000000*I5/RES_summary!I$6</f>
        <v>5.8808050851257239</v>
      </c>
      <c r="J17" s="132">
        <f>1000000*J5/RES_summary!J$6</f>
        <v>7.0002207550744853</v>
      </c>
      <c r="K17" s="132">
        <f>1000000*K5/RES_summary!K$6</f>
        <v>8.6657472333767362</v>
      </c>
      <c r="L17" s="132">
        <f>1000000*L5/RES_summary!L$6</f>
        <v>10.706529432390736</v>
      </c>
      <c r="M17" s="132">
        <f>1000000*M5/RES_summary!M$6</f>
        <v>13.627718427279873</v>
      </c>
      <c r="N17" s="132">
        <f>1000000*N5/RES_summary!N$6</f>
        <v>18.627568149321252</v>
      </c>
      <c r="O17" s="132">
        <f>1000000*O5/RES_summary!O$6</f>
        <v>24.495265018063012</v>
      </c>
      <c r="P17" s="132">
        <f>1000000*P5/RES_summary!P$6</f>
        <v>29.655506263153637</v>
      </c>
      <c r="Q17" s="132">
        <f>1000000*Q5/RES_summary!Q$6</f>
        <v>33.494186296274194</v>
      </c>
    </row>
    <row r="18" spans="1:17" ht="12.95" customHeight="1" x14ac:dyDescent="0.25">
      <c r="A18" s="131" t="s">
        <v>48</v>
      </c>
      <c r="B18" s="130">
        <f>B3*1000000/0.086/RES_summary!B$6</f>
        <v>0.2103014218075987</v>
      </c>
      <c r="C18" s="130">
        <f>C3*1000000/0.086/RES_summary!C$6</f>
        <v>0.29440570584594333</v>
      </c>
      <c r="D18" s="130">
        <f>D3*1000000/0.086/RES_summary!D$6</f>
        <v>0.35125737405522967</v>
      </c>
      <c r="E18" s="130">
        <f>E3*1000000/0.086/RES_summary!E$6</f>
        <v>0.43661443582674292</v>
      </c>
      <c r="F18" s="130">
        <f>F3*1000000/0.086/RES_summary!F$6</f>
        <v>0.54234032672101296</v>
      </c>
      <c r="G18" s="130">
        <f>G3*1000000/0.086/RES_summary!G$6</f>
        <v>0.69339273947145608</v>
      </c>
      <c r="H18" s="130">
        <f>H3*1000000/0.086/RES_summary!H$6</f>
        <v>0.9046331862160556</v>
      </c>
      <c r="I18" s="130">
        <f>I3*1000000/0.086/RES_summary!I$6</f>
        <v>1.1422825948903423</v>
      </c>
      <c r="J18" s="130">
        <f>J3*1000000/0.086/RES_summary!J$6</f>
        <v>1.3681550148563768</v>
      </c>
      <c r="K18" s="130">
        <f>K3*1000000/0.086/RES_summary!K$6</f>
        <v>1.7013407082260952</v>
      </c>
      <c r="L18" s="130">
        <f>L3*1000000/0.086/RES_summary!L$6</f>
        <v>2.1144332510034625</v>
      </c>
      <c r="M18" s="130">
        <f>M3*1000000/0.086/RES_summary!M$6</f>
        <v>2.7222205017975845</v>
      </c>
      <c r="N18" s="130">
        <f>N3*1000000/0.086/RES_summary!N$6</f>
        <v>3.7547563296783006</v>
      </c>
      <c r="O18" s="130">
        <f>O3*1000000/0.086/RES_summary!O$6</f>
        <v>4.9875769118847444</v>
      </c>
      <c r="P18" s="130">
        <f>P3*1000000/0.086/RES_summary!P$6</f>
        <v>6.1004045466517649</v>
      </c>
      <c r="Q18" s="130">
        <f>Q3*1000000/0.086/RES_summary!Q$6</f>
        <v>6.9665505539265515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4.3076015272205046</v>
      </c>
      <c r="C3" s="144">
        <v>5.0248698416400943</v>
      </c>
      <c r="D3" s="144">
        <v>5.9098872299911411</v>
      </c>
      <c r="E3" s="144">
        <v>7.050270678568145</v>
      </c>
      <c r="F3" s="144">
        <v>8.4662508569804693</v>
      </c>
      <c r="G3" s="144">
        <v>10.345764972326338</v>
      </c>
      <c r="H3" s="144">
        <v>13.327121543287742</v>
      </c>
      <c r="I3" s="144">
        <v>16.661089964160535</v>
      </c>
      <c r="J3" s="144">
        <v>21.818034187601132</v>
      </c>
      <c r="K3" s="144">
        <v>26.860958032307078</v>
      </c>
      <c r="L3" s="144">
        <v>30.697275953087249</v>
      </c>
      <c r="M3" s="144">
        <v>33.540369269420502</v>
      </c>
      <c r="N3" s="144">
        <v>35.280724891754708</v>
      </c>
      <c r="O3" s="144">
        <v>36.638803654753886</v>
      </c>
      <c r="P3" s="144">
        <v>37.734708729190721</v>
      </c>
      <c r="Q3" s="144">
        <v>38.693748975101869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129.06449855457251</v>
      </c>
      <c r="C5" s="144">
        <v>148.99236711231407</v>
      </c>
      <c r="D5" s="144">
        <v>173.65810940966873</v>
      </c>
      <c r="E5" s="144">
        <v>205.46311627890029</v>
      </c>
      <c r="F5" s="144">
        <v>244.71508449065277</v>
      </c>
      <c r="G5" s="144">
        <v>296.74217419798339</v>
      </c>
      <c r="H5" s="144">
        <v>379.1594736339311</v>
      </c>
      <c r="I5" s="144">
        <v>470.31889135030849</v>
      </c>
      <c r="J5" s="144">
        <v>612.79372155756027</v>
      </c>
      <c r="K5" s="144">
        <v>751.84463268282639</v>
      </c>
      <c r="L5" s="144">
        <v>855.05092948531876</v>
      </c>
      <c r="M5" s="144">
        <v>919.44855107998524</v>
      </c>
      <c r="N5" s="144">
        <v>954.30235372346863</v>
      </c>
      <c r="O5" s="144">
        <v>977.02595045461749</v>
      </c>
      <c r="P5" s="144">
        <v>992.05298567059822</v>
      </c>
      <c r="Q5" s="144">
        <v>1002.2704438401381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213739.38108403995</v>
      </c>
      <c r="C7" s="62">
        <v>250157.420306366</v>
      </c>
      <c r="D7" s="62">
        <v>296530.27506125189</v>
      </c>
      <c r="E7" s="62">
        <v>358589.65987832547</v>
      </c>
      <c r="F7" s="62">
        <v>437309.28457886761</v>
      </c>
      <c r="G7" s="62">
        <v>543148.51111679734</v>
      </c>
      <c r="H7" s="62">
        <v>712769.11485404277</v>
      </c>
      <c r="I7" s="62">
        <v>906353.04439731885</v>
      </c>
      <c r="J7" s="62">
        <v>1212809.1026858827</v>
      </c>
      <c r="K7" s="62">
        <v>1523177.3795704048</v>
      </c>
      <c r="L7" s="62">
        <v>1765363.7195498683</v>
      </c>
      <c r="M7" s="62">
        <v>1930096.5318047088</v>
      </c>
      <c r="N7" s="62">
        <v>2030908.2238105182</v>
      </c>
      <c r="O7" s="62">
        <v>2111052.86296495</v>
      </c>
      <c r="P7" s="62">
        <v>2179085.7352764453</v>
      </c>
      <c r="Q7" s="62">
        <v>2253052.0770807774</v>
      </c>
    </row>
    <row r="8" spans="1:17" ht="12.95" customHeight="1" x14ac:dyDescent="0.25">
      <c r="A8" s="133" t="s">
        <v>136</v>
      </c>
      <c r="B8" s="143"/>
      <c r="C8" s="143">
        <v>42640.09018171535</v>
      </c>
      <c r="D8" s="143">
        <v>53528.213358183377</v>
      </c>
      <c r="E8" s="143">
        <v>70288.047210865872</v>
      </c>
      <c r="F8" s="143">
        <v>88182.586453403201</v>
      </c>
      <c r="G8" s="143">
        <v>116721.63255371989</v>
      </c>
      <c r="H8" s="143">
        <v>182135.37065540429</v>
      </c>
      <c r="I8" s="143">
        <v>207975.91149915886</v>
      </c>
      <c r="J8" s="143">
        <v>323006.83753782901</v>
      </c>
      <c r="K8" s="143">
        <v>329401.67302117695</v>
      </c>
      <c r="L8" s="143">
        <v>264074.74553661601</v>
      </c>
      <c r="M8" s="143">
        <v>189904.47864556644</v>
      </c>
      <c r="N8" s="143">
        <v>129759.10835514436</v>
      </c>
      <c r="O8" s="143">
        <v>113434.1679561663</v>
      </c>
      <c r="P8" s="143">
        <v>110672.96249321089</v>
      </c>
      <c r="Q8" s="143">
        <v>127494.55516251481</v>
      </c>
    </row>
    <row r="9" spans="1:17" ht="12.95" customHeight="1" x14ac:dyDescent="0.25">
      <c r="A9" s="131" t="s">
        <v>135</v>
      </c>
      <c r="B9" s="142"/>
      <c r="C9" s="142">
        <f>B7+C8-C7</f>
        <v>6222.0509593893075</v>
      </c>
      <c r="D9" s="142">
        <f t="shared" ref="D9:Q9" si="0">C7+D8-D7</f>
        <v>7155.3586032974999</v>
      </c>
      <c r="E9" s="142">
        <f t="shared" si="0"/>
        <v>8228.6623937922996</v>
      </c>
      <c r="F9" s="142">
        <f t="shared" si="0"/>
        <v>9462.9617528610397</v>
      </c>
      <c r="G9" s="142">
        <f t="shared" si="0"/>
        <v>10882.406015790184</v>
      </c>
      <c r="H9" s="142">
        <f t="shared" si="0"/>
        <v>12514.766918158857</v>
      </c>
      <c r="I9" s="142">
        <f t="shared" si="0"/>
        <v>14391.981955882744</v>
      </c>
      <c r="J9" s="142">
        <f t="shared" si="0"/>
        <v>16550.779249265091</v>
      </c>
      <c r="K9" s="142">
        <f t="shared" si="0"/>
        <v>19033.396136654774</v>
      </c>
      <c r="L9" s="142">
        <f t="shared" si="0"/>
        <v>21888.405557152582</v>
      </c>
      <c r="M9" s="142">
        <f t="shared" si="0"/>
        <v>25171.666390725877</v>
      </c>
      <c r="N9" s="142">
        <f t="shared" si="0"/>
        <v>28947.416349334875</v>
      </c>
      <c r="O9" s="142">
        <f t="shared" si="0"/>
        <v>33289.528801734559</v>
      </c>
      <c r="P9" s="142">
        <f t="shared" si="0"/>
        <v>42640.090181715786</v>
      </c>
      <c r="Q9" s="142">
        <f t="shared" si="0"/>
        <v>53528.213358182926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388.08805219370441</v>
      </c>
      <c r="C11" s="140">
        <v>392.1591435942039</v>
      </c>
      <c r="D11" s="140">
        <v>395.71788030510072</v>
      </c>
      <c r="E11" s="140">
        <v>399.00052669295712</v>
      </c>
      <c r="F11" s="140">
        <v>402.28324139335962</v>
      </c>
      <c r="G11" s="140">
        <v>405.40106247656723</v>
      </c>
      <c r="H11" s="140">
        <v>408.71068863949733</v>
      </c>
      <c r="I11" s="140">
        <v>411.91967364569649</v>
      </c>
      <c r="J11" s="140">
        <v>414.0024008470856</v>
      </c>
      <c r="K11" s="140">
        <v>415.42721425220157</v>
      </c>
      <c r="L11" s="140">
        <v>417.45474674450207</v>
      </c>
      <c r="M11" s="140">
        <v>424.17195978216682</v>
      </c>
      <c r="N11" s="140">
        <v>429.88575425048549</v>
      </c>
      <c r="O11" s="140">
        <v>436.05044516825473</v>
      </c>
      <c r="P11" s="140">
        <v>442.29057241430235</v>
      </c>
      <c r="Q11" s="140">
        <v>448.90809304932321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603.84051783057134</v>
      </c>
      <c r="C13" s="137">
        <f t="shared" ref="C13:Q13" si="1">IF(C5=0,0,1000000*C5/C7)</f>
        <v>595.59443381629137</v>
      </c>
      <c r="D13" s="137">
        <f t="shared" si="1"/>
        <v>585.63365704833188</v>
      </c>
      <c r="E13" s="137">
        <f t="shared" si="1"/>
        <v>572.97557422212572</v>
      </c>
      <c r="F13" s="137">
        <f t="shared" si="1"/>
        <v>559.59270273969912</v>
      </c>
      <c r="G13" s="137">
        <f t="shared" si="1"/>
        <v>546.33708483861176</v>
      </c>
      <c r="H13" s="137">
        <f t="shared" si="1"/>
        <v>531.95272597013889</v>
      </c>
      <c r="I13" s="137">
        <f t="shared" si="1"/>
        <v>518.91356713326638</v>
      </c>
      <c r="J13" s="137">
        <f t="shared" si="1"/>
        <v>505.26807574289273</v>
      </c>
      <c r="K13" s="137">
        <f t="shared" si="1"/>
        <v>493.6028086859298</v>
      </c>
      <c r="L13" s="137">
        <f t="shared" si="1"/>
        <v>484.34830738638908</v>
      </c>
      <c r="M13" s="137">
        <f t="shared" si="1"/>
        <v>476.37438642525728</v>
      </c>
      <c r="N13" s="137">
        <f t="shared" si="1"/>
        <v>469.88945267696357</v>
      </c>
      <c r="O13" s="137">
        <f t="shared" si="1"/>
        <v>462.81453562578986</v>
      </c>
      <c r="P13" s="137">
        <f t="shared" si="1"/>
        <v>455.26110772541193</v>
      </c>
      <c r="Q13" s="137">
        <f t="shared" si="1"/>
        <v>444.85010090790024</v>
      </c>
    </row>
    <row r="14" spans="1:17" ht="12.95" customHeight="1" x14ac:dyDescent="0.25">
      <c r="A14" s="131" t="s">
        <v>132</v>
      </c>
      <c r="B14" s="130"/>
      <c r="C14" s="130">
        <v>555.46306140749766</v>
      </c>
      <c r="D14" s="130">
        <v>541.51700426970763</v>
      </c>
      <c r="E14" s="130">
        <v>523.18720023377159</v>
      </c>
      <c r="F14" s="130">
        <v>509.92026595377405</v>
      </c>
      <c r="G14" s="130">
        <v>502.03485085918976</v>
      </c>
      <c r="H14" s="130">
        <v>493.99642940616224</v>
      </c>
      <c r="I14" s="130">
        <v>480.10309864000624</v>
      </c>
      <c r="J14" s="130">
        <v>472.02982599949121</v>
      </c>
      <c r="K14" s="130">
        <v>457.02271492355095</v>
      </c>
      <c r="L14" s="130">
        <v>440.87291540139245</v>
      </c>
      <c r="M14" s="130">
        <v>419.14384658225941</v>
      </c>
      <c r="N14" s="130">
        <v>403.31215423034905</v>
      </c>
      <c r="O14" s="130">
        <v>377.5331878634006</v>
      </c>
      <c r="P14" s="130">
        <v>349.78760281566792</v>
      </c>
      <c r="Q14" s="130">
        <v>307.49466799739446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1.6105021036578935E-2</v>
      </c>
      <c r="C16" s="134">
        <f>C7/RES_summary!C$6</f>
        <v>1.8735850344306706E-2</v>
      </c>
      <c r="D16" s="134">
        <f>D7/RES_summary!D$6</f>
        <v>2.2076109392611763E-2</v>
      </c>
      <c r="E16" s="134">
        <f>E7/RES_summary!E$6</f>
        <v>2.6543773682882729E-2</v>
      </c>
      <c r="F16" s="134">
        <f>F7/RES_summary!F$6</f>
        <v>3.2188146473851098E-2</v>
      </c>
      <c r="G16" s="134">
        <f>G7/RES_summary!G$6</f>
        <v>3.9739621621047175E-2</v>
      </c>
      <c r="H16" s="134">
        <f>H7/RES_summary!H$6</f>
        <v>5.2191578548364148E-2</v>
      </c>
      <c r="I16" s="134">
        <f>I7/RES_summary!I$6</f>
        <v>6.6564106148613744E-2</v>
      </c>
      <c r="J16" s="134">
        <f>J7/RES_summary!J$6</f>
        <v>8.9030115831942147E-2</v>
      </c>
      <c r="K16" s="134">
        <f>K7/RES_summary!K$6</f>
        <v>0.11215376866192241</v>
      </c>
      <c r="L16" s="134">
        <f>L7/RES_summary!L$6</f>
        <v>0.13000119587871894</v>
      </c>
      <c r="M16" s="134">
        <f>M7/RES_summary!M$6</f>
        <v>0.1420847151954733</v>
      </c>
      <c r="N16" s="134">
        <f>N7/RES_summary!N$6</f>
        <v>0.14838132287967448</v>
      </c>
      <c r="O16" s="134">
        <f>O7/RES_summary!O$6</f>
        <v>0.15435283567537364</v>
      </c>
      <c r="P16" s="134">
        <f>P7/RES_summary!P$6</f>
        <v>0.15899854668907823</v>
      </c>
      <c r="Q16" s="134">
        <f>Q7/RES_summary!Q$6</f>
        <v>0.16409281255722921</v>
      </c>
    </row>
    <row r="17" spans="1:17" ht="12.95" customHeight="1" x14ac:dyDescent="0.25">
      <c r="A17" s="133" t="s">
        <v>49</v>
      </c>
      <c r="B17" s="132">
        <f>1000000*B5/RES_summary!B$6</f>
        <v>9.7248642424000682</v>
      </c>
      <c r="C17" s="132">
        <f>1000000*C5/RES_summary!C$6</f>
        <v>11.15896817788412</v>
      </c>
      <c r="D17" s="132">
        <f>1000000*D5/RES_summary!D$6</f>
        <v>12.928512676994256</v>
      </c>
      <c r="E17" s="132">
        <f>1000000*E5/RES_summary!E$6</f>
        <v>15.208933967971882</v>
      </c>
      <c r="F17" s="132">
        <f>1000000*F5/RES_summary!F$6</f>
        <v>18.012251881483653</v>
      </c>
      <c r="G17" s="132">
        <f>1000000*G5/RES_summary!G$6</f>
        <v>21.711229029032385</v>
      </c>
      <c r="H17" s="132">
        <f>1000000*H5/RES_summary!H$6</f>
        <v>27.763452481486937</v>
      </c>
      <c r="I17" s="132">
        <f>1000000*I5/RES_summary!I$6</f>
        <v>34.541017764614544</v>
      </c>
      <c r="J17" s="132">
        <f>1000000*J5/RES_summary!J$6</f>
        <v>44.984075309572255</v>
      </c>
      <c r="K17" s="132">
        <f>1000000*K5/RES_summary!K$6</f>
        <v>55.359415216236911</v>
      </c>
      <c r="L17" s="132">
        <f>1000000*L5/RES_summary!L$6</f>
        <v>62.965859182063944</v>
      </c>
      <c r="M17" s="132">
        <f>1000000*M5/RES_summary!M$6</f>
        <v>67.685519021651032</v>
      </c>
      <c r="N17" s="132">
        <f>1000000*N5/RES_summary!N$6</f>
        <v>69.722818595414068</v>
      </c>
      <c r="O17" s="132">
        <f>1000000*O5/RES_summary!O$6</f>
        <v>71.436735965621892</v>
      </c>
      <c r="P17" s="132">
        <f>1000000*P5/RES_summary!P$6</f>
        <v>72.385854492400384</v>
      </c>
      <c r="Q17" s="132">
        <f>1000000*Q5/RES_summary!Q$6</f>
        <v>72.996704224344583</v>
      </c>
    </row>
    <row r="18" spans="1:17" ht="12.95" customHeight="1" x14ac:dyDescent="0.25">
      <c r="A18" s="131" t="s">
        <v>48</v>
      </c>
      <c r="B18" s="130">
        <f>B3*1000000/0.086/RES_summary!B$6</f>
        <v>3.7741036216812471</v>
      </c>
      <c r="C18" s="130">
        <f>C3*1000000/0.086/RES_summary!C$6</f>
        <v>4.3760914040340095</v>
      </c>
      <c r="D18" s="130">
        <f>D3*1000000/0.086/RES_summary!D$6</f>
        <v>5.1160436320377904</v>
      </c>
      <c r="E18" s="130">
        <f>E3*1000000/0.086/RES_summary!E$6</f>
        <v>6.0683726636591864</v>
      </c>
      <c r="F18" s="130">
        <f>F3*1000000/0.086/RES_summary!F$6</f>
        <v>7.2460270716768838</v>
      </c>
      <c r="G18" s="130">
        <f>G3*1000000/0.086/RES_summary!G$6</f>
        <v>8.8017553160418185</v>
      </c>
      <c r="H18" s="130">
        <f>H3*1000000/0.086/RES_summary!H$6</f>
        <v>11.347219782718486</v>
      </c>
      <c r="I18" s="130">
        <f>I3*1000000/0.086/RES_summary!I$6</f>
        <v>14.22812476499023</v>
      </c>
      <c r="J18" s="130">
        <f>J3*1000000/0.086/RES_summary!J$6</f>
        <v>18.623515178049011</v>
      </c>
      <c r="K18" s="130">
        <f>K3*1000000/0.086/RES_summary!K$6</f>
        <v>22.997807645912239</v>
      </c>
      <c r="L18" s="130">
        <f>L3*1000000/0.086/RES_summary!L$6</f>
        <v>26.285396798398477</v>
      </c>
      <c r="M18" s="130">
        <f>M3*1000000/0.086/RES_summary!M$6</f>
        <v>28.710299252286841</v>
      </c>
      <c r="N18" s="130">
        <f>N3*1000000/0.086/RES_summary!N$6</f>
        <v>29.972846460359346</v>
      </c>
      <c r="O18" s="130">
        <f>O3*1000000/0.086/RES_summary!O$6</f>
        <v>31.1500205191765</v>
      </c>
      <c r="P18" s="130">
        <f>P3*1000000/0.086/RES_summary!P$6</f>
        <v>32.015581018142164</v>
      </c>
      <c r="Q18" s="130">
        <f>Q3*1000000/0.086/RES_summary!Q$6</f>
        <v>32.768811292236009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166.27651024955821</v>
      </c>
      <c r="C3" s="144">
        <v>176.97962522362312</v>
      </c>
      <c r="D3" s="144">
        <v>188.91159438679861</v>
      </c>
      <c r="E3" s="144">
        <v>201.22587223883895</v>
      </c>
      <c r="F3" s="144">
        <v>216.83662603729971</v>
      </c>
      <c r="G3" s="144">
        <v>242.73533991003805</v>
      </c>
      <c r="H3" s="144">
        <v>262.49203347237631</v>
      </c>
      <c r="I3" s="144">
        <v>286.37815442688503</v>
      </c>
      <c r="J3" s="144">
        <v>309.19268263579505</v>
      </c>
      <c r="K3" s="144">
        <v>325.97881585936955</v>
      </c>
      <c r="L3" s="144">
        <v>344.40336354654312</v>
      </c>
      <c r="M3" s="144">
        <v>354.86180214832143</v>
      </c>
      <c r="N3" s="144">
        <v>357.28690400420027</v>
      </c>
      <c r="O3" s="144">
        <v>356.64364534198432</v>
      </c>
      <c r="P3" s="144">
        <v>354.89660718706853</v>
      </c>
      <c r="Q3" s="144">
        <v>345.78533477732373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1436.3528053636353</v>
      </c>
      <c r="C5" s="144">
        <v>1498.5876718385007</v>
      </c>
      <c r="D5" s="144">
        <v>1571.5033573928754</v>
      </c>
      <c r="E5" s="144">
        <v>1646.9352037432882</v>
      </c>
      <c r="F5" s="144">
        <v>1747.2232299453985</v>
      </c>
      <c r="G5" s="144">
        <v>1927.5226939834331</v>
      </c>
      <c r="H5" s="144">
        <v>2054.2279401892256</v>
      </c>
      <c r="I5" s="144">
        <v>2210.2579304986975</v>
      </c>
      <c r="J5" s="144">
        <v>2360.8021697011577</v>
      </c>
      <c r="K5" s="144">
        <v>2467.059210160463</v>
      </c>
      <c r="L5" s="144">
        <v>2580.569021656951</v>
      </c>
      <c r="M5" s="144">
        <v>2656.6874026353289</v>
      </c>
      <c r="N5" s="144">
        <v>2678.8731178285157</v>
      </c>
      <c r="O5" s="144">
        <v>2675.0832876993509</v>
      </c>
      <c r="P5" s="144">
        <v>2628.5146172084455</v>
      </c>
      <c r="Q5" s="144">
        <v>2542.932571616062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3867693.8743133014</v>
      </c>
      <c r="C7" s="62">
        <v>4099132.4298341293</v>
      </c>
      <c r="D7" s="62">
        <v>4382916.5475411238</v>
      </c>
      <c r="E7" s="62">
        <v>4687692.54909271</v>
      </c>
      <c r="F7" s="62">
        <v>5085754.6554403286</v>
      </c>
      <c r="G7" s="62">
        <v>5770949.7269641347</v>
      </c>
      <c r="H7" s="62">
        <v>6326052.0156260869</v>
      </c>
      <c r="I7" s="62">
        <v>6973094.6897489168</v>
      </c>
      <c r="J7" s="62">
        <v>7644087.1938905306</v>
      </c>
      <c r="K7" s="62">
        <v>8227628.0435638893</v>
      </c>
      <c r="L7" s="62">
        <v>8967662.8361695949</v>
      </c>
      <c r="M7" s="62">
        <v>9720096.8373712394</v>
      </c>
      <c r="N7" s="62">
        <v>10426035.878540423</v>
      </c>
      <c r="O7" s="62">
        <v>11283961.879124546</v>
      </c>
      <c r="P7" s="62">
        <v>12317441.322893353</v>
      </c>
      <c r="Q7" s="62">
        <v>13608134.854695054</v>
      </c>
    </row>
    <row r="8" spans="1:17" ht="12.95" customHeight="1" x14ac:dyDescent="0.25">
      <c r="A8" s="133" t="s">
        <v>136</v>
      </c>
      <c r="B8" s="143"/>
      <c r="C8" s="143">
        <v>785921.31547863409</v>
      </c>
      <c r="D8" s="143">
        <v>871535.84326226893</v>
      </c>
      <c r="E8" s="143">
        <v>927792.83064017864</v>
      </c>
      <c r="F8" s="143">
        <v>1058459.9451815255</v>
      </c>
      <c r="G8" s="143">
        <v>1385216.7806877464</v>
      </c>
      <c r="H8" s="143">
        <v>1297125.3003757319</v>
      </c>
      <c r="I8" s="143">
        <v>1432963.9896014635</v>
      </c>
      <c r="J8" s="143">
        <v>1542528.3474038839</v>
      </c>
      <c r="K8" s="143">
        <v>1511333.6803135369</v>
      </c>
      <c r="L8" s="143">
        <v>1798494.7377872283</v>
      </c>
      <c r="M8" s="143">
        <v>2137650.7818893925</v>
      </c>
      <c r="N8" s="143">
        <v>2003064.3415449159</v>
      </c>
      <c r="O8" s="143">
        <v>2290889.9901855844</v>
      </c>
      <c r="P8" s="143">
        <v>2576007.7911726944</v>
      </c>
      <c r="Q8" s="143">
        <v>2802027.212115238</v>
      </c>
    </row>
    <row r="9" spans="1:17" ht="12.95" customHeight="1" x14ac:dyDescent="0.25">
      <c r="A9" s="131" t="s">
        <v>135</v>
      </c>
      <c r="B9" s="142"/>
      <c r="C9" s="142">
        <f>B7+C8-C7</f>
        <v>554482.75995780621</v>
      </c>
      <c r="D9" s="142">
        <f t="shared" ref="D9:Q9" si="0">C7+D8-D7</f>
        <v>587751.72555527464</v>
      </c>
      <c r="E9" s="142">
        <f t="shared" si="0"/>
        <v>623016.8290885929</v>
      </c>
      <c r="F9" s="142">
        <f t="shared" si="0"/>
        <v>660397.83883390669</v>
      </c>
      <c r="G9" s="142">
        <f t="shared" si="0"/>
        <v>700021.70916394051</v>
      </c>
      <c r="H9" s="142">
        <f t="shared" si="0"/>
        <v>742023.01171377953</v>
      </c>
      <c r="I9" s="142">
        <f t="shared" si="0"/>
        <v>785921.31547863409</v>
      </c>
      <c r="J9" s="142">
        <f t="shared" si="0"/>
        <v>871535.84326227009</v>
      </c>
      <c r="K9" s="142">
        <f t="shared" si="0"/>
        <v>927792.83064017817</v>
      </c>
      <c r="L9" s="142">
        <f t="shared" si="0"/>
        <v>1058459.9451815225</v>
      </c>
      <c r="M9" s="142">
        <f t="shared" si="0"/>
        <v>1385216.7806877475</v>
      </c>
      <c r="N9" s="142">
        <f t="shared" si="0"/>
        <v>1297125.3003757335</v>
      </c>
      <c r="O9" s="142">
        <f t="shared" si="0"/>
        <v>1432963.9896014612</v>
      </c>
      <c r="P9" s="142">
        <f t="shared" si="0"/>
        <v>1542528.3474038877</v>
      </c>
      <c r="Q9" s="142">
        <f t="shared" si="0"/>
        <v>1511333.6803135369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1346.0813989290268</v>
      </c>
      <c r="C11" s="140">
        <v>1373.2280450129808</v>
      </c>
      <c r="D11" s="140">
        <v>1397.799397643261</v>
      </c>
      <c r="E11" s="140">
        <v>1420.7211785802265</v>
      </c>
      <c r="F11" s="140">
        <v>1443.0646717028717</v>
      </c>
      <c r="G11" s="140">
        <v>1464.3168463087172</v>
      </c>
      <c r="H11" s="140">
        <v>1485.8297307902726</v>
      </c>
      <c r="I11" s="140">
        <v>1506.6017833928381</v>
      </c>
      <c r="J11" s="140">
        <v>1522.8992067700954</v>
      </c>
      <c r="K11" s="140">
        <v>1536.4249595596177</v>
      </c>
      <c r="L11" s="140">
        <v>1551.8632674376802</v>
      </c>
      <c r="M11" s="140">
        <v>1553.1748375391685</v>
      </c>
      <c r="N11" s="140">
        <v>1550.8382446785654</v>
      </c>
      <c r="O11" s="140">
        <v>1550.2392583260821</v>
      </c>
      <c r="P11" s="140">
        <v>1569.9759505678644</v>
      </c>
      <c r="Q11" s="140">
        <v>1581.150735804933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371.37189551193626</v>
      </c>
      <c r="C13" s="137">
        <f t="shared" ref="C13:Q13" si="1">IF(C5=0,0,1000000*C5/C7)</f>
        <v>365.58654727316065</v>
      </c>
      <c r="D13" s="137">
        <f t="shared" si="1"/>
        <v>358.55196884241622</v>
      </c>
      <c r="E13" s="137">
        <f t="shared" si="1"/>
        <v>351.33174509536639</v>
      </c>
      <c r="F13" s="137">
        <f t="shared" si="1"/>
        <v>343.55240241020289</v>
      </c>
      <c r="G13" s="137">
        <f t="shared" si="1"/>
        <v>334.00441611495813</v>
      </c>
      <c r="H13" s="137">
        <f t="shared" si="1"/>
        <v>324.72511056106447</v>
      </c>
      <c r="I13" s="137">
        <f t="shared" si="1"/>
        <v>316.96944166669323</v>
      </c>
      <c r="J13" s="137">
        <f t="shared" si="1"/>
        <v>308.84029836656077</v>
      </c>
      <c r="K13" s="137">
        <f t="shared" si="1"/>
        <v>299.85060057379894</v>
      </c>
      <c r="L13" s="137">
        <f t="shared" si="1"/>
        <v>287.76383198180127</v>
      </c>
      <c r="M13" s="137">
        <f t="shared" si="1"/>
        <v>273.31902624890091</v>
      </c>
      <c r="N13" s="137">
        <f t="shared" si="1"/>
        <v>256.9407154393507</v>
      </c>
      <c r="O13" s="137">
        <f t="shared" si="1"/>
        <v>237.06950770972421</v>
      </c>
      <c r="P13" s="137">
        <f t="shared" si="1"/>
        <v>213.39777867040087</v>
      </c>
      <c r="Q13" s="137">
        <f t="shared" si="1"/>
        <v>186.86856051685174</v>
      </c>
    </row>
    <row r="14" spans="1:17" ht="12.95" customHeight="1" x14ac:dyDescent="0.25">
      <c r="A14" s="131" t="s">
        <v>132</v>
      </c>
      <c r="B14" s="130"/>
      <c r="C14" s="130">
        <v>341.19723538198883</v>
      </c>
      <c r="D14" s="130">
        <v>334.11151155216635</v>
      </c>
      <c r="E14" s="130">
        <v>330.68027362658586</v>
      </c>
      <c r="F14" s="130">
        <v>326.45658909897134</v>
      </c>
      <c r="G14" s="130">
        <v>317.8331790430405</v>
      </c>
      <c r="H14" s="130">
        <v>310.12558190245056</v>
      </c>
      <c r="I14" s="130">
        <v>296.01872305006822</v>
      </c>
      <c r="J14" s="130">
        <v>286.37035935849065</v>
      </c>
      <c r="K14" s="130">
        <v>273.30816016651761</v>
      </c>
      <c r="L14" s="130">
        <v>255.24180040867111</v>
      </c>
      <c r="M14" s="130">
        <v>241.5671626175143</v>
      </c>
      <c r="N14" s="130">
        <v>211.90405368867317</v>
      </c>
      <c r="O14" s="130">
        <v>183.50699599300094</v>
      </c>
      <c r="P14" s="130">
        <v>153.40238023733247</v>
      </c>
      <c r="Q14" s="130">
        <v>116.87173506234053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0.29142636650740439</v>
      </c>
      <c r="C16" s="134">
        <f>C7/RES_summary!C$6</f>
        <v>0.30700960880076733</v>
      </c>
      <c r="D16" s="134">
        <f>D7/RES_summary!D$6</f>
        <v>0.32629971810540981</v>
      </c>
      <c r="E16" s="134">
        <f>E7/RES_summary!E$6</f>
        <v>0.34699564443735792</v>
      </c>
      <c r="F16" s="134">
        <f>F7/RES_summary!F$6</f>
        <v>0.37433693166846166</v>
      </c>
      <c r="G16" s="134">
        <f>G7/RES_summary!G$6</f>
        <v>0.42223324532749112</v>
      </c>
      <c r="H16" s="134">
        <f>H7/RES_summary!H$6</f>
        <v>0.46321681705049206</v>
      </c>
      <c r="I16" s="134">
        <f>I7/RES_summary!I$6</f>
        <v>0.51211591110329902</v>
      </c>
      <c r="J16" s="134">
        <f>J7/RES_summary!J$6</f>
        <v>0.5611385722570742</v>
      </c>
      <c r="K16" s="134">
        <f>K7/RES_summary!K$6</f>
        <v>0.60581223474738299</v>
      </c>
      <c r="L16" s="134">
        <f>L7/RES_summary!L$6</f>
        <v>0.66037773407762612</v>
      </c>
      <c r="M16" s="134">
        <f>M7/RES_summary!M$6</f>
        <v>0.7155482474852991</v>
      </c>
      <c r="N16" s="134">
        <f>N7/RES_summary!N$6</f>
        <v>0.76174244503581934</v>
      </c>
      <c r="O16" s="134">
        <f>O7/RES_summary!O$6</f>
        <v>0.82504400730613492</v>
      </c>
      <c r="P16" s="134">
        <f>P7/RES_summary!P$6</f>
        <v>0.89875090161130577</v>
      </c>
      <c r="Q16" s="134">
        <f>Q7/RES_summary!Q$6</f>
        <v>0.99109876095638727</v>
      </c>
    </row>
    <row r="17" spans="1:17" ht="12.95" customHeight="1" x14ac:dyDescent="0.25">
      <c r="A17" s="133" t="s">
        <v>49</v>
      </c>
      <c r="B17" s="132">
        <f>1000000*B5/RES_summary!B$6</f>
        <v>108.22756213201102</v>
      </c>
      <c r="C17" s="132">
        <f>1000000*C5/RES_summary!C$6</f>
        <v>112.23858286115627</v>
      </c>
      <c r="D17" s="132">
        <f>1000000*D5/RES_summary!D$6</f>
        <v>116.9954063594201</v>
      </c>
      <c r="E17" s="132">
        <f>1000000*E5/RES_summary!E$6</f>
        <v>121.91058530066822</v>
      </c>
      <c r="F17" s="132">
        <f>1000000*F5/RES_summary!F$6</f>
        <v>128.60435218556398</v>
      </c>
      <c r="G17" s="132">
        <f>1000000*G5/RES_summary!G$6</f>
        <v>141.02776856993256</v>
      </c>
      <c r="H17" s="132">
        <f>1000000*H5/RES_summary!H$6</f>
        <v>150.41813213046538</v>
      </c>
      <c r="I17" s="132">
        <f>1000000*I5/RES_summary!I$6</f>
        <v>162.32509441104258</v>
      </c>
      <c r="J17" s="132">
        <f>1000000*J5/RES_summary!J$6</f>
        <v>173.30220408086069</v>
      </c>
      <c r="K17" s="132">
        <f>1000000*K5/RES_summary!K$6</f>
        <v>181.65316242395807</v>
      </c>
      <c r="L17" s="132">
        <f>1000000*L5/RES_summary!L$6</f>
        <v>190.03282731363666</v>
      </c>
      <c r="M17" s="132">
        <f>1000000*M5/RES_summary!M$6</f>
        <v>195.57295023678955</v>
      </c>
      <c r="N17" s="132">
        <f>1000000*N5/RES_summary!N$6</f>
        <v>195.72264880802371</v>
      </c>
      <c r="O17" s="132">
        <f>1000000*O5/RES_summary!O$6</f>
        <v>195.59277665092353</v>
      </c>
      <c r="P17" s="132">
        <f>1000000*P5/RES_summary!P$6</f>
        <v>191.79144598187267</v>
      </c>
      <c r="Q17" s="132">
        <f>1000000*Q5/RES_summary!Q$6</f>
        <v>185.20519878995543</v>
      </c>
    </row>
    <row r="18" spans="1:17" ht="12.95" customHeight="1" x14ac:dyDescent="0.25">
      <c r="A18" s="131" t="s">
        <v>48</v>
      </c>
      <c r="B18" s="130">
        <f>B3*1000000/0.086/RES_summary!B$6</f>
        <v>145.68310823733555</v>
      </c>
      <c r="C18" s="130">
        <f>C3*1000000/0.086/RES_summary!C$6</f>
        <v>154.1291697174531</v>
      </c>
      <c r="D18" s="130">
        <f>D3*1000000/0.086/RES_summary!D$6</f>
        <v>163.53610853622598</v>
      </c>
      <c r="E18" s="130">
        <f>E3*1000000/0.086/RES_summary!E$6</f>
        <v>173.20095042977059</v>
      </c>
      <c r="F18" s="130">
        <f>F3*1000000/0.086/RES_summary!F$6</f>
        <v>185.58439726622134</v>
      </c>
      <c r="G18" s="130">
        <f>G3*1000000/0.086/RES_summary!G$6</f>
        <v>206.50933731427926</v>
      </c>
      <c r="H18" s="130">
        <f>H3*1000000/0.086/RES_summary!H$6</f>
        <v>223.49573276938503</v>
      </c>
      <c r="I18" s="130">
        <f>I3*1000000/0.086/RES_summary!I$6</f>
        <v>244.55927672908749</v>
      </c>
      <c r="J18" s="130">
        <f>J3*1000000/0.086/RES_summary!J$6</f>
        <v>263.92178912625189</v>
      </c>
      <c r="K18" s="130">
        <f>K3*1000000/0.086/RES_summary!K$6</f>
        <v>279.09645273110647</v>
      </c>
      <c r="L18" s="130">
        <f>L3*1000000/0.086/RES_summary!L$6</f>
        <v>294.90496431536059</v>
      </c>
      <c r="M18" s="130">
        <f>M3*1000000/0.086/RES_summary!M$6</f>
        <v>303.75898521108149</v>
      </c>
      <c r="N18" s="130">
        <f>N3*1000000/0.086/RES_summary!N$6</f>
        <v>303.53416912127483</v>
      </c>
      <c r="O18" s="130">
        <f>O3*1000000/0.086/RES_summary!O$6</f>
        <v>303.21560100926672</v>
      </c>
      <c r="P18" s="130">
        <f>P3*1000000/0.086/RES_summary!P$6</f>
        <v>301.10795771617569</v>
      </c>
      <c r="Q18" s="130">
        <f>Q3*1000000/0.086/RES_summary!Q$6</f>
        <v>292.8373363416369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26.762133022290669</v>
      </c>
      <c r="C3" s="144">
        <v>33.544086524222038</v>
      </c>
      <c r="D3" s="144">
        <v>39.549702824074743</v>
      </c>
      <c r="E3" s="144">
        <v>47.658864128184199</v>
      </c>
      <c r="F3" s="144">
        <v>59.213272733491578</v>
      </c>
      <c r="G3" s="144">
        <v>68.592179897568329</v>
      </c>
      <c r="H3" s="144">
        <v>77.750075955208885</v>
      </c>
      <c r="I3" s="144">
        <v>91.007660595059065</v>
      </c>
      <c r="J3" s="144">
        <v>99.429568956647358</v>
      </c>
      <c r="K3" s="144">
        <v>109.42360018145254</v>
      </c>
      <c r="L3" s="144">
        <v>116.67898949647315</v>
      </c>
      <c r="M3" s="144">
        <v>120.54873727154977</v>
      </c>
      <c r="N3" s="144">
        <v>125.17134321596491</v>
      </c>
      <c r="O3" s="144">
        <v>128.15119113793313</v>
      </c>
      <c r="P3" s="144">
        <v>130.87548002079498</v>
      </c>
      <c r="Q3" s="144">
        <v>132.89092047486275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526.04151214368972</v>
      </c>
      <c r="C5" s="144">
        <v>649.40190001942767</v>
      </c>
      <c r="D5" s="144">
        <v>755.48883979661275</v>
      </c>
      <c r="E5" s="144">
        <v>899.29590517436611</v>
      </c>
      <c r="F5" s="144">
        <v>1104.1047742458236</v>
      </c>
      <c r="G5" s="144">
        <v>1264.779229091808</v>
      </c>
      <c r="H5" s="144">
        <v>1417.4521021219537</v>
      </c>
      <c r="I5" s="144">
        <v>1641.2416704111188</v>
      </c>
      <c r="J5" s="144">
        <v>1779.0110140085806</v>
      </c>
      <c r="K5" s="144">
        <v>1945.8436489138635</v>
      </c>
      <c r="L5" s="144">
        <v>2059.4977455413905</v>
      </c>
      <c r="M5" s="144">
        <v>2106.3052522729708</v>
      </c>
      <c r="N5" s="144">
        <v>2169.9894632990708</v>
      </c>
      <c r="O5" s="144">
        <v>2201.8610633606286</v>
      </c>
      <c r="P5" s="144">
        <v>2228.2043069955021</v>
      </c>
      <c r="Q5" s="144">
        <v>2240.0249008915234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1351521.5560530012</v>
      </c>
      <c r="C7" s="62">
        <v>1713226.5057855935</v>
      </c>
      <c r="D7" s="62">
        <v>2044739.7121597724</v>
      </c>
      <c r="E7" s="62">
        <v>2510011.9992822739</v>
      </c>
      <c r="F7" s="62">
        <v>3206014.6571148648</v>
      </c>
      <c r="G7" s="62">
        <v>3826997.9211106366</v>
      </c>
      <c r="H7" s="62">
        <v>4433173.5338442056</v>
      </c>
      <c r="I7" s="62">
        <v>5309290.8155356394</v>
      </c>
      <c r="J7" s="62">
        <v>5970160.7998247324</v>
      </c>
      <c r="K7" s="62">
        <v>6877845.5327587221</v>
      </c>
      <c r="L7" s="62">
        <v>7658647.58729544</v>
      </c>
      <c r="M7" s="62">
        <v>8267116.6538330726</v>
      </c>
      <c r="N7" s="62">
        <v>9191871.0745472778</v>
      </c>
      <c r="O7" s="62">
        <v>10120647.843514657</v>
      </c>
      <c r="P7" s="62">
        <v>11555004.325698279</v>
      </c>
      <c r="Q7" s="62">
        <v>13159744.454492312</v>
      </c>
    </row>
    <row r="8" spans="1:17" ht="12.95" customHeight="1" x14ac:dyDescent="0.25">
      <c r="A8" s="133" t="s">
        <v>136</v>
      </c>
      <c r="B8" s="143"/>
      <c r="C8" s="143">
        <v>526383.44490135368</v>
      </c>
      <c r="D8" s="143">
        <v>537361.32533513149</v>
      </c>
      <c r="E8" s="143">
        <v>722582.43582369178</v>
      </c>
      <c r="F8" s="143">
        <v>1017640.3437090786</v>
      </c>
      <c r="G8" s="143">
        <v>1023030.3713413813</v>
      </c>
      <c r="H8" s="143">
        <v>1132559.0576349222</v>
      </c>
      <c r="I8" s="143">
        <v>1413478.6070265651</v>
      </c>
      <c r="J8" s="143">
        <v>1383452.4201127836</v>
      </c>
      <c r="K8" s="143">
        <v>1925325.0766430697</v>
      </c>
      <c r="L8" s="143">
        <v>1803832.4258780971</v>
      </c>
      <c r="M8" s="143">
        <v>1741028.1241725578</v>
      </c>
      <c r="N8" s="143">
        <v>2338233.02774077</v>
      </c>
      <c r="O8" s="143">
        <v>2312229.1890801615</v>
      </c>
      <c r="P8" s="143">
        <v>3359681.5588266901</v>
      </c>
      <c r="Q8" s="143">
        <v>3408572.5546721281</v>
      </c>
    </row>
    <row r="9" spans="1:17" ht="12.95" customHeight="1" x14ac:dyDescent="0.25">
      <c r="A9" s="131" t="s">
        <v>135</v>
      </c>
      <c r="B9" s="142"/>
      <c r="C9" s="142">
        <f>B7+C8-C7</f>
        <v>164678.49516876135</v>
      </c>
      <c r="D9" s="142">
        <f t="shared" ref="D9:Q9" si="0">C7+D8-D7</f>
        <v>205848.11896095239</v>
      </c>
      <c r="E9" s="142">
        <f t="shared" si="0"/>
        <v>257310.14870119048</v>
      </c>
      <c r="F9" s="142">
        <f t="shared" si="0"/>
        <v>321637.68587648775</v>
      </c>
      <c r="G9" s="142">
        <f t="shared" si="0"/>
        <v>402047.10734560993</v>
      </c>
      <c r="H9" s="142">
        <f t="shared" si="0"/>
        <v>526383.44490135368</v>
      </c>
      <c r="I9" s="142">
        <f t="shared" si="0"/>
        <v>537361.32533513103</v>
      </c>
      <c r="J9" s="142">
        <f t="shared" si="0"/>
        <v>722582.43582369108</v>
      </c>
      <c r="K9" s="142">
        <f t="shared" si="0"/>
        <v>1017640.3437090795</v>
      </c>
      <c r="L9" s="142">
        <f t="shared" si="0"/>
        <v>1023030.3713413784</v>
      </c>
      <c r="M9" s="142">
        <f t="shared" si="0"/>
        <v>1132559.0576349255</v>
      </c>
      <c r="N9" s="142">
        <f t="shared" si="0"/>
        <v>1413478.607026564</v>
      </c>
      <c r="O9" s="142">
        <f t="shared" si="0"/>
        <v>1383452.4201127831</v>
      </c>
      <c r="P9" s="142">
        <f t="shared" si="0"/>
        <v>1925325.0766430683</v>
      </c>
      <c r="Q9" s="142">
        <f t="shared" si="0"/>
        <v>1803832.4258780945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591.56470753480744</v>
      </c>
      <c r="C11" s="140">
        <v>600.62577228653527</v>
      </c>
      <c r="D11" s="140">
        <v>608.71880717658735</v>
      </c>
      <c r="E11" s="140">
        <v>616.22969204153867</v>
      </c>
      <c r="F11" s="140">
        <v>623.60605912960762</v>
      </c>
      <c r="G11" s="140">
        <v>630.61083613283472</v>
      </c>
      <c r="H11" s="140">
        <v>637.81389811236124</v>
      </c>
      <c r="I11" s="140">
        <v>644.77318036007216</v>
      </c>
      <c r="J11" s="140">
        <v>649.88792619138383</v>
      </c>
      <c r="K11" s="140">
        <v>653.88986657822807</v>
      </c>
      <c r="L11" s="140">
        <v>658.76859488809544</v>
      </c>
      <c r="M11" s="140">
        <v>665.49209885172695</v>
      </c>
      <c r="N11" s="140">
        <v>670.73170616071479</v>
      </c>
      <c r="O11" s="140">
        <v>676.75938064707566</v>
      </c>
      <c r="P11" s="140">
        <v>682.97503170638049</v>
      </c>
      <c r="Q11" s="140">
        <v>689.83307315941499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389.22169593798213</v>
      </c>
      <c r="C13" s="137">
        <f t="shared" ref="C13:Q13" si="1">IF(C5=0,0,1000000*C5/C7)</f>
        <v>379.05198047449477</v>
      </c>
      <c r="D13" s="137">
        <f t="shared" si="1"/>
        <v>369.47922285845453</v>
      </c>
      <c r="E13" s="137">
        <f t="shared" si="1"/>
        <v>358.28350837825298</v>
      </c>
      <c r="F13" s="137">
        <f t="shared" si="1"/>
        <v>344.38544184305823</v>
      </c>
      <c r="G13" s="137">
        <f t="shared" si="1"/>
        <v>330.48861148185711</v>
      </c>
      <c r="H13" s="137">
        <f t="shared" si="1"/>
        <v>319.73756301229582</v>
      </c>
      <c r="I13" s="137">
        <f t="shared" si="1"/>
        <v>309.12634614186953</v>
      </c>
      <c r="J13" s="137">
        <f t="shared" si="1"/>
        <v>297.98376855457684</v>
      </c>
      <c r="K13" s="137">
        <f t="shared" si="1"/>
        <v>282.91470630533053</v>
      </c>
      <c r="L13" s="137">
        <f t="shared" si="1"/>
        <v>268.9114131531253</v>
      </c>
      <c r="M13" s="137">
        <f t="shared" si="1"/>
        <v>254.78112145621853</v>
      </c>
      <c r="N13" s="137">
        <f t="shared" si="1"/>
        <v>236.07701257993853</v>
      </c>
      <c r="O13" s="137">
        <f t="shared" si="1"/>
        <v>217.56127645243464</v>
      </c>
      <c r="P13" s="137">
        <f t="shared" si="1"/>
        <v>192.83457142806822</v>
      </c>
      <c r="Q13" s="137">
        <f t="shared" si="1"/>
        <v>170.21796347472775</v>
      </c>
    </row>
    <row r="14" spans="1:17" ht="12.95" customHeight="1" x14ac:dyDescent="0.25">
      <c r="A14" s="131" t="s">
        <v>132</v>
      </c>
      <c r="B14" s="130"/>
      <c r="C14" s="130">
        <v>356.12220115503146</v>
      </c>
      <c r="D14" s="130">
        <v>346.52194894874469</v>
      </c>
      <c r="E14" s="130">
        <v>337.6192746218515</v>
      </c>
      <c r="F14" s="130">
        <v>324.27687904265218</v>
      </c>
      <c r="G14" s="130">
        <v>310.0200352782752</v>
      </c>
      <c r="H14" s="130">
        <v>300.31961846675216</v>
      </c>
      <c r="I14" s="130">
        <v>290.06244593715991</v>
      </c>
      <c r="J14" s="130">
        <v>275.92354885875136</v>
      </c>
      <c r="K14" s="130">
        <v>258.04986159397561</v>
      </c>
      <c r="L14" s="130">
        <v>238.83261120101545</v>
      </c>
      <c r="M14" s="130">
        <v>222.24638731523146</v>
      </c>
      <c r="N14" s="130">
        <v>202.58086659470089</v>
      </c>
      <c r="O14" s="130">
        <v>178.87444006397973</v>
      </c>
      <c r="P14" s="130">
        <v>155.72104201707094</v>
      </c>
      <c r="Q14" s="130">
        <v>129.85922852979323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0.10183562327742129</v>
      </c>
      <c r="C16" s="134">
        <f>C7/RES_summary!C$6</f>
        <v>0.12831422461499351</v>
      </c>
      <c r="D16" s="134">
        <f>D7/RES_summary!D$6</f>
        <v>0.15222694396291386</v>
      </c>
      <c r="E16" s="134">
        <f>E7/RES_summary!E$6</f>
        <v>0.18579785728588927</v>
      </c>
      <c r="F16" s="134">
        <f>F7/RES_summary!F$6</f>
        <v>0.23597868378190287</v>
      </c>
      <c r="G16" s="134">
        <f>G7/RES_summary!G$6</f>
        <v>0.28000343592356308</v>
      </c>
      <c r="H16" s="134">
        <f>H7/RES_summary!H$6</f>
        <v>0.32461328624983787</v>
      </c>
      <c r="I16" s="134">
        <f>I7/RES_summary!I$6</f>
        <v>0.38992333021198572</v>
      </c>
      <c r="J16" s="134">
        <f>J7/RES_summary!J$6</f>
        <v>0.43825867266876944</v>
      </c>
      <c r="K16" s="134">
        <f>K7/RES_summary!K$6</f>
        <v>0.5064257827876989</v>
      </c>
      <c r="L16" s="134">
        <f>L7/RES_summary!L$6</f>
        <v>0.56398199087037937</v>
      </c>
      <c r="M16" s="134">
        <f>M7/RES_summary!M$6</f>
        <v>0.60858661517271617</v>
      </c>
      <c r="N16" s="134">
        <f>N7/RES_summary!N$6</f>
        <v>0.67157243926153454</v>
      </c>
      <c r="O16" s="134">
        <f>O7/RES_summary!O$6</f>
        <v>0.73998653511893542</v>
      </c>
      <c r="P16" s="134">
        <f>P7/RES_summary!P$6</f>
        <v>0.84311914167937152</v>
      </c>
      <c r="Q16" s="134">
        <f>Q7/RES_summary!Q$6</f>
        <v>0.95844188513829154</v>
      </c>
    </row>
    <row r="17" spans="1:17" ht="12.95" customHeight="1" x14ac:dyDescent="0.25">
      <c r="A17" s="133" t="s">
        <v>49</v>
      </c>
      <c r="B17" s="132">
        <f>1000000*B5/RES_summary!B$6</f>
        <v>39.636633998939367</v>
      </c>
      <c r="C17" s="132">
        <f>1000000*C5/RES_summary!C$6</f>
        <v>48.637760963362453</v>
      </c>
      <c r="D17" s="132">
        <f>1000000*D5/RES_summary!D$6</f>
        <v>56.244692953534923</v>
      </c>
      <c r="E17" s="132">
        <f>1000000*E5/RES_summary!E$6</f>
        <v>66.568308157550362</v>
      </c>
      <c r="F17" s="132">
        <f>1000000*F5/RES_summary!F$6</f>
        <v>81.267623279773943</v>
      </c>
      <c r="G17" s="132">
        <f>1000000*G5/RES_summary!G$6</f>
        <v>92.537946748527517</v>
      </c>
      <c r="H17" s="132">
        <f>1000000*H5/RES_summary!H$6</f>
        <v>103.79106106693594</v>
      </c>
      <c r="I17" s="132">
        <f>1000000*I5/RES_summary!I$6</f>
        <v>120.53557434390079</v>
      </c>
      <c r="J17" s="132">
        <f>1000000*J5/RES_summary!J$6</f>
        <v>130.59397088356664</v>
      </c>
      <c r="K17" s="132">
        <f>1000000*K5/RES_summary!K$6</f>
        <v>143.27530160282893</v>
      </c>
      <c r="L17" s="132">
        <f>1000000*L5/RES_summary!L$6</f>
        <v>151.66119415786673</v>
      </c>
      <c r="M17" s="132">
        <f>1000000*M5/RES_summary!M$6</f>
        <v>155.05638031694872</v>
      </c>
      <c r="N17" s="132">
        <f>1000000*N5/RES_summary!N$6</f>
        <v>158.5428151918853</v>
      </c>
      <c r="O17" s="132">
        <f>1000000*O5/RES_summary!O$6</f>
        <v>160.99241513808994</v>
      </c>
      <c r="P17" s="132">
        <f>1000000*P5/RES_summary!P$6</f>
        <v>162.58251834854232</v>
      </c>
      <c r="Q17" s="132">
        <f>1000000*Q5/RES_summary!Q$6</f>
        <v>163.14402579711893</v>
      </c>
    </row>
    <row r="18" spans="1:17" ht="12.95" customHeight="1" x14ac:dyDescent="0.25">
      <c r="A18" s="131" t="s">
        <v>48</v>
      </c>
      <c r="B18" s="130">
        <f>B3*1000000/0.086/RES_summary!B$6</f>
        <v>23.447633799246773</v>
      </c>
      <c r="C18" s="130">
        <f>C3*1000000/0.086/RES_summary!C$6</f>
        <v>29.213092740907474</v>
      </c>
      <c r="D18" s="130">
        <f>D3*1000000/0.086/RES_summary!D$6</f>
        <v>34.237202404689185</v>
      </c>
      <c r="E18" s="130">
        <f>E3*1000000/0.086/RES_summary!E$6</f>
        <v>41.021368035653502</v>
      </c>
      <c r="F18" s="130">
        <f>F3*1000000/0.086/RES_summary!F$6</f>
        <v>50.678982288329379</v>
      </c>
      <c r="G18" s="130">
        <f>G3*1000000/0.086/RES_summary!G$6</f>
        <v>58.355431973104672</v>
      </c>
      <c r="H18" s="130">
        <f>H3*1000000/0.086/RES_summary!H$6</f>
        <v>66.199381248320535</v>
      </c>
      <c r="I18" s="130">
        <f>I3*1000000/0.086/RES_summary!I$6</f>
        <v>77.718105616244827</v>
      </c>
      <c r="J18" s="130">
        <f>J3*1000000/0.086/RES_summary!J$6</f>
        <v>84.871444910619061</v>
      </c>
      <c r="K18" s="130">
        <f>K3*1000000/0.086/RES_summary!K$6</f>
        <v>93.686267849029178</v>
      </c>
      <c r="L18" s="130">
        <f>L3*1000000/0.086/RES_summary!L$6</f>
        <v>99.909631774428476</v>
      </c>
      <c r="M18" s="130">
        <f>M3*1000000/0.086/RES_summary!M$6</f>
        <v>103.1887959774778</v>
      </c>
      <c r="N18" s="130">
        <f>N3*1000000/0.086/RES_summary!N$6</f>
        <v>106.33969293317611</v>
      </c>
      <c r="O18" s="130">
        <f>O3*1000000/0.086/RES_summary!O$6</f>
        <v>108.95312715773063</v>
      </c>
      <c r="P18" s="130">
        <f>P3*1000000/0.086/RES_summary!P$6</f>
        <v>111.03980062399887</v>
      </c>
      <c r="Q18" s="130">
        <f>Q3*1000000/0.086/RES_summary!Q$6</f>
        <v>112.54214468322542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369.58231983161602</v>
      </c>
      <c r="C3" s="144">
        <v>376.48234603136001</v>
      </c>
      <c r="D3" s="144">
        <v>378.5500798525249</v>
      </c>
      <c r="E3" s="144">
        <v>380.94813444151021</v>
      </c>
      <c r="F3" s="144">
        <v>382.78869145617512</v>
      </c>
      <c r="G3" s="144">
        <v>384.20556717109247</v>
      </c>
      <c r="H3" s="144">
        <v>383.25287770638261</v>
      </c>
      <c r="I3" s="144">
        <v>379.87363440935815</v>
      </c>
      <c r="J3" s="144">
        <v>374.2349787358911</v>
      </c>
      <c r="K3" s="144">
        <v>364.34580136275758</v>
      </c>
      <c r="L3" s="144">
        <v>349.55478496028439</v>
      </c>
      <c r="M3" s="144">
        <v>327.74536996851288</v>
      </c>
      <c r="N3" s="144">
        <v>296.50989057470338</v>
      </c>
      <c r="O3" s="144">
        <v>256.15890526582405</v>
      </c>
      <c r="P3" s="144">
        <v>209.65762145285103</v>
      </c>
      <c r="Q3" s="144">
        <v>152.84186618630784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8545.849859120699</v>
      </c>
      <c r="C5" s="144">
        <v>8672.6955807468094</v>
      </c>
      <c r="D5" s="144">
        <v>8694.7019503790871</v>
      </c>
      <c r="E5" s="144">
        <v>8726.5536040492079</v>
      </c>
      <c r="F5" s="144">
        <v>8742.3958019335405</v>
      </c>
      <c r="G5" s="144">
        <v>8749.4248049201651</v>
      </c>
      <c r="H5" s="144">
        <v>8696.2531094779551</v>
      </c>
      <c r="I5" s="144">
        <v>8588.7979382395988</v>
      </c>
      <c r="J5" s="144">
        <v>8452.4952823647473</v>
      </c>
      <c r="K5" s="144">
        <v>8232.0106160984196</v>
      </c>
      <c r="L5" s="144">
        <v>7887.7346371171725</v>
      </c>
      <c r="M5" s="144">
        <v>7379.8016247767664</v>
      </c>
      <c r="N5" s="144">
        <v>6675.1418966557649</v>
      </c>
      <c r="O5" s="144">
        <v>5757.2738746898331</v>
      </c>
      <c r="P5" s="144">
        <v>4702.0159950581983</v>
      </c>
      <c r="Q5" s="144">
        <v>3416.5609860517111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113852565.32143918</v>
      </c>
      <c r="C7" s="62">
        <v>117275372.70563591</v>
      </c>
      <c r="D7" s="62">
        <v>120895228.92261024</v>
      </c>
      <c r="E7" s="62">
        <v>124769733.19436578</v>
      </c>
      <c r="F7" s="62">
        <v>128526325.00130001</v>
      </c>
      <c r="G7" s="62">
        <v>132259537.84005526</v>
      </c>
      <c r="H7" s="62">
        <v>135145627.68565568</v>
      </c>
      <c r="I7" s="62">
        <v>137631468.12456465</v>
      </c>
      <c r="J7" s="62">
        <v>140571249.05939648</v>
      </c>
      <c r="K7" s="62">
        <v>143064995.75180677</v>
      </c>
      <c r="L7" s="62">
        <v>145888606.96537775</v>
      </c>
      <c r="M7" s="62">
        <v>148934142.3685925</v>
      </c>
      <c r="N7" s="62">
        <v>153727124.7976352</v>
      </c>
      <c r="O7" s="62">
        <v>156445404.41591206</v>
      </c>
      <c r="P7" s="62">
        <v>159922642.97291884</v>
      </c>
      <c r="Q7" s="62">
        <v>163045836.32317007</v>
      </c>
    </row>
    <row r="8" spans="1:17" ht="12.95" customHeight="1" x14ac:dyDescent="0.25">
      <c r="A8" s="133" t="s">
        <v>136</v>
      </c>
      <c r="B8" s="143"/>
      <c r="C8" s="143">
        <v>68481416.139304817</v>
      </c>
      <c r="D8" s="143">
        <v>68678464.972082436</v>
      </c>
      <c r="E8" s="143">
        <v>68933113.026863635</v>
      </c>
      <c r="F8" s="143">
        <v>68815200.562042326</v>
      </c>
      <c r="G8" s="143">
        <v>68791821.593863338</v>
      </c>
      <c r="H8" s="143">
        <v>67944698.600708514</v>
      </c>
      <c r="I8" s="143">
        <v>67544449.194017053</v>
      </c>
      <c r="J8" s="143">
        <v>67998389.689939916</v>
      </c>
      <c r="K8" s="143">
        <v>67552355.447518378</v>
      </c>
      <c r="L8" s="143">
        <v>67882219.96867907</v>
      </c>
      <c r="M8" s="143">
        <v>68104144.158322841</v>
      </c>
      <c r="N8" s="143">
        <v>69851591.184150785</v>
      </c>
      <c r="O8" s="143">
        <v>67776888.373384953</v>
      </c>
      <c r="P8" s="143">
        <v>68535847.312114865</v>
      </c>
      <c r="Q8" s="143">
        <v>68181802.105359316</v>
      </c>
    </row>
    <row r="9" spans="1:17" ht="12.95" customHeight="1" x14ac:dyDescent="0.25">
      <c r="A9" s="131" t="s">
        <v>135</v>
      </c>
      <c r="B9" s="142"/>
      <c r="C9" s="142">
        <f>B7+C8-C7</f>
        <v>65058608.755108088</v>
      </c>
      <c r="D9" s="142">
        <f t="shared" ref="D9:Q9" si="0">C7+D8-D7</f>
        <v>65058608.755108103</v>
      </c>
      <c r="E9" s="142">
        <f t="shared" si="0"/>
        <v>65058608.755108073</v>
      </c>
      <c r="F9" s="142">
        <f t="shared" si="0"/>
        <v>65058608.755108088</v>
      </c>
      <c r="G9" s="142">
        <f t="shared" si="0"/>
        <v>65058608.755108088</v>
      </c>
      <c r="H9" s="142">
        <f t="shared" si="0"/>
        <v>65058608.755108088</v>
      </c>
      <c r="I9" s="142">
        <f t="shared" si="0"/>
        <v>65058608.755108088</v>
      </c>
      <c r="J9" s="142">
        <f t="shared" si="0"/>
        <v>65058608.755108088</v>
      </c>
      <c r="K9" s="142">
        <f t="shared" si="0"/>
        <v>65058608.755108088</v>
      </c>
      <c r="L9" s="142">
        <f t="shared" si="0"/>
        <v>65058608.755108088</v>
      </c>
      <c r="M9" s="142">
        <f t="shared" si="0"/>
        <v>65058608.755108088</v>
      </c>
      <c r="N9" s="142">
        <f t="shared" si="0"/>
        <v>65058608.755108088</v>
      </c>
      <c r="O9" s="142">
        <f t="shared" si="0"/>
        <v>65058608.755108088</v>
      </c>
      <c r="P9" s="142">
        <f t="shared" si="0"/>
        <v>65058608.755108088</v>
      </c>
      <c r="Q9" s="142">
        <f t="shared" si="0"/>
        <v>65058608.755108088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502.87202631635347</v>
      </c>
      <c r="C11" s="140">
        <v>504.76828770024747</v>
      </c>
      <c r="D11" s="140">
        <v>506.25600965796514</v>
      </c>
      <c r="E11" s="140">
        <v>507.60353642871422</v>
      </c>
      <c r="F11" s="140">
        <v>509.13175253602799</v>
      </c>
      <c r="G11" s="140">
        <v>510.60574776303457</v>
      </c>
      <c r="H11" s="140">
        <v>512.45389875811202</v>
      </c>
      <c r="I11" s="140">
        <v>514.29027852238698</v>
      </c>
      <c r="J11" s="140">
        <v>514.82661330363339</v>
      </c>
      <c r="K11" s="140">
        <v>514.64694145661792</v>
      </c>
      <c r="L11" s="140">
        <v>515.30518073812141</v>
      </c>
      <c r="M11" s="140">
        <v>516.40855240031669</v>
      </c>
      <c r="N11" s="140">
        <v>516.51178037347586</v>
      </c>
      <c r="O11" s="140">
        <v>517.36151284901257</v>
      </c>
      <c r="P11" s="140">
        <v>518.4753352139594</v>
      </c>
      <c r="Q11" s="140">
        <v>520.18126104641738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75.060670218481761</v>
      </c>
      <c r="C13" s="137">
        <f t="shared" ref="C13:Q13" si="1">IF(C5=0,0,1000000*C5/C7)</f>
        <v>73.95154993466096</v>
      </c>
      <c r="D13" s="137">
        <f t="shared" si="1"/>
        <v>71.919314168674973</v>
      </c>
      <c r="E13" s="137">
        <f t="shared" si="1"/>
        <v>69.94127005509435</v>
      </c>
      <c r="F13" s="137">
        <f t="shared" si="1"/>
        <v>68.020273682026726</v>
      </c>
      <c r="G13" s="137">
        <f t="shared" si="1"/>
        <v>66.153450615418464</v>
      </c>
      <c r="H13" s="137">
        <f t="shared" si="1"/>
        <v>64.347276773949034</v>
      </c>
      <c r="I13" s="137">
        <f t="shared" si="1"/>
        <v>62.404318251304474</v>
      </c>
      <c r="J13" s="137">
        <f t="shared" si="1"/>
        <v>60.12961639682991</v>
      </c>
      <c r="K13" s="137">
        <f t="shared" si="1"/>
        <v>57.540354807541782</v>
      </c>
      <c r="L13" s="137">
        <f t="shared" si="1"/>
        <v>54.066830859445304</v>
      </c>
      <c r="M13" s="137">
        <f t="shared" si="1"/>
        <v>49.550771283274486</v>
      </c>
      <c r="N13" s="137">
        <f t="shared" si="1"/>
        <v>43.422017457510201</v>
      </c>
      <c r="O13" s="137">
        <f t="shared" si="1"/>
        <v>36.800530486559055</v>
      </c>
      <c r="P13" s="137">
        <f t="shared" si="1"/>
        <v>29.401815200455594</v>
      </c>
      <c r="Q13" s="137">
        <f t="shared" si="1"/>
        <v>20.954604319240698</v>
      </c>
    </row>
    <row r="14" spans="1:17" ht="12.95" customHeight="1" x14ac:dyDescent="0.25">
      <c r="A14" s="131" t="s">
        <v>132</v>
      </c>
      <c r="B14" s="130"/>
      <c r="C14" s="130">
        <v>73.161286385707811</v>
      </c>
      <c r="D14" s="130">
        <v>70.975033161283775</v>
      </c>
      <c r="E14" s="130">
        <v>69.103909962551</v>
      </c>
      <c r="F14" s="130">
        <v>67.079999727074821</v>
      </c>
      <c r="G14" s="130">
        <v>65.29861126468937</v>
      </c>
      <c r="H14" s="130">
        <v>63.406356246447487</v>
      </c>
      <c r="I14" s="130">
        <v>61.304543610813106</v>
      </c>
      <c r="J14" s="130">
        <v>58.720221204522559</v>
      </c>
      <c r="K14" s="130">
        <v>55.933984868957324</v>
      </c>
      <c r="L14" s="130">
        <v>51.492116289348203</v>
      </c>
      <c r="M14" s="130">
        <v>46.402192803013136</v>
      </c>
      <c r="N14" s="130">
        <v>38.694294618739839</v>
      </c>
      <c r="O14" s="130">
        <v>32.183083392198228</v>
      </c>
      <c r="P14" s="130">
        <v>23.450181168026969</v>
      </c>
      <c r="Q14" s="130">
        <v>14.110227151819135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8.5786622487191764</v>
      </c>
      <c r="C16" s="134">
        <f>C7/RES_summary!C$6</f>
        <v>8.7834845330377362</v>
      </c>
      <c r="D16" s="134">
        <f>D7/RES_summary!D$6</f>
        <v>9.0004175735145182</v>
      </c>
      <c r="E16" s="134">
        <f>E7/RES_summary!E$6</f>
        <v>9.2357921349674914</v>
      </c>
      <c r="F16" s="134">
        <f>F7/RES_summary!F$6</f>
        <v>9.4601791472861656</v>
      </c>
      <c r="G16" s="134">
        <f>G7/RES_summary!G$6</f>
        <v>9.6768082429818936</v>
      </c>
      <c r="H16" s="134">
        <f>H7/RES_summary!H$6</f>
        <v>9.8958603786700934</v>
      </c>
      <c r="I16" s="134">
        <f>I7/RES_summary!I$6</f>
        <v>10.107888653614998</v>
      </c>
      <c r="J16" s="134">
        <f>J7/RES_summary!J$6</f>
        <v>10.319080355418686</v>
      </c>
      <c r="K16" s="134">
        <f>K7/RES_summary!K$6</f>
        <v>10.534083982846726</v>
      </c>
      <c r="L16" s="134">
        <f>L7/RES_summary!L$6</f>
        <v>10.743221445275525</v>
      </c>
      <c r="M16" s="134">
        <f>M7/RES_summary!M$6</f>
        <v>10.963837742113865</v>
      </c>
      <c r="N16" s="134">
        <f>N7/RES_summary!N$6</f>
        <v>11.231543539256503</v>
      </c>
      <c r="O16" s="134">
        <f>O7/RES_summary!O$6</f>
        <v>11.438743303690341</v>
      </c>
      <c r="P16" s="134">
        <f>P7/RES_summary!P$6</f>
        <v>11.668869840105039</v>
      </c>
      <c r="Q16" s="134">
        <f>Q7/RES_summary!Q$6</f>
        <v>11.874847514701012</v>
      </c>
    </row>
    <row r="17" spans="1:17" ht="12.95" customHeight="1" x14ac:dyDescent="0.25">
      <c r="A17" s="133" t="s">
        <v>49</v>
      </c>
      <c r="B17" s="132">
        <f>1000000*B5/RES_summary!B$6</f>
        <v>643.92013796684932</v>
      </c>
      <c r="C17" s="132">
        <f>1000000*C5/RES_summary!C$6</f>
        <v>649.55229504526233</v>
      </c>
      <c r="D17" s="132">
        <f>1000000*D5/RES_summary!D$6</f>
        <v>647.30385911885389</v>
      </c>
      <c r="E17" s="132">
        <f>1000000*E5/RES_summary!E$6</f>
        <v>645.9630318844778</v>
      </c>
      <c r="F17" s="132">
        <f>1000000*F5/RES_summary!F$6</f>
        <v>643.4839746794072</v>
      </c>
      <c r="G17" s="132">
        <f>1000000*G5/RES_summary!G$6</f>
        <v>640.15425621697705</v>
      </c>
      <c r="H17" s="132">
        <f>1000000*H5/RES_summary!H$6</f>
        <v>636.77166670264057</v>
      </c>
      <c r="I17" s="132">
        <f>1000000*I5/RES_summary!I$6</f>
        <v>630.77590038893982</v>
      </c>
      <c r="J17" s="132">
        <f>1000000*J5/RES_summary!J$6</f>
        <v>620.48234333938876</v>
      </c>
      <c r="K17" s="132">
        <f>1000000*K5/RES_summary!K$6</f>
        <v>606.13492994544345</v>
      </c>
      <c r="L17" s="132">
        <f>1000000*L5/RES_summary!L$6</f>
        <v>580.85193676727738</v>
      </c>
      <c r="M17" s="132">
        <f>1000000*M5/RES_summary!M$6</f>
        <v>543.26661634641664</v>
      </c>
      <c r="N17" s="132">
        <f>1000000*N5/RES_summary!N$6</f>
        <v>487.69627963638175</v>
      </c>
      <c r="O17" s="132">
        <f>1000000*O5/RES_summary!O$6</f>
        <v>420.95182167537968</v>
      </c>
      <c r="P17" s="132">
        <f>1000000*P5/RES_summary!P$6</f>
        <v>343.08595463693814</v>
      </c>
      <c r="Q17" s="132">
        <f>1000000*Q5/RES_summary!Q$6</f>
        <v>248.83273102187846</v>
      </c>
    </row>
    <row r="18" spans="1:17" ht="12.95" customHeight="1" x14ac:dyDescent="0.25">
      <c r="A18" s="133" t="s">
        <v>48</v>
      </c>
      <c r="B18" s="132">
        <f>B3*1000000/0.086/RES_summary!B$6</f>
        <v>323.80942456529539</v>
      </c>
      <c r="C18" s="132">
        <f>C3*1000000/0.086/RES_summary!C$6</f>
        <v>327.87339974176302</v>
      </c>
      <c r="D18" s="132">
        <f>D3*1000000/0.086/RES_summary!D$6</f>
        <v>327.70146875371262</v>
      </c>
      <c r="E18" s="132">
        <f>E3*1000000/0.086/RES_summary!E$6</f>
        <v>327.8931193867752</v>
      </c>
      <c r="F18" s="132">
        <f>F3*1000000/0.086/RES_summary!F$6</f>
        <v>327.6181237573756</v>
      </c>
      <c r="G18" s="132">
        <f>G3*1000000/0.086/RES_summary!G$6</f>
        <v>326.86644267935873</v>
      </c>
      <c r="H18" s="132">
        <f>H3*1000000/0.086/RES_summary!H$6</f>
        <v>326.31612322046931</v>
      </c>
      <c r="I18" s="132">
        <f>I3*1000000/0.086/RES_summary!I$6</f>
        <v>324.40191349623728</v>
      </c>
      <c r="J18" s="132">
        <f>J3*1000000/0.086/RES_summary!J$6</f>
        <v>319.44082343611979</v>
      </c>
      <c r="K18" s="132">
        <f>K3*1000000/0.086/RES_summary!K$6</f>
        <v>311.94548780644385</v>
      </c>
      <c r="L18" s="132">
        <f>L3*1000000/0.086/RES_summary!L$6</f>
        <v>299.31601225794969</v>
      </c>
      <c r="M18" s="132">
        <f>M3*1000000/0.086/RES_summary!M$6</f>
        <v>280.5475269148713</v>
      </c>
      <c r="N18" s="132">
        <f>N3*1000000/0.086/RES_summary!N$6</f>
        <v>251.90087367650804</v>
      </c>
      <c r="O18" s="132">
        <f>O3*1000000/0.086/RES_summary!O$6</f>
        <v>217.78427129852221</v>
      </c>
      <c r="P18" s="132">
        <f>P3*1000000/0.086/RES_summary!P$6</f>
        <v>177.88160533758779</v>
      </c>
      <c r="Q18" s="132">
        <f>Q3*1000000/0.086/RES_summary!Q$6</f>
        <v>129.43812381258473</v>
      </c>
    </row>
    <row r="19" spans="1:17" ht="12.95" customHeight="1" x14ac:dyDescent="0.25">
      <c r="A19" s="131" t="s">
        <v>139</v>
      </c>
      <c r="B19" s="142">
        <v>138.4855532028223</v>
      </c>
      <c r="C19" s="142">
        <v>139.17280129329527</v>
      </c>
      <c r="D19" s="142">
        <v>139.97546854303533</v>
      </c>
      <c r="E19" s="142">
        <v>141.06014395912035</v>
      </c>
      <c r="F19" s="142">
        <v>141.98390288137276</v>
      </c>
      <c r="G19" s="142">
        <v>142.72940051951278</v>
      </c>
      <c r="H19" s="142">
        <v>143.84022144779811</v>
      </c>
      <c r="I19" s="142">
        <v>144.78594841273619</v>
      </c>
      <c r="J19" s="142">
        <v>145.65172694703605</v>
      </c>
      <c r="K19" s="142">
        <v>146.58935192689495</v>
      </c>
      <c r="L19" s="142">
        <v>147.42664743968953</v>
      </c>
      <c r="M19" s="142">
        <v>148.3688496753704</v>
      </c>
      <c r="N19" s="142">
        <v>149.35563217096413</v>
      </c>
      <c r="O19" s="142">
        <v>150.15794413199089</v>
      </c>
      <c r="P19" s="142">
        <v>151.10535479604343</v>
      </c>
      <c r="Q19" s="142">
        <v>151.75863647336425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100.50136746522233</v>
      </c>
      <c r="C3" s="144">
        <v>103.03385658189481</v>
      </c>
      <c r="D3" s="144">
        <v>107.72065850770701</v>
      </c>
      <c r="E3" s="144">
        <v>111.33800066187871</v>
      </c>
      <c r="F3" s="144">
        <v>117.53212997976978</v>
      </c>
      <c r="G3" s="144">
        <v>125.53176622054575</v>
      </c>
      <c r="H3" s="144">
        <v>134.85860318189683</v>
      </c>
      <c r="I3" s="144">
        <v>143.9774835150541</v>
      </c>
      <c r="J3" s="144">
        <v>153.64156537650049</v>
      </c>
      <c r="K3" s="144">
        <v>161.4680509923061</v>
      </c>
      <c r="L3" s="144">
        <v>172.85970224054739</v>
      </c>
      <c r="M3" s="144">
        <v>180.87146155342896</v>
      </c>
      <c r="N3" s="144">
        <v>191.64898819054832</v>
      </c>
      <c r="O3" s="144">
        <v>198.70949049861284</v>
      </c>
      <c r="P3" s="144">
        <v>208.1328106845705</v>
      </c>
      <c r="Q3" s="144">
        <v>217.88044653512364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44105.621346105268</v>
      </c>
      <c r="C5" s="144">
        <v>44323.146987137443</v>
      </c>
      <c r="D5" s="144">
        <v>45524.737179258969</v>
      </c>
      <c r="E5" s="144">
        <v>46294.336100382272</v>
      </c>
      <c r="F5" s="144">
        <v>48113.185148974022</v>
      </c>
      <c r="G5" s="144">
        <v>50642.119903444487</v>
      </c>
      <c r="H5" s="144">
        <v>53617.04926341863</v>
      </c>
      <c r="I5" s="144">
        <v>56453.308332088665</v>
      </c>
      <c r="J5" s="144">
        <v>59597.886591538227</v>
      </c>
      <c r="K5" s="144">
        <v>62082.406904071715</v>
      </c>
      <c r="L5" s="144">
        <v>65801.168157333159</v>
      </c>
      <c r="M5" s="144">
        <v>68313.869973786976</v>
      </c>
      <c r="N5" s="144">
        <v>71978.286680521865</v>
      </c>
      <c r="O5" s="144">
        <v>74122.051178182664</v>
      </c>
      <c r="P5" s="144">
        <v>77086.617188112621</v>
      </c>
      <c r="Q5" s="144">
        <v>80050.073893781548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3947221.6617490011</v>
      </c>
      <c r="C7" s="62">
        <v>3993086.2613935964</v>
      </c>
      <c r="D7" s="62">
        <v>4136843.4783142218</v>
      </c>
      <c r="E7" s="62">
        <v>4247135.8179200683</v>
      </c>
      <c r="F7" s="62">
        <v>4469372.028556806</v>
      </c>
      <c r="G7" s="62">
        <v>4773467.4720466668</v>
      </c>
      <c r="H7" s="62">
        <v>5131358.6215996761</v>
      </c>
      <c r="I7" s="62">
        <v>5483536.5866721775</v>
      </c>
      <c r="J7" s="62">
        <v>5883250.1472195033</v>
      </c>
      <c r="K7" s="62">
        <v>6228064.4985350901</v>
      </c>
      <c r="L7" s="62">
        <v>6740205.7100311732</v>
      </c>
      <c r="M7" s="62">
        <v>7127528.3615474999</v>
      </c>
      <c r="N7" s="62">
        <v>7720267.4159777183</v>
      </c>
      <c r="O7" s="62">
        <v>8166683.4190039411</v>
      </c>
      <c r="P7" s="62">
        <v>8830965.8168323003</v>
      </c>
      <c r="Q7" s="62">
        <v>9646082.1223617159</v>
      </c>
    </row>
    <row r="8" spans="1:17" ht="12.95" customHeight="1" x14ac:dyDescent="0.25">
      <c r="A8" s="133" t="s">
        <v>136</v>
      </c>
      <c r="B8" s="143"/>
      <c r="C8" s="143">
        <v>423148.24268232915</v>
      </c>
      <c r="D8" s="143">
        <v>524813.69638873939</v>
      </c>
      <c r="E8" s="143">
        <v>495159.3838686393</v>
      </c>
      <c r="F8" s="143">
        <v>610951.92534215713</v>
      </c>
      <c r="G8" s="143">
        <v>696698.31534233561</v>
      </c>
      <c r="H8" s="143">
        <v>754420.05012400926</v>
      </c>
      <c r="I8" s="143">
        <v>752672.15464921098</v>
      </c>
      <c r="J8" s="143">
        <v>804212.69201980205</v>
      </c>
      <c r="K8" s="143">
        <v>753358.47410278744</v>
      </c>
      <c r="L8" s="143">
        <v>924770.77551115793</v>
      </c>
      <c r="M8" s="143">
        <v>810470.89419865643</v>
      </c>
      <c r="N8" s="143">
        <v>1117552.7508189576</v>
      </c>
      <c r="O8" s="143">
        <v>941575.38689485926</v>
      </c>
      <c r="P8" s="143">
        <v>1275234.3231705208</v>
      </c>
      <c r="Q8" s="143">
        <v>1511814.6208717509</v>
      </c>
    </row>
    <row r="9" spans="1:17" ht="12.95" customHeight="1" x14ac:dyDescent="0.25">
      <c r="A9" s="131" t="s">
        <v>135</v>
      </c>
      <c r="B9" s="142"/>
      <c r="C9" s="142">
        <f>B7+C8-C7</f>
        <v>377283.64303773362</v>
      </c>
      <c r="D9" s="142">
        <f t="shared" ref="D9:Q9" si="0">C7+D8-D7</f>
        <v>381056.47946811374</v>
      </c>
      <c r="E9" s="142">
        <f t="shared" si="0"/>
        <v>384867.04426279292</v>
      </c>
      <c r="F9" s="142">
        <f t="shared" si="0"/>
        <v>388715.71470541973</v>
      </c>
      <c r="G9" s="142">
        <f t="shared" si="0"/>
        <v>392602.87185247522</v>
      </c>
      <c r="H9" s="142">
        <f t="shared" si="0"/>
        <v>396528.90057099983</v>
      </c>
      <c r="I9" s="142">
        <f t="shared" si="0"/>
        <v>400494.18957670964</v>
      </c>
      <c r="J9" s="142">
        <f t="shared" si="0"/>
        <v>404499.13147247583</v>
      </c>
      <c r="K9" s="142">
        <f t="shared" si="0"/>
        <v>408544.12278720085</v>
      </c>
      <c r="L9" s="142">
        <f t="shared" si="0"/>
        <v>412629.56401507463</v>
      </c>
      <c r="M9" s="142">
        <f t="shared" si="0"/>
        <v>423148.24268232938</v>
      </c>
      <c r="N9" s="142">
        <f t="shared" si="0"/>
        <v>524813.69638873916</v>
      </c>
      <c r="O9" s="142">
        <f t="shared" si="0"/>
        <v>495159.38386863656</v>
      </c>
      <c r="P9" s="142">
        <f t="shared" si="0"/>
        <v>610951.92534216121</v>
      </c>
      <c r="Q9" s="142">
        <f t="shared" si="0"/>
        <v>696698.31534233503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26.495954852348646</v>
      </c>
      <c r="C11" s="140">
        <v>27.030303153725828</v>
      </c>
      <c r="D11" s="140">
        <v>27.513959974532533</v>
      </c>
      <c r="E11" s="140">
        <v>27.965147007742019</v>
      </c>
      <c r="F11" s="140">
        <v>28.404951157396248</v>
      </c>
      <c r="G11" s="140">
        <v>28.823274045832804</v>
      </c>
      <c r="H11" s="140">
        <v>29.246728687149879</v>
      </c>
      <c r="I11" s="140">
        <v>29.655600965145918</v>
      </c>
      <c r="J11" s="140">
        <v>29.976395676637328</v>
      </c>
      <c r="K11" s="140">
        <v>30.242633465481553</v>
      </c>
      <c r="L11" s="140">
        <v>30.546517546235712</v>
      </c>
      <c r="M11" s="140">
        <v>30.786669390828632</v>
      </c>
      <c r="N11" s="140">
        <v>30.960400832517902</v>
      </c>
      <c r="O11" s="140">
        <v>31.172578661641325</v>
      </c>
      <c r="P11" s="140">
        <v>31.395189589687963</v>
      </c>
      <c r="Q11" s="140">
        <v>31.648859783984662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11173.839506789242</v>
      </c>
      <c r="C13" s="137">
        <f t="shared" ref="C13:Q13" si="1">IF(C5=0,0,1000000*C5/C7)</f>
        <v>11099.972323580248</v>
      </c>
      <c r="D13" s="137">
        <f t="shared" si="1"/>
        <v>11004.703808085691</v>
      </c>
      <c r="E13" s="137">
        <f t="shared" si="1"/>
        <v>10900.130837599114</v>
      </c>
      <c r="F13" s="137">
        <f t="shared" si="1"/>
        <v>10765.088437829181</v>
      </c>
      <c r="G13" s="137">
        <f t="shared" si="1"/>
        <v>10609.084528176585</v>
      </c>
      <c r="H13" s="137">
        <f t="shared" si="1"/>
        <v>10448.899252086143</v>
      </c>
      <c r="I13" s="137">
        <f t="shared" si="1"/>
        <v>10295.05455827528</v>
      </c>
      <c r="J13" s="137">
        <f t="shared" si="1"/>
        <v>10130.095627449213</v>
      </c>
      <c r="K13" s="137">
        <f t="shared" si="1"/>
        <v>9968.1701945563</v>
      </c>
      <c r="L13" s="137">
        <f t="shared" si="1"/>
        <v>9762.4866344070124</v>
      </c>
      <c r="M13" s="137">
        <f t="shared" si="1"/>
        <v>9584.5104373537615</v>
      </c>
      <c r="N13" s="137">
        <f t="shared" si="1"/>
        <v>9323.28931139833</v>
      </c>
      <c r="O13" s="137">
        <f t="shared" si="1"/>
        <v>9076.1509140540493</v>
      </c>
      <c r="P13" s="137">
        <f t="shared" si="1"/>
        <v>8729.126438376803</v>
      </c>
      <c r="Q13" s="137">
        <f t="shared" si="1"/>
        <v>8298.7137034846583</v>
      </c>
    </row>
    <row r="14" spans="1:17" ht="12.95" customHeight="1" x14ac:dyDescent="0.25">
      <c r="A14" s="131" t="s">
        <v>132</v>
      </c>
      <c r="B14" s="130"/>
      <c r="C14" s="130">
        <v>10476.783476094317</v>
      </c>
      <c r="D14" s="130">
        <v>10402.651787266679</v>
      </c>
      <c r="E14" s="130">
        <v>10239.211192073719</v>
      </c>
      <c r="F14" s="130">
        <v>10086.384546584162</v>
      </c>
      <c r="G14" s="130">
        <v>9926.5579981435258</v>
      </c>
      <c r="H14" s="130">
        <v>9816.3876391418435</v>
      </c>
      <c r="I14" s="130">
        <v>9713.8134063286834</v>
      </c>
      <c r="J14" s="130">
        <v>9530.2980308720689</v>
      </c>
      <c r="K14" s="130">
        <v>9357.4666169320208</v>
      </c>
      <c r="L14" s="130">
        <v>9007.0080044628194</v>
      </c>
      <c r="M14" s="130">
        <v>8570.2452525381887</v>
      </c>
      <c r="N14" s="130">
        <v>8164.1522843276261</v>
      </c>
      <c r="O14" s="130">
        <v>7661.4215953739749</v>
      </c>
      <c r="P14" s="130">
        <v>7157.0078553998919</v>
      </c>
      <c r="Q14" s="130">
        <v>6534.7118646245544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0.29741869549773176</v>
      </c>
      <c r="C16" s="134">
        <f>C7/RES_summary!C$6</f>
        <v>0.29906714945234719</v>
      </c>
      <c r="D16" s="134">
        <f>D7/RES_summary!D$6</f>
        <v>0.30798005076720397</v>
      </c>
      <c r="E16" s="134">
        <f>E7/RES_summary!E$6</f>
        <v>0.31438444708525032</v>
      </c>
      <c r="F16" s="134">
        <f>F7/RES_summary!F$6</f>
        <v>0.32896809323373644</v>
      </c>
      <c r="G16" s="134">
        <f>G7/RES_summary!G$6</f>
        <v>0.34925216083068561</v>
      </c>
      <c r="H16" s="134">
        <f>H7/RES_summary!H$6</f>
        <v>0.37573696864501016</v>
      </c>
      <c r="I16" s="134">
        <f>I7/RES_summary!I$6</f>
        <v>0.40272023543294411</v>
      </c>
      <c r="J16" s="134">
        <f>J7/RES_summary!J$6</f>
        <v>0.43187871934277822</v>
      </c>
      <c r="K16" s="134">
        <f>K7/RES_summary!K$6</f>
        <v>0.4585814589612936</v>
      </c>
      <c r="L16" s="134">
        <f>L7/RES_summary!L$6</f>
        <v>0.49634802906000836</v>
      </c>
      <c r="M16" s="134">
        <f>M7/RES_summary!M$6</f>
        <v>0.52469543393832874</v>
      </c>
      <c r="N16" s="134">
        <f>N7/RES_summary!N$6</f>
        <v>0.56405478038701284</v>
      </c>
      <c r="O16" s="134">
        <f>O7/RES_summary!O$6</f>
        <v>0.59711945915740094</v>
      </c>
      <c r="P16" s="134">
        <f>P7/RES_summary!P$6</f>
        <v>0.64435772673218605</v>
      </c>
      <c r="Q16" s="134">
        <f>Q7/RES_summary!Q$6</f>
        <v>0.70253713250481242</v>
      </c>
    </row>
    <row r="17" spans="1:17" ht="12.95" customHeight="1" x14ac:dyDescent="0.25">
      <c r="A17" s="133" t="s">
        <v>49</v>
      </c>
      <c r="B17" s="132">
        <f>1000000*B5/RES_summary!B$6</f>
        <v>3323.3087698102745</v>
      </c>
      <c r="C17" s="132">
        <f>1000000*C5/RES_summary!C$6</f>
        <v>3319.6370818130913</v>
      </c>
      <c r="D17" s="132">
        <f>1000000*D5/RES_summary!D$6</f>
        <v>3389.229237492274</v>
      </c>
      <c r="E17" s="132">
        <f>1000000*E5/RES_summary!E$6</f>
        <v>3426.8316065354838</v>
      </c>
      <c r="F17" s="132">
        <f>1000000*F5/RES_summary!F$6</f>
        <v>3541.3706168852077</v>
      </c>
      <c r="G17" s="132">
        <f>1000000*G5/RES_summary!G$6</f>
        <v>3705.2456959010669</v>
      </c>
      <c r="H17" s="132">
        <f>1000000*H5/RES_summary!H$6</f>
        <v>3926.0377306559608</v>
      </c>
      <c r="I17" s="132">
        <f>1000000*I5/RES_summary!I$6</f>
        <v>4146.0267955036252</v>
      </c>
      <c r="J17" s="132">
        <f>1000000*J5/RES_summary!J$6</f>
        <v>4374.9727264026433</v>
      </c>
      <c r="K17" s="132">
        <f>1000000*K5/RES_summary!K$6</f>
        <v>4571.2180309941095</v>
      </c>
      <c r="L17" s="132">
        <f>1000000*L5/RES_summary!L$6</f>
        <v>4845.5909997125955</v>
      </c>
      <c r="M17" s="132">
        <f>1000000*M5/RES_summary!M$6</f>
        <v>5028.948863013773</v>
      </c>
      <c r="N17" s="132">
        <f>1000000*N5/RES_summary!N$6</f>
        <v>5258.8459050253687</v>
      </c>
      <c r="O17" s="132">
        <f>1000000*O5/RES_summary!O$6</f>
        <v>5419.546325030904</v>
      </c>
      <c r="P17" s="132">
        <f>1000000*P5/RES_summary!P$6</f>
        <v>5624.6800681902996</v>
      </c>
      <c r="Q17" s="132">
        <f>1000000*Q5/RES_summary!Q$6</f>
        <v>5830.1545287245044</v>
      </c>
    </row>
    <row r="18" spans="1:17" ht="12.95" customHeight="1" x14ac:dyDescent="0.25">
      <c r="A18" s="131" t="s">
        <v>48</v>
      </c>
      <c r="B18" s="130">
        <f>B3*1000000/0.086/RES_summary!B$6</f>
        <v>88.054239125307362</v>
      </c>
      <c r="C18" s="130">
        <f>C3*1000000/0.086/RES_summary!C$6</f>
        <v>89.73079668175761</v>
      </c>
      <c r="D18" s="130">
        <f>D3*1000000/0.086/RES_summary!D$6</f>
        <v>93.251117584877846</v>
      </c>
      <c r="E18" s="130">
        <f>E3*1000000/0.086/RES_summary!E$6</f>
        <v>95.831849647541532</v>
      </c>
      <c r="F18" s="130">
        <f>F3*1000000/0.086/RES_summary!F$6</f>
        <v>100.59245940286254</v>
      </c>
      <c r="G18" s="130">
        <f>G3*1000000/0.086/RES_summary!G$6</f>
        <v>106.79731210009892</v>
      </c>
      <c r="H18" s="130">
        <f>H3*1000000/0.086/RES_summary!H$6</f>
        <v>114.82376032400849</v>
      </c>
      <c r="I18" s="130">
        <f>I3*1000000/0.086/RES_summary!I$6</f>
        <v>122.95291623825814</v>
      </c>
      <c r="J18" s="130">
        <f>J3*1000000/0.086/RES_summary!J$6</f>
        <v>131.1459135211424</v>
      </c>
      <c r="K18" s="130">
        <f>K3*1000000/0.086/RES_summary!K$6</f>
        <v>138.24567140215515</v>
      </c>
      <c r="L18" s="130">
        <f>L3*1000000/0.086/RES_summary!L$6</f>
        <v>148.01593049460263</v>
      </c>
      <c r="M18" s="130">
        <f>M3*1000000/0.086/RES_summary!M$6</f>
        <v>154.82458602898859</v>
      </c>
      <c r="N18" s="130">
        <f>N3*1000000/0.086/RES_summary!N$6</f>
        <v>162.8159771360308</v>
      </c>
      <c r="O18" s="130">
        <f>O3*1000000/0.086/RES_summary!O$6</f>
        <v>168.941234127435</v>
      </c>
      <c r="P18" s="130">
        <f>P3*1000000/0.086/RES_summary!P$6</f>
        <v>176.58789712217344</v>
      </c>
      <c r="Q18" s="130">
        <f>Q3*1000000/0.086/RES_summary!Q$6</f>
        <v>184.517743198565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3077440</v>
      </c>
      <c r="C3" s="151">
        <v>3096151.0000000005</v>
      </c>
      <c r="D3" s="151">
        <v>3542363</v>
      </c>
      <c r="E3" s="151">
        <v>3577756.0000000005</v>
      </c>
      <c r="F3" s="151">
        <v>3804348</v>
      </c>
      <c r="G3" s="151">
        <v>4122485.9999999986</v>
      </c>
      <c r="H3" s="151">
        <v>4379690.9999999991</v>
      </c>
      <c r="I3" s="151">
        <v>4387579.9999999991</v>
      </c>
      <c r="J3" s="151">
        <v>4544760.9999999981</v>
      </c>
      <c r="K3" s="151">
        <v>4592683.9999999991</v>
      </c>
      <c r="L3" s="151">
        <v>4664049.9999999981</v>
      </c>
      <c r="M3" s="151">
        <v>4613677.9999999981</v>
      </c>
      <c r="N3" s="151">
        <v>4609964.9999999981</v>
      </c>
      <c r="O3" s="151">
        <v>4528236.9999999991</v>
      </c>
      <c r="P3" s="151">
        <v>4503159.9999999991</v>
      </c>
      <c r="Q3" s="151">
        <v>4437624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3077440</v>
      </c>
      <c r="C5" s="67">
        <f t="shared" ref="C5:Q5" si="0">C3</f>
        <v>3096151.0000000005</v>
      </c>
      <c r="D5" s="67">
        <f t="shared" si="0"/>
        <v>3542363</v>
      </c>
      <c r="E5" s="67">
        <f t="shared" si="0"/>
        <v>3577756.0000000005</v>
      </c>
      <c r="F5" s="67">
        <f t="shared" si="0"/>
        <v>3804348</v>
      </c>
      <c r="G5" s="67">
        <f t="shared" si="0"/>
        <v>4122485.9999999986</v>
      </c>
      <c r="H5" s="67">
        <f t="shared" si="0"/>
        <v>4379690.9999999991</v>
      </c>
      <c r="I5" s="67">
        <f t="shared" si="0"/>
        <v>4387579.9999999991</v>
      </c>
      <c r="J5" s="67">
        <f t="shared" si="0"/>
        <v>4544760.9999999981</v>
      </c>
      <c r="K5" s="67">
        <f t="shared" si="0"/>
        <v>4592683.9999999991</v>
      </c>
      <c r="L5" s="67">
        <f t="shared" si="0"/>
        <v>4664049.9999999981</v>
      </c>
      <c r="M5" s="67">
        <f t="shared" si="0"/>
        <v>4613677.9999999981</v>
      </c>
      <c r="N5" s="67">
        <f t="shared" si="0"/>
        <v>4609964.9999999981</v>
      </c>
      <c r="O5" s="67">
        <f t="shared" si="0"/>
        <v>4528236.9999999991</v>
      </c>
      <c r="P5" s="67">
        <f t="shared" si="0"/>
        <v>4503159.9999999991</v>
      </c>
      <c r="Q5" s="67">
        <f t="shared" si="0"/>
        <v>4437624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2500</v>
      </c>
      <c r="C8" s="67">
        <v>2757</v>
      </c>
      <c r="D8" s="67">
        <v>3788</v>
      </c>
      <c r="E8" s="67">
        <v>4299</v>
      </c>
      <c r="F8" s="67">
        <v>5918</v>
      </c>
      <c r="G8" s="67">
        <v>7461.9999999999991</v>
      </c>
      <c r="H8" s="67">
        <v>11036.999999999998</v>
      </c>
      <c r="I8" s="67">
        <v>16107.999999999996</v>
      </c>
      <c r="J8" s="67">
        <v>21927.999999999993</v>
      </c>
      <c r="K8" s="67">
        <v>29979.999999999993</v>
      </c>
      <c r="L8" s="67">
        <v>38991.999999999985</v>
      </c>
      <c r="M8" s="67">
        <v>48927.999999999978</v>
      </c>
      <c r="N8" s="67">
        <v>58294.999999999978</v>
      </c>
      <c r="O8" s="67">
        <v>61883.999999999985</v>
      </c>
      <c r="P8" s="67">
        <v>75673.999999999985</v>
      </c>
      <c r="Q8" s="67">
        <v>88990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2487141</v>
      </c>
      <c r="C10" s="67">
        <v>2530358</v>
      </c>
      <c r="D10" s="67">
        <v>2942975</v>
      </c>
      <c r="E10" s="67">
        <v>2988172</v>
      </c>
      <c r="F10" s="67">
        <v>3197937</v>
      </c>
      <c r="G10" s="67">
        <v>3533203.9999999986</v>
      </c>
      <c r="H10" s="67">
        <v>3836820.9999999995</v>
      </c>
      <c r="I10" s="67">
        <v>3821169.9999999991</v>
      </c>
      <c r="J10" s="67">
        <v>3927944.9999999981</v>
      </c>
      <c r="K10" s="67">
        <v>3986543.9999999995</v>
      </c>
      <c r="L10" s="67">
        <v>4067125.9999999991</v>
      </c>
      <c r="M10" s="67">
        <v>4026404.9999999995</v>
      </c>
      <c r="N10" s="67">
        <v>4024234.9999999991</v>
      </c>
      <c r="O10" s="67">
        <v>3947160</v>
      </c>
      <c r="P10" s="67">
        <v>3940367</v>
      </c>
      <c r="Q10" s="67">
        <v>3845720</v>
      </c>
    </row>
    <row r="11" spans="1:17" ht="12" customHeight="1" x14ac:dyDescent="0.25">
      <c r="A11" s="23" t="s">
        <v>144</v>
      </c>
      <c r="B11" s="67">
        <v>368698</v>
      </c>
      <c r="C11" s="67">
        <v>363152.00000000035</v>
      </c>
      <c r="D11" s="67">
        <v>406679.00000000012</v>
      </c>
      <c r="E11" s="67">
        <v>451947.00000000041</v>
      </c>
      <c r="F11" s="67">
        <v>470729.99999999988</v>
      </c>
      <c r="G11" s="67">
        <v>499546.00000000006</v>
      </c>
      <c r="H11" s="67">
        <v>519629.99999999994</v>
      </c>
      <c r="I11" s="67">
        <v>534587</v>
      </c>
      <c r="J11" s="67">
        <v>572204</v>
      </c>
      <c r="K11" s="67">
        <v>577028.99999999942</v>
      </c>
      <c r="L11" s="67">
        <v>571494.99999999872</v>
      </c>
      <c r="M11" s="67">
        <v>551351.99999999907</v>
      </c>
      <c r="N11" s="67">
        <v>537386.99999999907</v>
      </c>
      <c r="O11" s="67">
        <v>503969.99999999913</v>
      </c>
      <c r="P11" s="67">
        <v>478036.99999999942</v>
      </c>
      <c r="Q11" s="67">
        <v>449368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9349.9999999999454</v>
      </c>
      <c r="L12" s="67">
        <v>11863.999999999975</v>
      </c>
      <c r="M12" s="67">
        <v>13833.999999999938</v>
      </c>
      <c r="N12" s="67">
        <v>15610.999999999975</v>
      </c>
      <c r="O12" s="67">
        <v>27825.99999999988</v>
      </c>
      <c r="P12" s="67">
        <v>39606.999999999927</v>
      </c>
      <c r="Q12" s="67">
        <v>49826.000000000029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221601</v>
      </c>
      <c r="C15" s="67">
        <v>202640.99999999997</v>
      </c>
      <c r="D15" s="67">
        <v>192709</v>
      </c>
      <c r="E15" s="67">
        <v>137637</v>
      </c>
      <c r="F15" s="67">
        <v>135681</v>
      </c>
      <c r="G15" s="67">
        <v>89735.999999999985</v>
      </c>
      <c r="H15" s="67">
        <v>23239.999999999996</v>
      </c>
      <c r="I15" s="67">
        <v>31822.999999999993</v>
      </c>
      <c r="J15" s="67">
        <v>44611.999999999978</v>
      </c>
      <c r="K15" s="67">
        <v>19445.999999999993</v>
      </c>
      <c r="L15" s="67">
        <v>13288.999999999991</v>
      </c>
      <c r="M15" s="67">
        <v>21545.999999999989</v>
      </c>
      <c r="N15" s="67">
        <v>31807.999999999982</v>
      </c>
      <c r="O15" s="67">
        <v>46701.999999999949</v>
      </c>
      <c r="P15" s="67">
        <v>41693.999999999993</v>
      </c>
      <c r="Q15" s="67">
        <v>83456.000000000116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314.99999999999989</v>
      </c>
      <c r="L16" s="67">
        <v>275.99999999999983</v>
      </c>
      <c r="M16" s="67">
        <v>540.99999999999966</v>
      </c>
      <c r="N16" s="67">
        <v>923.99999999999943</v>
      </c>
      <c r="O16" s="67">
        <v>2578.9999999999986</v>
      </c>
      <c r="P16" s="67">
        <v>3454.9999999999991</v>
      </c>
      <c r="Q16" s="67">
        <v>9254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1120700</v>
      </c>
      <c r="C20" s="67">
        <v>1147454</v>
      </c>
      <c r="D20" s="67">
        <v>1318939</v>
      </c>
      <c r="E20" s="67">
        <v>1374938.0000000002</v>
      </c>
      <c r="F20" s="67">
        <v>1496395.0000000002</v>
      </c>
      <c r="G20" s="67">
        <v>1655133</v>
      </c>
      <c r="H20" s="67">
        <v>1834233.0000000002</v>
      </c>
      <c r="I20" s="67">
        <v>1834806.9999999998</v>
      </c>
      <c r="J20" s="67">
        <v>1992391.9999999995</v>
      </c>
      <c r="K20" s="67">
        <v>2052659.9999999988</v>
      </c>
      <c r="L20" s="67">
        <v>2117606.9999999986</v>
      </c>
      <c r="M20" s="67">
        <v>2065223.9999999988</v>
      </c>
      <c r="N20" s="67">
        <v>2059396.9999999988</v>
      </c>
      <c r="O20" s="67">
        <v>2035589.9999999991</v>
      </c>
      <c r="P20" s="67">
        <v>2034129.9999999995</v>
      </c>
      <c r="Q20" s="67">
        <v>2016446</v>
      </c>
    </row>
    <row r="21" spans="1:17" ht="12" customHeight="1" x14ac:dyDescent="0.25">
      <c r="A21" s="23" t="s">
        <v>57</v>
      </c>
      <c r="B21" s="67">
        <v>703188</v>
      </c>
      <c r="C21" s="67">
        <v>687303</v>
      </c>
      <c r="D21" s="67">
        <v>782412</v>
      </c>
      <c r="E21" s="67">
        <v>767081</v>
      </c>
      <c r="F21" s="67">
        <v>740214</v>
      </c>
      <c r="G21" s="67">
        <v>765167</v>
      </c>
      <c r="H21" s="67">
        <v>793723.99999999988</v>
      </c>
      <c r="I21" s="67">
        <v>814381.99999999988</v>
      </c>
      <c r="J21" s="67">
        <v>828983.99999999965</v>
      </c>
      <c r="K21" s="67">
        <v>866948.99999999977</v>
      </c>
      <c r="L21" s="67">
        <v>851820.9999999993</v>
      </c>
      <c r="M21" s="67">
        <v>773370.99999999953</v>
      </c>
      <c r="N21" s="67">
        <v>766721.9999999993</v>
      </c>
      <c r="O21" s="67">
        <v>699447.99999999988</v>
      </c>
      <c r="P21" s="67">
        <v>752854</v>
      </c>
      <c r="Q21" s="67">
        <v>701299.00000000035</v>
      </c>
    </row>
    <row r="22" spans="1:17" ht="12" customHeight="1" x14ac:dyDescent="0.25">
      <c r="A22" s="29" t="s">
        <v>140</v>
      </c>
      <c r="B22" s="83">
        <v>1253552</v>
      </c>
      <c r="C22" s="83">
        <v>1261394</v>
      </c>
      <c r="D22" s="83">
        <v>1441011.9999999998</v>
      </c>
      <c r="E22" s="83">
        <v>1435737</v>
      </c>
      <c r="F22" s="83">
        <v>1567739</v>
      </c>
      <c r="G22" s="83">
        <v>1702185.9999999995</v>
      </c>
      <c r="H22" s="83">
        <v>1751733.9999999998</v>
      </c>
      <c r="I22" s="83">
        <v>1738390.9999999995</v>
      </c>
      <c r="J22" s="83">
        <v>1723384.9999999995</v>
      </c>
      <c r="K22" s="83">
        <v>1673074.9999999995</v>
      </c>
      <c r="L22" s="83">
        <v>1694621.9999999988</v>
      </c>
      <c r="M22" s="83">
        <v>1775082.9999999988</v>
      </c>
      <c r="N22" s="83">
        <v>1783845.9999999993</v>
      </c>
      <c r="O22" s="83">
        <v>1793198.9999999995</v>
      </c>
      <c r="P22" s="83">
        <v>1716175.9999999998</v>
      </c>
      <c r="Q22" s="83">
        <v>1719879.0000000002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353244</v>
      </c>
      <c r="C43" s="151">
        <v>399535</v>
      </c>
      <c r="D43" s="151">
        <v>442940.00000000006</v>
      </c>
      <c r="E43" s="151">
        <v>456761</v>
      </c>
      <c r="F43" s="151">
        <v>432262</v>
      </c>
      <c r="G43" s="151">
        <v>378363.99999999988</v>
      </c>
      <c r="H43" s="151">
        <v>362440.99999999988</v>
      </c>
      <c r="I43" s="151">
        <v>307802.99999999988</v>
      </c>
      <c r="J43" s="151">
        <v>229234.99999999983</v>
      </c>
      <c r="K43" s="151">
        <v>155382.99999999994</v>
      </c>
      <c r="L43" s="151">
        <v>85827.999999999956</v>
      </c>
      <c r="M43" s="151">
        <v>84881.999999999956</v>
      </c>
      <c r="N43" s="151">
        <v>70569.999999999971</v>
      </c>
      <c r="O43" s="151">
        <v>66347.999999999985</v>
      </c>
      <c r="P43" s="151">
        <v>64328.999999999993</v>
      </c>
      <c r="Q43" s="151">
        <v>64299.000000000007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353244</v>
      </c>
      <c r="C45" s="67">
        <f t="shared" ref="C45:Q45" si="2">C43</f>
        <v>399535</v>
      </c>
      <c r="D45" s="67">
        <f t="shared" si="2"/>
        <v>442940.00000000006</v>
      </c>
      <c r="E45" s="67">
        <f t="shared" si="2"/>
        <v>456761</v>
      </c>
      <c r="F45" s="67">
        <f t="shared" si="2"/>
        <v>432262</v>
      </c>
      <c r="G45" s="67">
        <f t="shared" si="2"/>
        <v>378363.99999999988</v>
      </c>
      <c r="H45" s="67">
        <f t="shared" si="2"/>
        <v>362440.99999999988</v>
      </c>
      <c r="I45" s="67">
        <f t="shared" si="2"/>
        <v>307802.99999999988</v>
      </c>
      <c r="J45" s="67">
        <f t="shared" si="2"/>
        <v>229234.99999999983</v>
      </c>
      <c r="K45" s="67">
        <f t="shared" si="2"/>
        <v>155382.99999999994</v>
      </c>
      <c r="L45" s="67">
        <f t="shared" si="2"/>
        <v>85827.999999999956</v>
      </c>
      <c r="M45" s="67">
        <f t="shared" si="2"/>
        <v>84881.999999999956</v>
      </c>
      <c r="N45" s="67">
        <f t="shared" si="2"/>
        <v>70569.999999999971</v>
      </c>
      <c r="O45" s="67">
        <f t="shared" si="2"/>
        <v>66347.999999999985</v>
      </c>
      <c r="P45" s="67">
        <f t="shared" si="2"/>
        <v>64328.999999999993</v>
      </c>
      <c r="Q45" s="67">
        <f t="shared" si="2"/>
        <v>64299.000000000007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287</v>
      </c>
      <c r="C48" s="67">
        <v>356</v>
      </c>
      <c r="D48" s="67">
        <v>474</v>
      </c>
      <c r="E48" s="67">
        <v>549</v>
      </c>
      <c r="F48" s="67">
        <v>672</v>
      </c>
      <c r="G48" s="67">
        <v>684.99999999999989</v>
      </c>
      <c r="H48" s="67">
        <v>912.99999999999989</v>
      </c>
      <c r="I48" s="67">
        <v>1129.9999999999998</v>
      </c>
      <c r="J48" s="67">
        <v>1105.9999999999998</v>
      </c>
      <c r="K48" s="67">
        <v>1013.9999999999997</v>
      </c>
      <c r="L48" s="67">
        <v>717.99999999999955</v>
      </c>
      <c r="M48" s="67">
        <v>899.99999999999955</v>
      </c>
      <c r="N48" s="67">
        <v>891.99999999999955</v>
      </c>
      <c r="O48" s="67">
        <v>906.99999999999977</v>
      </c>
      <c r="P48" s="67">
        <v>1080.9999999999998</v>
      </c>
      <c r="Q48" s="67">
        <v>1289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277609</v>
      </c>
      <c r="C50" s="67">
        <v>320067</v>
      </c>
      <c r="D50" s="67">
        <v>360433.00000000006</v>
      </c>
      <c r="E50" s="67">
        <v>374659</v>
      </c>
      <c r="F50" s="67">
        <v>357479</v>
      </c>
      <c r="G50" s="67">
        <v>316364.99999999988</v>
      </c>
      <c r="H50" s="67">
        <v>304215.99999999988</v>
      </c>
      <c r="I50" s="67">
        <v>259260.99999999988</v>
      </c>
      <c r="J50" s="67">
        <v>194666.99999999985</v>
      </c>
      <c r="K50" s="67">
        <v>131865.99999999994</v>
      </c>
      <c r="L50" s="67">
        <v>77996.999999999956</v>
      </c>
      <c r="M50" s="67">
        <v>77313.999999999956</v>
      </c>
      <c r="N50" s="67">
        <v>62459.999999999971</v>
      </c>
      <c r="O50" s="67">
        <v>57318.999999999985</v>
      </c>
      <c r="P50" s="67">
        <v>54024.999999999993</v>
      </c>
      <c r="Q50" s="67">
        <v>52659.000000000007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2136.999999999995</v>
      </c>
      <c r="L51" s="67">
        <v>1618.9999999999975</v>
      </c>
      <c r="M51" s="67">
        <v>1939.9999999999989</v>
      </c>
      <c r="N51" s="67">
        <v>1813.9999999999989</v>
      </c>
      <c r="O51" s="67">
        <v>3164.9999999999986</v>
      </c>
      <c r="P51" s="67">
        <v>4475.9999999999982</v>
      </c>
      <c r="Q51" s="67">
        <v>5838.9999999999982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75635</v>
      </c>
      <c r="C54" s="67">
        <v>79467.999999999985</v>
      </c>
      <c r="D54" s="67">
        <v>82507.000000000015</v>
      </c>
      <c r="E54" s="67">
        <v>82102</v>
      </c>
      <c r="F54" s="67">
        <v>74783</v>
      </c>
      <c r="G54" s="67">
        <v>61998.999999999978</v>
      </c>
      <c r="H54" s="67">
        <v>58224.999999999993</v>
      </c>
      <c r="I54" s="67">
        <v>48541.999999999993</v>
      </c>
      <c r="J54" s="67">
        <v>34567.999999999978</v>
      </c>
      <c r="K54" s="67">
        <v>21038.999999999989</v>
      </c>
      <c r="L54" s="67">
        <v>6085.9999999999955</v>
      </c>
      <c r="M54" s="67">
        <v>5489.9999999999964</v>
      </c>
      <c r="N54" s="67">
        <v>6117.9999999999973</v>
      </c>
      <c r="O54" s="67">
        <v>5556.9999999999964</v>
      </c>
      <c r="P54" s="67">
        <v>5381.9999999999991</v>
      </c>
      <c r="Q54" s="67">
        <v>5222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340.99999999999926</v>
      </c>
      <c r="L55" s="67">
        <v>125.99999999999983</v>
      </c>
      <c r="M55" s="67">
        <v>137.99999999999991</v>
      </c>
      <c r="N55" s="67">
        <v>178.00000000000009</v>
      </c>
      <c r="O55" s="67">
        <v>306.99999999999989</v>
      </c>
      <c r="P55" s="67">
        <v>445.99999999999977</v>
      </c>
      <c r="Q55" s="67">
        <v>578.99999999999989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126944</v>
      </c>
      <c r="C59" s="67">
        <v>140916</v>
      </c>
      <c r="D59" s="67">
        <v>155867.99999999997</v>
      </c>
      <c r="E59" s="67">
        <v>159057</v>
      </c>
      <c r="F59" s="67">
        <v>138636</v>
      </c>
      <c r="G59" s="67">
        <v>117336.99999999997</v>
      </c>
      <c r="H59" s="67">
        <v>113015.99999999997</v>
      </c>
      <c r="I59" s="67">
        <v>98194.999999999985</v>
      </c>
      <c r="J59" s="67">
        <v>74452.999999999971</v>
      </c>
      <c r="K59" s="67">
        <v>53034.999999999978</v>
      </c>
      <c r="L59" s="67">
        <v>28710.999999999982</v>
      </c>
      <c r="M59" s="67">
        <v>25758.999999999989</v>
      </c>
      <c r="N59" s="67">
        <v>21213.999999999989</v>
      </c>
      <c r="O59" s="67">
        <v>18617.999999999993</v>
      </c>
      <c r="P59" s="67">
        <v>19614.999999999996</v>
      </c>
      <c r="Q59" s="67">
        <v>18624</v>
      </c>
    </row>
    <row r="60" spans="1:17" ht="12" customHeight="1" x14ac:dyDescent="0.25">
      <c r="A60" s="29" t="s">
        <v>140</v>
      </c>
      <c r="B60" s="83">
        <v>226300</v>
      </c>
      <c r="C60" s="83">
        <v>258619.00000000003</v>
      </c>
      <c r="D60" s="83">
        <v>287072</v>
      </c>
      <c r="E60" s="83">
        <v>297704</v>
      </c>
      <c r="F60" s="83">
        <v>293626</v>
      </c>
      <c r="G60" s="83">
        <v>261027</v>
      </c>
      <c r="H60" s="83">
        <v>249424.99999999997</v>
      </c>
      <c r="I60" s="83">
        <v>209607.99999999997</v>
      </c>
      <c r="J60" s="83">
        <v>154781.99999999997</v>
      </c>
      <c r="K60" s="83">
        <v>102347.99999999994</v>
      </c>
      <c r="L60" s="83">
        <v>57116.999999999964</v>
      </c>
      <c r="M60" s="83">
        <v>59122.999999999964</v>
      </c>
      <c r="N60" s="83">
        <v>49355.999999999971</v>
      </c>
      <c r="O60" s="83">
        <v>47729.999999999978</v>
      </c>
      <c r="P60" s="83">
        <v>44713.999999999993</v>
      </c>
      <c r="Q60" s="83">
        <v>45675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2538983</v>
      </c>
      <c r="C62" s="151">
        <v>2445303</v>
      </c>
      <c r="D62" s="151">
        <v>2412429.9999999995</v>
      </c>
      <c r="E62" s="151">
        <v>2411580.9999999995</v>
      </c>
      <c r="F62" s="151">
        <v>2419320</v>
      </c>
      <c r="G62" s="151">
        <v>2488899.9999999991</v>
      </c>
      <c r="H62" s="151">
        <v>2489851.9999999995</v>
      </c>
      <c r="I62" s="151">
        <v>2490635.9999999991</v>
      </c>
      <c r="J62" s="151">
        <v>2491486.9999999986</v>
      </c>
      <c r="K62" s="151">
        <v>2492105.9999999986</v>
      </c>
      <c r="L62" s="151">
        <v>2493946.9999999986</v>
      </c>
      <c r="M62" s="151">
        <v>2494221.9999999986</v>
      </c>
      <c r="N62" s="151">
        <v>2537417.9999999986</v>
      </c>
      <c r="O62" s="151">
        <v>2617457.9999999995</v>
      </c>
      <c r="P62" s="151">
        <v>2617859</v>
      </c>
      <c r="Q62" s="151">
        <v>2658683.0000000005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2538983</v>
      </c>
      <c r="C64" s="67">
        <f t="shared" ref="C64:Q64" si="3">C62</f>
        <v>2445303</v>
      </c>
      <c r="D64" s="67">
        <f t="shared" si="3"/>
        <v>2412429.9999999995</v>
      </c>
      <c r="E64" s="67">
        <f t="shared" si="3"/>
        <v>2411580.9999999995</v>
      </c>
      <c r="F64" s="67">
        <f t="shared" si="3"/>
        <v>2419320</v>
      </c>
      <c r="G64" s="67">
        <f t="shared" si="3"/>
        <v>2488899.9999999991</v>
      </c>
      <c r="H64" s="67">
        <f t="shared" si="3"/>
        <v>2489851.9999999995</v>
      </c>
      <c r="I64" s="67">
        <f t="shared" si="3"/>
        <v>2490635.9999999991</v>
      </c>
      <c r="J64" s="67">
        <f t="shared" si="3"/>
        <v>2491486.9999999986</v>
      </c>
      <c r="K64" s="67">
        <f t="shared" si="3"/>
        <v>2492105.9999999986</v>
      </c>
      <c r="L64" s="67">
        <f t="shared" si="3"/>
        <v>2493946.9999999986</v>
      </c>
      <c r="M64" s="67">
        <f t="shared" si="3"/>
        <v>2494221.9999999986</v>
      </c>
      <c r="N64" s="67">
        <f t="shared" si="3"/>
        <v>2537417.9999999986</v>
      </c>
      <c r="O64" s="67">
        <f t="shared" si="3"/>
        <v>2617457.9999999995</v>
      </c>
      <c r="P64" s="67">
        <f t="shared" si="3"/>
        <v>2617859</v>
      </c>
      <c r="Q64" s="67">
        <f t="shared" si="3"/>
        <v>2658683.0000000005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2063</v>
      </c>
      <c r="C67" s="67">
        <v>2177</v>
      </c>
      <c r="D67" s="67">
        <v>2580</v>
      </c>
      <c r="E67" s="67">
        <v>2898</v>
      </c>
      <c r="F67" s="67">
        <v>3764</v>
      </c>
      <c r="G67" s="67">
        <v>4504.9999999999991</v>
      </c>
      <c r="H67" s="67">
        <v>6273.9999999999991</v>
      </c>
      <c r="I67" s="67">
        <v>9143.9999999999982</v>
      </c>
      <c r="J67" s="67">
        <v>12020.999999999996</v>
      </c>
      <c r="K67" s="67">
        <v>16267.999999999996</v>
      </c>
      <c r="L67" s="67">
        <v>20849.999999999993</v>
      </c>
      <c r="M67" s="67">
        <v>26450.999999999989</v>
      </c>
      <c r="N67" s="67">
        <v>32086.999999999985</v>
      </c>
      <c r="O67" s="67">
        <v>35770.999999999985</v>
      </c>
      <c r="P67" s="67">
        <v>43991.999999999993</v>
      </c>
      <c r="Q67" s="67">
        <v>53316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2335724</v>
      </c>
      <c r="C69" s="67">
        <v>2257770</v>
      </c>
      <c r="D69" s="67">
        <v>2226745.9999999995</v>
      </c>
      <c r="E69" s="67">
        <v>2271254.9999999995</v>
      </c>
      <c r="F69" s="67">
        <v>2297449</v>
      </c>
      <c r="G69" s="67">
        <v>2411702.9999999991</v>
      </c>
      <c r="H69" s="67">
        <v>2419097</v>
      </c>
      <c r="I69" s="67">
        <v>2466950.9999999991</v>
      </c>
      <c r="J69" s="67">
        <v>2420907.9999999986</v>
      </c>
      <c r="K69" s="67">
        <v>2367360.9999999986</v>
      </c>
      <c r="L69" s="67">
        <v>2357248.9999999986</v>
      </c>
      <c r="M69" s="67">
        <v>2397033.9999999986</v>
      </c>
      <c r="N69" s="67">
        <v>2461194.9999999986</v>
      </c>
      <c r="O69" s="67">
        <v>2442585.9999999995</v>
      </c>
      <c r="P69" s="67">
        <v>2387432</v>
      </c>
      <c r="Q69" s="67">
        <v>2352608.0000000005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38361.999999999985</v>
      </c>
      <c r="L70" s="67">
        <v>48935.999999999971</v>
      </c>
      <c r="M70" s="67">
        <v>60144.999999999964</v>
      </c>
      <c r="N70" s="67">
        <v>71495.999999999956</v>
      </c>
      <c r="O70" s="67">
        <v>134862.99999999994</v>
      </c>
      <c r="P70" s="67">
        <v>197808.99999999994</v>
      </c>
      <c r="Q70" s="67">
        <v>260855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203259</v>
      </c>
      <c r="C73" s="67">
        <v>187533</v>
      </c>
      <c r="D73" s="67">
        <v>185684.00000000017</v>
      </c>
      <c r="E73" s="67">
        <v>140326</v>
      </c>
      <c r="F73" s="67">
        <v>121871</v>
      </c>
      <c r="G73" s="67">
        <v>77196.999999999985</v>
      </c>
      <c r="H73" s="67">
        <v>70754.999999999607</v>
      </c>
      <c r="I73" s="67">
        <v>23684.999999999996</v>
      </c>
      <c r="J73" s="67">
        <v>70578.999999999854</v>
      </c>
      <c r="K73" s="67">
        <v>85005.999999999811</v>
      </c>
      <c r="L73" s="67">
        <v>85976.999999999811</v>
      </c>
      <c r="M73" s="67">
        <v>36135.999999999978</v>
      </c>
      <c r="N73" s="67">
        <v>4593.9999999999973</v>
      </c>
      <c r="O73" s="67">
        <v>37915.999999999862</v>
      </c>
      <c r="P73" s="67">
        <v>30121.999999999858</v>
      </c>
      <c r="Q73" s="67">
        <v>40707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1376.9999999999993</v>
      </c>
      <c r="L74" s="67">
        <v>1784.9999999999989</v>
      </c>
      <c r="M74" s="67">
        <v>906.99999999999955</v>
      </c>
      <c r="N74" s="67">
        <v>132.99999999999991</v>
      </c>
      <c r="O74" s="67">
        <v>2092.9999999999991</v>
      </c>
      <c r="P74" s="67">
        <v>2495.9999999999995</v>
      </c>
      <c r="Q74" s="67">
        <v>4513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2119737</v>
      </c>
      <c r="C78" s="67">
        <v>2054321.0000000002</v>
      </c>
      <c r="D78" s="67">
        <v>2039977.0000000002</v>
      </c>
      <c r="E78" s="67">
        <v>2106476</v>
      </c>
      <c r="F78" s="67">
        <v>2117938</v>
      </c>
      <c r="G78" s="67">
        <v>2222390.9999999991</v>
      </c>
      <c r="H78" s="67">
        <v>2237738.9999999995</v>
      </c>
      <c r="I78" s="67">
        <v>2249897.9999999995</v>
      </c>
      <c r="J78" s="67">
        <v>2252969.9999999986</v>
      </c>
      <c r="K78" s="67">
        <v>2303193.9999999986</v>
      </c>
      <c r="L78" s="67">
        <v>2316391.9999999981</v>
      </c>
      <c r="M78" s="67">
        <v>2328677.9999999981</v>
      </c>
      <c r="N78" s="67">
        <v>2378950.9999999986</v>
      </c>
      <c r="O78" s="67">
        <v>2439026.9999999991</v>
      </c>
      <c r="P78" s="67">
        <v>2448817.9999999995</v>
      </c>
      <c r="Q78" s="67">
        <v>2481016.0000000005</v>
      </c>
    </row>
    <row r="79" spans="1:17" ht="12" customHeight="1" x14ac:dyDescent="0.25">
      <c r="A79" s="29" t="s">
        <v>140</v>
      </c>
      <c r="B79" s="83">
        <v>419246</v>
      </c>
      <c r="C79" s="83">
        <v>390982</v>
      </c>
      <c r="D79" s="83">
        <v>372453</v>
      </c>
      <c r="E79" s="83">
        <v>305105</v>
      </c>
      <c r="F79" s="83">
        <v>301382.00000000006</v>
      </c>
      <c r="G79" s="83">
        <v>266508.99999999994</v>
      </c>
      <c r="H79" s="83">
        <v>252112.99999999997</v>
      </c>
      <c r="I79" s="83">
        <v>240737.99999999997</v>
      </c>
      <c r="J79" s="83">
        <v>238516.99999999994</v>
      </c>
      <c r="K79" s="83">
        <v>188911.99999999988</v>
      </c>
      <c r="L79" s="83">
        <v>177554.99999999991</v>
      </c>
      <c r="M79" s="83">
        <v>165543.99999999991</v>
      </c>
      <c r="N79" s="83">
        <v>158466.99999999988</v>
      </c>
      <c r="O79" s="83">
        <v>178430.99999999994</v>
      </c>
      <c r="P79" s="83">
        <v>169040.99999999994</v>
      </c>
      <c r="Q79" s="83">
        <v>177667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1620866</v>
      </c>
      <c r="C81" s="151">
        <v>1621082.9999999998</v>
      </c>
      <c r="D81" s="151">
        <v>1642179.9999999998</v>
      </c>
      <c r="E81" s="151">
        <v>1657098.0000000002</v>
      </c>
      <c r="F81" s="151">
        <v>1657473.0000000002</v>
      </c>
      <c r="G81" s="151">
        <v>1659736.9999999998</v>
      </c>
      <c r="H81" s="151">
        <v>1660109</v>
      </c>
      <c r="I81" s="151">
        <v>1672684</v>
      </c>
      <c r="J81" s="151">
        <v>1671001.9999999993</v>
      </c>
      <c r="K81" s="151">
        <v>1640795.9999999993</v>
      </c>
      <c r="L81" s="151">
        <v>1619784.9999999991</v>
      </c>
      <c r="M81" s="151">
        <v>1840156.9999999991</v>
      </c>
      <c r="N81" s="151">
        <v>1840603.9999999995</v>
      </c>
      <c r="O81" s="151">
        <v>1880766.9999999995</v>
      </c>
      <c r="P81" s="151">
        <v>1880991.9999999995</v>
      </c>
      <c r="Q81" s="151">
        <v>1913023.0000000007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1620866</v>
      </c>
      <c r="C83" s="67">
        <f t="shared" ref="C83:Q83" si="4">C81</f>
        <v>1621082.9999999998</v>
      </c>
      <c r="D83" s="67">
        <f t="shared" si="4"/>
        <v>1642179.9999999998</v>
      </c>
      <c r="E83" s="67">
        <f t="shared" si="4"/>
        <v>1657098.0000000002</v>
      </c>
      <c r="F83" s="67">
        <f t="shared" si="4"/>
        <v>1657473.0000000002</v>
      </c>
      <c r="G83" s="67">
        <f t="shared" si="4"/>
        <v>1659736.9999999998</v>
      </c>
      <c r="H83" s="67">
        <f t="shared" si="4"/>
        <v>1660109</v>
      </c>
      <c r="I83" s="67">
        <f t="shared" si="4"/>
        <v>1672684</v>
      </c>
      <c r="J83" s="67">
        <f t="shared" si="4"/>
        <v>1671001.9999999993</v>
      </c>
      <c r="K83" s="67">
        <f t="shared" si="4"/>
        <v>1640795.9999999993</v>
      </c>
      <c r="L83" s="67">
        <f t="shared" si="4"/>
        <v>1619784.9999999991</v>
      </c>
      <c r="M83" s="67">
        <f t="shared" si="4"/>
        <v>1840156.9999999991</v>
      </c>
      <c r="N83" s="67">
        <f t="shared" si="4"/>
        <v>1840603.9999999995</v>
      </c>
      <c r="O83" s="67">
        <f t="shared" si="4"/>
        <v>1880766.9999999995</v>
      </c>
      <c r="P83" s="67">
        <f t="shared" si="4"/>
        <v>1880991.9999999995</v>
      </c>
      <c r="Q83" s="67">
        <f t="shared" si="4"/>
        <v>1913023.0000000007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1317</v>
      </c>
      <c r="C86" s="67">
        <v>1443</v>
      </c>
      <c r="D86" s="67">
        <v>1756</v>
      </c>
      <c r="E86" s="67">
        <v>1991</v>
      </c>
      <c r="F86" s="67">
        <v>2579</v>
      </c>
      <c r="G86" s="67">
        <v>3003.9999999999995</v>
      </c>
      <c r="H86" s="67">
        <v>4182.9999999999991</v>
      </c>
      <c r="I86" s="67">
        <v>6140.9999999999991</v>
      </c>
      <c r="J86" s="67">
        <v>8062.9999999999982</v>
      </c>
      <c r="K86" s="67">
        <v>10710.999999999996</v>
      </c>
      <c r="L86" s="67">
        <v>13541.999999999993</v>
      </c>
      <c r="M86" s="67">
        <v>19514.999999999993</v>
      </c>
      <c r="N86" s="67">
        <v>23274.999999999989</v>
      </c>
      <c r="O86" s="67">
        <v>25702.999999999993</v>
      </c>
      <c r="P86" s="67">
        <v>31610</v>
      </c>
      <c r="Q86" s="67">
        <v>38363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1299243</v>
      </c>
      <c r="C88" s="67">
        <v>1304625.9999999998</v>
      </c>
      <c r="D88" s="67">
        <v>1429057.9999999998</v>
      </c>
      <c r="E88" s="67">
        <v>1479957.0000000002</v>
      </c>
      <c r="F88" s="67">
        <v>1496998.0000000002</v>
      </c>
      <c r="G88" s="67">
        <v>1457008</v>
      </c>
      <c r="H88" s="67">
        <v>1445955</v>
      </c>
      <c r="I88" s="67">
        <v>1499659</v>
      </c>
      <c r="J88" s="67">
        <v>1500050.9999999995</v>
      </c>
      <c r="K88" s="67">
        <v>1459189.9999999995</v>
      </c>
      <c r="L88" s="67">
        <v>1432141.9999999993</v>
      </c>
      <c r="M88" s="67">
        <v>1614248.9999999991</v>
      </c>
      <c r="N88" s="67">
        <v>1631644.9999999995</v>
      </c>
      <c r="O88" s="67">
        <v>1619762.9999999995</v>
      </c>
      <c r="P88" s="67">
        <v>1574197.9999999995</v>
      </c>
      <c r="Q88" s="67">
        <v>1560262.0000000009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23645.999999999989</v>
      </c>
      <c r="L89" s="67">
        <v>29730.999999999982</v>
      </c>
      <c r="M89" s="67">
        <v>40502.999999999978</v>
      </c>
      <c r="N89" s="67">
        <v>47397.999999999971</v>
      </c>
      <c r="O89" s="67">
        <v>89431.999999999956</v>
      </c>
      <c r="P89" s="67">
        <v>130428.99999999994</v>
      </c>
      <c r="Q89" s="67">
        <v>173000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200884</v>
      </c>
      <c r="C92" s="67">
        <v>218664</v>
      </c>
      <c r="D92" s="67">
        <v>188253</v>
      </c>
      <c r="E92" s="67">
        <v>169239.00000000003</v>
      </c>
      <c r="F92" s="67">
        <v>154542.00000000003</v>
      </c>
      <c r="G92" s="67">
        <v>131939.99999999994</v>
      </c>
      <c r="H92" s="67">
        <v>126426.99999999994</v>
      </c>
      <c r="I92" s="67">
        <v>162943.99999999988</v>
      </c>
      <c r="J92" s="67">
        <v>152221.99999999977</v>
      </c>
      <c r="K92" s="67">
        <v>135935.99999999977</v>
      </c>
      <c r="L92" s="67">
        <v>147202.9999999998</v>
      </c>
      <c r="M92" s="67">
        <v>139184.99999999997</v>
      </c>
      <c r="N92" s="67">
        <v>144142.99999999991</v>
      </c>
      <c r="O92" s="67">
        <v>150798.99999999997</v>
      </c>
      <c r="P92" s="67">
        <v>152444</v>
      </c>
      <c r="Q92" s="67">
        <v>146414.99999999977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2202.999999999955</v>
      </c>
      <c r="L93" s="67">
        <v>3055.9999999999964</v>
      </c>
      <c r="M93" s="67">
        <v>3491.9999999999986</v>
      </c>
      <c r="N93" s="67">
        <v>4186.9999999999973</v>
      </c>
      <c r="O93" s="67">
        <v>8326.0000000000036</v>
      </c>
      <c r="P93" s="67">
        <v>12630.999999999989</v>
      </c>
      <c r="Q93" s="67">
        <v>16233.999999999993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120739</v>
      </c>
      <c r="C96" s="67">
        <v>97793</v>
      </c>
      <c r="D96" s="67">
        <v>24869</v>
      </c>
      <c r="E96" s="67">
        <v>7902</v>
      </c>
      <c r="F96" s="67">
        <v>5933</v>
      </c>
      <c r="G96" s="67">
        <v>70788.999999999869</v>
      </c>
      <c r="H96" s="67">
        <v>87726.999999999942</v>
      </c>
      <c r="I96" s="67">
        <v>10080.999999999998</v>
      </c>
      <c r="J96" s="67">
        <v>18728.999999999993</v>
      </c>
      <c r="K96" s="67">
        <v>19504.999999999993</v>
      </c>
      <c r="L96" s="67">
        <v>7496.9999999999955</v>
      </c>
      <c r="M96" s="67">
        <v>41681.999999999978</v>
      </c>
      <c r="N96" s="67">
        <v>12856.999999999993</v>
      </c>
      <c r="O96" s="67">
        <v>11795.999999999995</v>
      </c>
      <c r="P96" s="67">
        <v>10425.999999999998</v>
      </c>
      <c r="Q96" s="67">
        <v>15404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315.99999999999989</v>
      </c>
      <c r="L97" s="67">
        <v>155.99999999999989</v>
      </c>
      <c r="M97" s="67">
        <v>1045.9999999999993</v>
      </c>
      <c r="N97" s="67">
        <v>373.99999999999977</v>
      </c>
      <c r="O97" s="67">
        <v>650.99999999999966</v>
      </c>
      <c r="P97" s="67">
        <v>863.99999999999977</v>
      </c>
      <c r="Q97" s="67">
        <v>1708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582486</v>
      </c>
      <c r="C102" s="67">
        <v>571754</v>
      </c>
      <c r="D102" s="67">
        <v>577874.99999999988</v>
      </c>
      <c r="E102" s="67">
        <v>577046.99999999988</v>
      </c>
      <c r="F102" s="67">
        <v>531590</v>
      </c>
      <c r="G102" s="67">
        <v>514711.99999999983</v>
      </c>
      <c r="H102" s="67">
        <v>517654.99999999983</v>
      </c>
      <c r="I102" s="67">
        <v>533617.00000000012</v>
      </c>
      <c r="J102" s="67">
        <v>542724.99999999988</v>
      </c>
      <c r="K102" s="67">
        <v>560028.99999999977</v>
      </c>
      <c r="L102" s="67">
        <v>541840.99999999977</v>
      </c>
      <c r="M102" s="67">
        <v>558425.99999999965</v>
      </c>
      <c r="N102" s="67">
        <v>553300.99999999977</v>
      </c>
      <c r="O102" s="67">
        <v>527751.99999999977</v>
      </c>
      <c r="P102" s="67">
        <v>573550.00000000012</v>
      </c>
      <c r="Q102" s="67">
        <v>554110.99999999988</v>
      </c>
    </row>
    <row r="103" spans="1:17" ht="12" customHeight="1" x14ac:dyDescent="0.25">
      <c r="A103" s="29" t="s">
        <v>140</v>
      </c>
      <c r="B103" s="83">
        <v>1038380</v>
      </c>
      <c r="C103" s="83">
        <v>1049329</v>
      </c>
      <c r="D103" s="83">
        <v>1064305</v>
      </c>
      <c r="E103" s="83">
        <v>1080051</v>
      </c>
      <c r="F103" s="83">
        <v>1125883</v>
      </c>
      <c r="G103" s="83">
        <v>1145024.9999999995</v>
      </c>
      <c r="H103" s="83">
        <v>1142453.9999999995</v>
      </c>
      <c r="I103" s="83">
        <v>1139066.9999999995</v>
      </c>
      <c r="J103" s="83">
        <v>1128276.9999999993</v>
      </c>
      <c r="K103" s="83">
        <v>1080766.9999999998</v>
      </c>
      <c r="L103" s="83">
        <v>1077943.9999999993</v>
      </c>
      <c r="M103" s="83">
        <v>1281730.9999999998</v>
      </c>
      <c r="N103" s="83">
        <v>1287302.9999999993</v>
      </c>
      <c r="O103" s="83">
        <v>1353014.9999999995</v>
      </c>
      <c r="P103" s="83">
        <v>1307441.9999999998</v>
      </c>
      <c r="Q103" s="83">
        <v>1358912.0000000002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2955</v>
      </c>
      <c r="C105" s="151">
        <v>2988</v>
      </c>
      <c r="D105" s="151">
        <v>6191</v>
      </c>
      <c r="E105" s="151">
        <v>7227</v>
      </c>
      <c r="F105" s="151">
        <v>7601</v>
      </c>
      <c r="G105" s="151">
        <v>11500.999999999996</v>
      </c>
      <c r="H105" s="151">
        <v>11653.999999999996</v>
      </c>
      <c r="I105" s="151">
        <v>11698.999999999996</v>
      </c>
      <c r="J105" s="151">
        <v>12194.999999999993</v>
      </c>
      <c r="K105" s="151">
        <v>12319.999999999995</v>
      </c>
      <c r="L105" s="151">
        <v>12506.999999999993</v>
      </c>
      <c r="M105" s="151">
        <v>12825.999999999993</v>
      </c>
      <c r="N105" s="151">
        <v>14720.999999999993</v>
      </c>
      <c r="O105" s="151">
        <v>16583.999999999993</v>
      </c>
      <c r="P105" s="151">
        <v>20098.999999999993</v>
      </c>
      <c r="Q105" s="151">
        <v>22516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2955</v>
      </c>
      <c r="C107" s="67">
        <f t="shared" ref="C107:Q107" si="5">C105</f>
        <v>2988</v>
      </c>
      <c r="D107" s="67">
        <f t="shared" si="5"/>
        <v>6191</v>
      </c>
      <c r="E107" s="67">
        <f t="shared" si="5"/>
        <v>7227</v>
      </c>
      <c r="F107" s="67">
        <f t="shared" si="5"/>
        <v>7601</v>
      </c>
      <c r="G107" s="67">
        <f t="shared" si="5"/>
        <v>11500.999999999996</v>
      </c>
      <c r="H107" s="67">
        <f t="shared" si="5"/>
        <v>11653.999999999996</v>
      </c>
      <c r="I107" s="67">
        <f t="shared" si="5"/>
        <v>11698.999999999996</v>
      </c>
      <c r="J107" s="67">
        <f t="shared" si="5"/>
        <v>12194.999999999993</v>
      </c>
      <c r="K107" s="67">
        <f t="shared" si="5"/>
        <v>12319.999999999995</v>
      </c>
      <c r="L107" s="67">
        <f t="shared" si="5"/>
        <v>12506.999999999993</v>
      </c>
      <c r="M107" s="67">
        <f t="shared" si="5"/>
        <v>12825.999999999993</v>
      </c>
      <c r="N107" s="67">
        <f t="shared" si="5"/>
        <v>14720.999999999993</v>
      </c>
      <c r="O107" s="67">
        <f t="shared" si="5"/>
        <v>16583.999999999993</v>
      </c>
      <c r="P107" s="67">
        <f t="shared" si="5"/>
        <v>20098.999999999993</v>
      </c>
      <c r="Q107" s="67">
        <f t="shared" si="5"/>
        <v>22516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2</v>
      </c>
      <c r="C110" s="67">
        <v>3</v>
      </c>
      <c r="D110" s="67">
        <v>7</v>
      </c>
      <c r="E110" s="67">
        <v>9</v>
      </c>
      <c r="F110" s="67">
        <v>12</v>
      </c>
      <c r="G110" s="67">
        <v>20.999999999999996</v>
      </c>
      <c r="H110" s="67">
        <v>28.999999999999996</v>
      </c>
      <c r="I110" s="67">
        <v>42.999999999999993</v>
      </c>
      <c r="J110" s="67">
        <v>58.999999999999986</v>
      </c>
      <c r="K110" s="67">
        <v>79.999999999999972</v>
      </c>
      <c r="L110" s="67">
        <v>104.99999999999994</v>
      </c>
      <c r="M110" s="67">
        <v>135.99999999999994</v>
      </c>
      <c r="N110" s="67">
        <v>185.99999999999994</v>
      </c>
      <c r="O110" s="67">
        <v>226.99999999999994</v>
      </c>
      <c r="P110" s="67">
        <v>337.99999999999994</v>
      </c>
      <c r="Q110" s="67">
        <v>452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2955</v>
      </c>
      <c r="C116" s="67">
        <v>2988</v>
      </c>
      <c r="D116" s="67">
        <v>6191</v>
      </c>
      <c r="E116" s="67">
        <v>7227</v>
      </c>
      <c r="F116" s="67">
        <v>7601</v>
      </c>
      <c r="G116" s="67">
        <v>11500.999999999996</v>
      </c>
      <c r="H116" s="67">
        <v>11653.999999999996</v>
      </c>
      <c r="I116" s="67">
        <v>11698.999999999996</v>
      </c>
      <c r="J116" s="67">
        <v>12194.999999999993</v>
      </c>
      <c r="K116" s="67">
        <v>12123.999999999995</v>
      </c>
      <c r="L116" s="67">
        <v>12252.999999999993</v>
      </c>
      <c r="M116" s="67">
        <v>12511.999999999993</v>
      </c>
      <c r="N116" s="67">
        <v>14304.999999999993</v>
      </c>
      <c r="O116" s="67">
        <v>15715.999999999993</v>
      </c>
      <c r="P116" s="67">
        <v>18560.999999999993</v>
      </c>
      <c r="Q116" s="67">
        <v>20269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195.99999999999974</v>
      </c>
      <c r="L117" s="67">
        <v>253.99999999999983</v>
      </c>
      <c r="M117" s="67">
        <v>313.99999999999983</v>
      </c>
      <c r="N117" s="67">
        <v>415.99999999999977</v>
      </c>
      <c r="O117" s="67">
        <v>867.99999999999966</v>
      </c>
      <c r="P117" s="67">
        <v>1537.9999999999995</v>
      </c>
      <c r="Q117" s="67">
        <v>2247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1062</v>
      </c>
      <c r="C121" s="67">
        <v>1054</v>
      </c>
      <c r="D121" s="67">
        <v>2179</v>
      </c>
      <c r="E121" s="67">
        <v>2517</v>
      </c>
      <c r="F121" s="67">
        <v>2438</v>
      </c>
      <c r="G121" s="67">
        <v>3566.9999999999991</v>
      </c>
      <c r="H121" s="67">
        <v>3634</v>
      </c>
      <c r="I121" s="67">
        <v>3731.9999999999991</v>
      </c>
      <c r="J121" s="67">
        <v>3960.9999999999982</v>
      </c>
      <c r="K121" s="67">
        <v>4204.9999999999982</v>
      </c>
      <c r="L121" s="67">
        <v>4183.9999999999973</v>
      </c>
      <c r="M121" s="67">
        <v>3891.9999999999986</v>
      </c>
      <c r="N121" s="67">
        <v>4424.9999999999982</v>
      </c>
      <c r="O121" s="67">
        <v>4653.9999999999982</v>
      </c>
      <c r="P121" s="67">
        <v>6128.9999999999973</v>
      </c>
      <c r="Q121" s="67">
        <v>6522</v>
      </c>
    </row>
    <row r="122" spans="1:17" ht="12" customHeight="1" x14ac:dyDescent="0.25">
      <c r="A122" s="29" t="s">
        <v>140</v>
      </c>
      <c r="B122" s="83">
        <v>1893</v>
      </c>
      <c r="C122" s="83">
        <v>1934</v>
      </c>
      <c r="D122" s="83">
        <v>4012</v>
      </c>
      <c r="E122" s="83">
        <v>4710</v>
      </c>
      <c r="F122" s="83">
        <v>5163</v>
      </c>
      <c r="G122" s="83">
        <v>7933.9999999999982</v>
      </c>
      <c r="H122" s="83">
        <v>8019.9999999999991</v>
      </c>
      <c r="I122" s="83">
        <v>7966.9999999999991</v>
      </c>
      <c r="J122" s="83">
        <v>8233.9999999999964</v>
      </c>
      <c r="K122" s="83">
        <v>8114.9999999999982</v>
      </c>
      <c r="L122" s="83">
        <v>8322.9999999999945</v>
      </c>
      <c r="M122" s="83">
        <v>8933.9999999999927</v>
      </c>
      <c r="N122" s="83">
        <v>10295.999999999995</v>
      </c>
      <c r="O122" s="83">
        <v>11929.999999999993</v>
      </c>
      <c r="P122" s="83">
        <v>13969.999999999996</v>
      </c>
      <c r="Q122" s="83">
        <v>15993.999999999998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5667426</v>
      </c>
      <c r="C124" s="151">
        <v>5774518</v>
      </c>
      <c r="D124" s="151">
        <v>5372295</v>
      </c>
      <c r="E124" s="151">
        <v>5382386.9999999991</v>
      </c>
      <c r="F124" s="151">
        <v>5244294.9999999991</v>
      </c>
      <c r="G124" s="151">
        <v>4984512.9999999981</v>
      </c>
      <c r="H124" s="151">
        <v>4726735.9999999981</v>
      </c>
      <c r="I124" s="151">
        <v>4704347.9999999991</v>
      </c>
      <c r="J124" s="151">
        <v>4624020.9999999981</v>
      </c>
      <c r="K124" s="151">
        <v>4629011.9999999991</v>
      </c>
      <c r="L124" s="151">
        <v>4640184.9999999972</v>
      </c>
      <c r="M124" s="151">
        <v>4471876.9999999972</v>
      </c>
      <c r="N124" s="151">
        <v>4543749.9999999972</v>
      </c>
      <c r="O124" s="151">
        <v>4493072.9999999981</v>
      </c>
      <c r="P124" s="151">
        <v>4539800.9999999991</v>
      </c>
      <c r="Q124" s="151">
        <v>4550220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5667426</v>
      </c>
      <c r="C126" s="67">
        <f t="shared" ref="C126:Q126" si="6">C124</f>
        <v>5774518</v>
      </c>
      <c r="D126" s="67">
        <f t="shared" si="6"/>
        <v>5372295</v>
      </c>
      <c r="E126" s="67">
        <f t="shared" si="6"/>
        <v>5382386.9999999991</v>
      </c>
      <c r="F126" s="67">
        <f t="shared" si="6"/>
        <v>5244294.9999999991</v>
      </c>
      <c r="G126" s="67">
        <f t="shared" si="6"/>
        <v>4984512.9999999981</v>
      </c>
      <c r="H126" s="67">
        <f t="shared" si="6"/>
        <v>4726735.9999999981</v>
      </c>
      <c r="I126" s="67">
        <f t="shared" si="6"/>
        <v>4704347.9999999991</v>
      </c>
      <c r="J126" s="67">
        <f t="shared" si="6"/>
        <v>4624020.9999999981</v>
      </c>
      <c r="K126" s="67">
        <f t="shared" si="6"/>
        <v>4629011.9999999991</v>
      </c>
      <c r="L126" s="67">
        <f t="shared" si="6"/>
        <v>4640184.9999999972</v>
      </c>
      <c r="M126" s="67">
        <f t="shared" si="6"/>
        <v>4471876.9999999972</v>
      </c>
      <c r="N126" s="67">
        <f t="shared" si="6"/>
        <v>4543749.9999999972</v>
      </c>
      <c r="O126" s="67">
        <f t="shared" si="6"/>
        <v>4493072.9999999981</v>
      </c>
      <c r="P126" s="67">
        <f t="shared" si="6"/>
        <v>4539800.9999999991</v>
      </c>
      <c r="Q126" s="67">
        <f t="shared" si="6"/>
        <v>4550220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4604</v>
      </c>
      <c r="C129" s="67">
        <v>5141</v>
      </c>
      <c r="D129" s="67">
        <v>5744</v>
      </c>
      <c r="E129" s="67">
        <v>6468</v>
      </c>
      <c r="F129" s="67">
        <v>8159</v>
      </c>
      <c r="G129" s="67">
        <v>9022.9999999999982</v>
      </c>
      <c r="H129" s="67">
        <v>11910.999999999998</v>
      </c>
      <c r="I129" s="67">
        <v>17270.999999999996</v>
      </c>
      <c r="J129" s="67">
        <v>22310.999999999993</v>
      </c>
      <c r="K129" s="67">
        <v>30216.999999999993</v>
      </c>
      <c r="L129" s="67">
        <v>38791.999999999985</v>
      </c>
      <c r="M129" s="67">
        <v>47423.999999999985</v>
      </c>
      <c r="N129" s="67">
        <v>57457.999999999971</v>
      </c>
      <c r="O129" s="67">
        <v>61403.999999999978</v>
      </c>
      <c r="P129" s="67">
        <v>76289.999999999985</v>
      </c>
      <c r="Q129" s="67">
        <v>91248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5350341</v>
      </c>
      <c r="C131" s="67">
        <v>5490288</v>
      </c>
      <c r="D131" s="67">
        <v>5191663</v>
      </c>
      <c r="E131" s="67">
        <v>5164645</v>
      </c>
      <c r="F131" s="67">
        <v>5083818.9999999991</v>
      </c>
      <c r="G131" s="67">
        <v>4944788.9999999981</v>
      </c>
      <c r="H131" s="67">
        <v>4575958.9999999991</v>
      </c>
      <c r="I131" s="67">
        <v>4570411.9999999991</v>
      </c>
      <c r="J131" s="67">
        <v>4566151.9999999981</v>
      </c>
      <c r="K131" s="67">
        <v>4491580.9999999991</v>
      </c>
      <c r="L131" s="67">
        <v>4409802.9999999972</v>
      </c>
      <c r="M131" s="67">
        <v>4351065.9999999972</v>
      </c>
      <c r="N131" s="67">
        <v>4333668.9999999972</v>
      </c>
      <c r="O131" s="67">
        <v>4217838.9999999981</v>
      </c>
      <c r="P131" s="67">
        <v>4148982.9999999991</v>
      </c>
      <c r="Q131" s="67">
        <v>4046448.0000000005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72783.999999999971</v>
      </c>
      <c r="L132" s="67">
        <v>91546.999999999942</v>
      </c>
      <c r="M132" s="67">
        <v>109173.99999999996</v>
      </c>
      <c r="N132" s="67">
        <v>125890.99999999993</v>
      </c>
      <c r="O132" s="67">
        <v>232880.99999999988</v>
      </c>
      <c r="P132" s="67">
        <v>343760.99999999994</v>
      </c>
      <c r="Q132" s="67">
        <v>448666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317085</v>
      </c>
      <c r="C135" s="67">
        <v>284230</v>
      </c>
      <c r="D135" s="67">
        <v>180631.99999999997</v>
      </c>
      <c r="E135" s="67">
        <v>217741.99999999936</v>
      </c>
      <c r="F135" s="67">
        <v>160476</v>
      </c>
      <c r="G135" s="67">
        <v>39723.999999999993</v>
      </c>
      <c r="H135" s="67">
        <v>150776.99999999907</v>
      </c>
      <c r="I135" s="67">
        <v>133935.99999999997</v>
      </c>
      <c r="J135" s="67">
        <v>57868.999999999971</v>
      </c>
      <c r="K135" s="67">
        <v>63615.999999999971</v>
      </c>
      <c r="L135" s="67">
        <v>136011.0000000002</v>
      </c>
      <c r="M135" s="67">
        <v>11351.999999999995</v>
      </c>
      <c r="N135" s="67">
        <v>81813.000000000044</v>
      </c>
      <c r="O135" s="67">
        <v>40136.999999999985</v>
      </c>
      <c r="P135" s="67">
        <v>43455.999999999993</v>
      </c>
      <c r="Q135" s="67">
        <v>49606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1030.9999999999995</v>
      </c>
      <c r="L136" s="67">
        <v>2823.9999999999982</v>
      </c>
      <c r="M136" s="67">
        <v>284.99999999999983</v>
      </c>
      <c r="N136" s="67">
        <v>2376.9999999999986</v>
      </c>
      <c r="O136" s="67">
        <v>2215.9999999999991</v>
      </c>
      <c r="P136" s="67">
        <v>3600.9999999999991</v>
      </c>
      <c r="Q136" s="67">
        <v>5500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2036686</v>
      </c>
      <c r="C140" s="67">
        <v>2036666.0000000002</v>
      </c>
      <c r="D140" s="67">
        <v>1890484</v>
      </c>
      <c r="E140" s="67">
        <v>1874293</v>
      </c>
      <c r="F140" s="67">
        <v>1681967</v>
      </c>
      <c r="G140" s="67">
        <v>1545779.9999999998</v>
      </c>
      <c r="H140" s="67">
        <v>1473890.0000000002</v>
      </c>
      <c r="I140" s="67">
        <v>1500775.0000000002</v>
      </c>
      <c r="J140" s="67">
        <v>1501835.9999999995</v>
      </c>
      <c r="K140" s="67">
        <v>1579951.9999999995</v>
      </c>
      <c r="L140" s="67">
        <v>1552207.9999999991</v>
      </c>
      <c r="M140" s="67">
        <v>1357064.9999999993</v>
      </c>
      <c r="N140" s="67">
        <v>1365889.9999999993</v>
      </c>
      <c r="O140" s="67">
        <v>1260775.9999999993</v>
      </c>
      <c r="P140" s="67">
        <v>1384270.9999999991</v>
      </c>
      <c r="Q140" s="67">
        <v>1317979.9999999998</v>
      </c>
    </row>
    <row r="141" spans="1:17" ht="12" customHeight="1" x14ac:dyDescent="0.25">
      <c r="A141" s="29" t="s">
        <v>140</v>
      </c>
      <c r="B141" s="83">
        <v>3630740</v>
      </c>
      <c r="C141" s="83">
        <v>3737852</v>
      </c>
      <c r="D141" s="83">
        <v>3481811</v>
      </c>
      <c r="E141" s="83">
        <v>3508094</v>
      </c>
      <c r="F141" s="83">
        <v>3562328.0000000005</v>
      </c>
      <c r="G141" s="83">
        <v>3438732.9999999991</v>
      </c>
      <c r="H141" s="83">
        <v>3252845.9999999995</v>
      </c>
      <c r="I141" s="83">
        <v>3203572.9999999991</v>
      </c>
      <c r="J141" s="83">
        <v>3122184.9999999981</v>
      </c>
      <c r="K141" s="83">
        <v>3049059.9999999981</v>
      </c>
      <c r="L141" s="83">
        <v>3087976.9999999977</v>
      </c>
      <c r="M141" s="83">
        <v>3114811.9999999977</v>
      </c>
      <c r="N141" s="83">
        <v>3177859.9999999977</v>
      </c>
      <c r="O141" s="83">
        <v>3232296.9999999981</v>
      </c>
      <c r="P141" s="83">
        <v>3155529.9999999981</v>
      </c>
      <c r="Q141" s="83">
        <v>3232239.9999999986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72</v>
      </c>
      <c r="C143" s="151">
        <v>111</v>
      </c>
      <c r="D143" s="151">
        <v>159</v>
      </c>
      <c r="E143" s="151">
        <v>581</v>
      </c>
      <c r="F143" s="151">
        <v>1225</v>
      </c>
      <c r="G143" s="151">
        <v>2408.9999999999995</v>
      </c>
      <c r="H143" s="151">
        <v>4795.9999999999982</v>
      </c>
      <c r="I143" s="151">
        <v>6606.9999999999991</v>
      </c>
      <c r="J143" s="151">
        <v>11266.999999999993</v>
      </c>
      <c r="K143" s="151">
        <v>14978.999999999989</v>
      </c>
      <c r="L143" s="151">
        <v>16855.999999999985</v>
      </c>
      <c r="M143" s="151">
        <v>19801.999999999985</v>
      </c>
      <c r="N143" s="151">
        <v>22594.999999999989</v>
      </c>
      <c r="O143" s="151">
        <v>26242.999999999985</v>
      </c>
      <c r="P143" s="151">
        <v>30046.999999999993</v>
      </c>
      <c r="Q143" s="151">
        <v>34627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72</v>
      </c>
      <c r="C145" s="67">
        <f t="shared" ref="C145:Q145" si="7">C143</f>
        <v>111</v>
      </c>
      <c r="D145" s="67">
        <f t="shared" si="7"/>
        <v>159</v>
      </c>
      <c r="E145" s="67">
        <f t="shared" si="7"/>
        <v>581</v>
      </c>
      <c r="F145" s="67">
        <f t="shared" si="7"/>
        <v>1225</v>
      </c>
      <c r="G145" s="67">
        <f t="shared" si="7"/>
        <v>2408.9999999999995</v>
      </c>
      <c r="H145" s="67">
        <f t="shared" si="7"/>
        <v>4795.9999999999982</v>
      </c>
      <c r="I145" s="67">
        <f t="shared" si="7"/>
        <v>6606.9999999999991</v>
      </c>
      <c r="J145" s="67">
        <f t="shared" si="7"/>
        <v>11266.999999999993</v>
      </c>
      <c r="K145" s="67">
        <f t="shared" si="7"/>
        <v>14978.999999999989</v>
      </c>
      <c r="L145" s="67">
        <f t="shared" si="7"/>
        <v>16855.999999999985</v>
      </c>
      <c r="M145" s="67">
        <f t="shared" si="7"/>
        <v>19801.999999999985</v>
      </c>
      <c r="N145" s="67">
        <f t="shared" si="7"/>
        <v>22594.999999999989</v>
      </c>
      <c r="O145" s="67">
        <f t="shared" si="7"/>
        <v>26242.999999999985</v>
      </c>
      <c r="P145" s="67">
        <f t="shared" si="7"/>
        <v>30046.999999999993</v>
      </c>
      <c r="Q145" s="67">
        <f t="shared" si="7"/>
        <v>34627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43.199999999999996</v>
      </c>
      <c r="C147" s="67">
        <v>66.599999999999994</v>
      </c>
      <c r="D147" s="67">
        <v>95.399999999999991</v>
      </c>
      <c r="E147" s="67">
        <v>348.59999999999997</v>
      </c>
      <c r="F147" s="67">
        <v>735</v>
      </c>
      <c r="G147" s="67">
        <v>1445.3999999999996</v>
      </c>
      <c r="H147" s="67">
        <v>2877.5999999999995</v>
      </c>
      <c r="I147" s="67">
        <v>3964.1999999999994</v>
      </c>
      <c r="J147" s="67">
        <v>6760.1999999999971</v>
      </c>
      <c r="K147" s="67">
        <v>8987.399999999996</v>
      </c>
      <c r="L147" s="67">
        <v>10113.599999999995</v>
      </c>
      <c r="M147" s="67">
        <v>11881.199999999993</v>
      </c>
      <c r="N147" s="67">
        <v>13556.999999999995</v>
      </c>
      <c r="O147" s="67">
        <v>15745.799999999997</v>
      </c>
      <c r="P147" s="67">
        <v>18028.199999999997</v>
      </c>
      <c r="Q147" s="67">
        <v>20776.2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45</v>
      </c>
      <c r="C149" s="67">
        <v>49</v>
      </c>
      <c r="D149" s="67">
        <v>42</v>
      </c>
      <c r="E149" s="67">
        <v>38</v>
      </c>
      <c r="F149" s="67">
        <v>35</v>
      </c>
      <c r="G149" s="67">
        <v>29.999999999999993</v>
      </c>
      <c r="H149" s="67">
        <v>28.999999999999996</v>
      </c>
      <c r="I149" s="67">
        <v>38.999999999999595</v>
      </c>
      <c r="J149" s="67">
        <v>37.999999999999986</v>
      </c>
      <c r="K149" s="67">
        <v>34.999999999999986</v>
      </c>
      <c r="L149" s="67">
        <v>37.999999999999979</v>
      </c>
      <c r="M149" s="67">
        <v>35.999999999999986</v>
      </c>
      <c r="N149" s="67">
        <v>36.999999999999979</v>
      </c>
      <c r="O149" s="67">
        <v>39</v>
      </c>
      <c r="P149" s="67">
        <v>40.000000000000007</v>
      </c>
      <c r="Q149" s="67">
        <v>38.000000000000007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0.99999999999999956</v>
      </c>
      <c r="L150" s="67">
        <v>0.99999999999999933</v>
      </c>
      <c r="M150" s="67">
        <v>0.99999999999999944</v>
      </c>
      <c r="N150" s="67">
        <v>0.99999999999999944</v>
      </c>
      <c r="O150" s="67">
        <v>1.9999999999999991</v>
      </c>
      <c r="P150" s="67">
        <v>3</v>
      </c>
      <c r="Q150" s="67">
        <v>4.0000000000000009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27</v>
      </c>
      <c r="C153" s="67">
        <v>61.999999999999993</v>
      </c>
      <c r="D153" s="67">
        <v>116.99999999999999</v>
      </c>
      <c r="E153" s="67">
        <v>543</v>
      </c>
      <c r="F153" s="67">
        <v>1190</v>
      </c>
      <c r="G153" s="67">
        <v>2378.9999999999995</v>
      </c>
      <c r="H153" s="67">
        <v>4766.9999999999982</v>
      </c>
      <c r="I153" s="67">
        <v>6567.9999999999991</v>
      </c>
      <c r="J153" s="67">
        <v>11228.999999999993</v>
      </c>
      <c r="K153" s="67">
        <v>14704.999999999989</v>
      </c>
      <c r="L153" s="67">
        <v>16474.999999999985</v>
      </c>
      <c r="M153" s="67">
        <v>19280.999999999985</v>
      </c>
      <c r="N153" s="67">
        <v>21919.999999999989</v>
      </c>
      <c r="O153" s="67">
        <v>24830.999999999985</v>
      </c>
      <c r="P153" s="67">
        <v>27707.999999999993</v>
      </c>
      <c r="Q153" s="67">
        <v>31133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237.99999999999989</v>
      </c>
      <c r="L154" s="67">
        <v>341.99999999999977</v>
      </c>
      <c r="M154" s="67">
        <v>483.99999999999972</v>
      </c>
      <c r="N154" s="67">
        <v>636.99999999999966</v>
      </c>
      <c r="O154" s="67">
        <v>1370.9999999999993</v>
      </c>
      <c r="P154" s="67">
        <v>2295.9999999999995</v>
      </c>
      <c r="Q154" s="67">
        <v>3452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26</v>
      </c>
      <c r="C158" s="67">
        <v>39</v>
      </c>
      <c r="D158" s="67">
        <v>55.999999999999986</v>
      </c>
      <c r="E158" s="67">
        <v>201.99999999999994</v>
      </c>
      <c r="F158" s="67">
        <v>393</v>
      </c>
      <c r="G158" s="67">
        <v>746.99999999999989</v>
      </c>
      <c r="H158" s="67">
        <v>1494.9999999999998</v>
      </c>
      <c r="I158" s="67">
        <v>2107.9999999999995</v>
      </c>
      <c r="J158" s="67">
        <v>3658.9999999999982</v>
      </c>
      <c r="K158" s="67">
        <v>5112.9999999999973</v>
      </c>
      <c r="L158" s="67">
        <v>5638.9999999999945</v>
      </c>
      <c r="M158" s="67">
        <v>6008.9999999999955</v>
      </c>
      <c r="N158" s="67">
        <v>6791.9999999999945</v>
      </c>
      <c r="O158" s="67">
        <v>7363.9999999999945</v>
      </c>
      <c r="P158" s="67">
        <v>9161.9999999999982</v>
      </c>
      <c r="Q158" s="67">
        <v>10029.999999999998</v>
      </c>
    </row>
    <row r="159" spans="1:17" ht="12" customHeight="1" x14ac:dyDescent="0.25">
      <c r="A159" s="29" t="s">
        <v>140</v>
      </c>
      <c r="B159" s="83">
        <v>46</v>
      </c>
      <c r="C159" s="83">
        <v>72</v>
      </c>
      <c r="D159" s="83">
        <v>103.00000000000001</v>
      </c>
      <c r="E159" s="83">
        <v>379</v>
      </c>
      <c r="F159" s="83">
        <v>832</v>
      </c>
      <c r="G159" s="83">
        <v>1661.9999999999995</v>
      </c>
      <c r="H159" s="83">
        <v>3300.9999999999995</v>
      </c>
      <c r="I159" s="83">
        <v>4498.9999999999991</v>
      </c>
      <c r="J159" s="83">
        <v>7607.9999999999964</v>
      </c>
      <c r="K159" s="83">
        <v>9865.9999999999964</v>
      </c>
      <c r="L159" s="83">
        <v>11216.999999999993</v>
      </c>
      <c r="M159" s="83">
        <v>13792.999999999993</v>
      </c>
      <c r="N159" s="83">
        <v>15802.999999999989</v>
      </c>
      <c r="O159" s="83">
        <v>18878.999999999993</v>
      </c>
      <c r="P159" s="83">
        <v>20884.999999999996</v>
      </c>
      <c r="Q159" s="83">
        <v>24597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10613</v>
      </c>
      <c r="C161" s="151">
        <v>12116</v>
      </c>
      <c r="D161" s="151">
        <v>13622</v>
      </c>
      <c r="E161" s="151">
        <v>15979</v>
      </c>
      <c r="F161" s="151">
        <v>19511</v>
      </c>
      <c r="G161" s="151">
        <v>19771.999999999993</v>
      </c>
      <c r="H161" s="151">
        <v>21504.999999999996</v>
      </c>
      <c r="I161" s="151">
        <v>34886</v>
      </c>
      <c r="J161" s="151">
        <v>38490.999999999985</v>
      </c>
      <c r="K161" s="151">
        <v>43871.999999999985</v>
      </c>
      <c r="L161" s="151">
        <v>46437.999999999978</v>
      </c>
      <c r="M161" s="151">
        <v>46680.999999999985</v>
      </c>
      <c r="N161" s="151">
        <v>47464.999999999971</v>
      </c>
      <c r="O161" s="151">
        <v>48089.999999999971</v>
      </c>
      <c r="P161" s="151">
        <v>48780</v>
      </c>
      <c r="Q161" s="151">
        <v>49360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10613</v>
      </c>
      <c r="C163" s="67">
        <f t="shared" ref="C163:Q163" si="8">C161</f>
        <v>12116</v>
      </c>
      <c r="D163" s="67">
        <f t="shared" si="8"/>
        <v>13622</v>
      </c>
      <c r="E163" s="67">
        <f t="shared" si="8"/>
        <v>15979</v>
      </c>
      <c r="F163" s="67">
        <f t="shared" si="8"/>
        <v>19511</v>
      </c>
      <c r="G163" s="67">
        <f t="shared" si="8"/>
        <v>19771.999999999993</v>
      </c>
      <c r="H163" s="67">
        <f t="shared" si="8"/>
        <v>21504.999999999996</v>
      </c>
      <c r="I163" s="67">
        <f t="shared" si="8"/>
        <v>34886</v>
      </c>
      <c r="J163" s="67">
        <f t="shared" si="8"/>
        <v>38490.999999999985</v>
      </c>
      <c r="K163" s="67">
        <f t="shared" si="8"/>
        <v>43871.999999999985</v>
      </c>
      <c r="L163" s="67">
        <f t="shared" si="8"/>
        <v>46437.999999999978</v>
      </c>
      <c r="M163" s="67">
        <f t="shared" si="8"/>
        <v>46680.999999999985</v>
      </c>
      <c r="N163" s="67">
        <f t="shared" si="8"/>
        <v>47464.999999999971</v>
      </c>
      <c r="O163" s="67">
        <f t="shared" si="8"/>
        <v>48089.999999999971</v>
      </c>
      <c r="P163" s="67">
        <f t="shared" si="8"/>
        <v>48780</v>
      </c>
      <c r="Q163" s="67">
        <f t="shared" si="8"/>
        <v>49360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9</v>
      </c>
      <c r="C165" s="67">
        <v>11</v>
      </c>
      <c r="D165" s="67">
        <v>15</v>
      </c>
      <c r="E165" s="67">
        <v>19</v>
      </c>
      <c r="F165" s="67">
        <v>30</v>
      </c>
      <c r="G165" s="67">
        <v>35.999999999999993</v>
      </c>
      <c r="H165" s="67">
        <v>53.999999999999993</v>
      </c>
      <c r="I165" s="67">
        <v>127.99999999999997</v>
      </c>
      <c r="J165" s="67">
        <v>185.99999999999994</v>
      </c>
      <c r="K165" s="67">
        <v>285.99999999999994</v>
      </c>
      <c r="L165" s="67">
        <v>387.99999999999977</v>
      </c>
      <c r="M165" s="67">
        <v>494.99999999999977</v>
      </c>
      <c r="N165" s="67">
        <v>599.99999999999977</v>
      </c>
      <c r="O165" s="67">
        <v>656.99999999999977</v>
      </c>
      <c r="P165" s="67">
        <v>819.99999999999989</v>
      </c>
      <c r="Q165" s="67">
        <v>990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6629</v>
      </c>
      <c r="C167" s="67">
        <v>7216</v>
      </c>
      <c r="D167" s="67">
        <v>6212</v>
      </c>
      <c r="E167" s="67">
        <v>5585</v>
      </c>
      <c r="F167" s="67">
        <v>5100</v>
      </c>
      <c r="G167" s="67">
        <v>4353.9999999999991</v>
      </c>
      <c r="H167" s="67">
        <v>4171.9999999999991</v>
      </c>
      <c r="I167" s="67">
        <v>10541.999999999998</v>
      </c>
      <c r="J167" s="67">
        <v>15171.999999999993</v>
      </c>
      <c r="K167" s="67">
        <v>18959.999999999993</v>
      </c>
      <c r="L167" s="67">
        <v>20531.999999999989</v>
      </c>
      <c r="M167" s="67">
        <v>19412.999999999993</v>
      </c>
      <c r="N167" s="67">
        <v>20103.999999999989</v>
      </c>
      <c r="O167" s="67">
        <v>21032.999999999989</v>
      </c>
      <c r="P167" s="67">
        <v>21262</v>
      </c>
      <c r="Q167" s="67">
        <v>20422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307.00000000000023</v>
      </c>
      <c r="L168" s="67">
        <v>425.99999999999972</v>
      </c>
      <c r="M168" s="67">
        <v>486.99999999999977</v>
      </c>
      <c r="N168" s="67">
        <v>583.99999999999966</v>
      </c>
      <c r="O168" s="67">
        <v>1160.9999999999982</v>
      </c>
      <c r="P168" s="67">
        <v>1761.9999999999991</v>
      </c>
      <c r="Q168" s="67">
        <v>2263.9999999999995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3984</v>
      </c>
      <c r="C171" s="67">
        <v>4900</v>
      </c>
      <c r="D171" s="67">
        <v>7410</v>
      </c>
      <c r="E171" s="67">
        <v>10394</v>
      </c>
      <c r="F171" s="67">
        <v>14410.999999999998</v>
      </c>
      <c r="G171" s="67">
        <v>15417.999999999995</v>
      </c>
      <c r="H171" s="67">
        <v>17332.999999999996</v>
      </c>
      <c r="I171" s="67">
        <v>24344</v>
      </c>
      <c r="J171" s="67">
        <v>23318.999999999993</v>
      </c>
      <c r="K171" s="67">
        <v>24212.999999999993</v>
      </c>
      <c r="L171" s="67">
        <v>24961.999999999989</v>
      </c>
      <c r="M171" s="67">
        <v>26124.999999999989</v>
      </c>
      <c r="N171" s="67">
        <v>26020.999999999985</v>
      </c>
      <c r="O171" s="67">
        <v>24540.999999999989</v>
      </c>
      <c r="P171" s="67">
        <v>23784.999999999996</v>
      </c>
      <c r="Q171" s="67">
        <v>24012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391.99999999999983</v>
      </c>
      <c r="L172" s="67">
        <v>517.99999999999966</v>
      </c>
      <c r="M172" s="67">
        <v>655.99999999999966</v>
      </c>
      <c r="N172" s="67">
        <v>755.99999999999955</v>
      </c>
      <c r="O172" s="67">
        <v>1354.9999999999991</v>
      </c>
      <c r="P172" s="67">
        <v>1970.9999999999995</v>
      </c>
      <c r="Q172" s="67">
        <v>2661.9999999999995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3814</v>
      </c>
      <c r="C176" s="67">
        <v>4274.0000000000009</v>
      </c>
      <c r="D176" s="67">
        <v>4793.9999999999991</v>
      </c>
      <c r="E176" s="67">
        <v>5564</v>
      </c>
      <c r="F176" s="67">
        <v>6258</v>
      </c>
      <c r="G176" s="67">
        <v>6130.9999999999991</v>
      </c>
      <c r="H176" s="67">
        <v>6706.9999999999991</v>
      </c>
      <c r="I176" s="67">
        <v>11129.999999999995</v>
      </c>
      <c r="J176" s="67">
        <v>12501.999999999991</v>
      </c>
      <c r="K176" s="67">
        <v>14972.999999999993</v>
      </c>
      <c r="L176" s="67">
        <v>15532.999999999987</v>
      </c>
      <c r="M176" s="67">
        <v>14166.999999999993</v>
      </c>
      <c r="N176" s="67">
        <v>14268.999999999991</v>
      </c>
      <c r="O176" s="67">
        <v>13492.999999999993</v>
      </c>
      <c r="P176" s="67">
        <v>14872.999999999993</v>
      </c>
      <c r="Q176" s="67">
        <v>14295.999999999996</v>
      </c>
    </row>
    <row r="177" spans="1:17" ht="12" customHeight="1" x14ac:dyDescent="0.25">
      <c r="A177" s="29" t="s">
        <v>140</v>
      </c>
      <c r="B177" s="83">
        <v>6799</v>
      </c>
      <c r="C177" s="83">
        <v>7842</v>
      </c>
      <c r="D177" s="83">
        <v>8828</v>
      </c>
      <c r="E177" s="83">
        <v>10414.999999999998</v>
      </c>
      <c r="F177" s="83">
        <v>13252.999999999998</v>
      </c>
      <c r="G177" s="83">
        <v>13640.999999999996</v>
      </c>
      <c r="H177" s="83">
        <v>14797.999999999998</v>
      </c>
      <c r="I177" s="83">
        <v>23756</v>
      </c>
      <c r="J177" s="83">
        <v>25988.999999999993</v>
      </c>
      <c r="K177" s="83">
        <v>28898.999999999985</v>
      </c>
      <c r="L177" s="83">
        <v>30904.999999999982</v>
      </c>
      <c r="M177" s="83">
        <v>32513.999999999985</v>
      </c>
      <c r="N177" s="83">
        <v>33195.999999999978</v>
      </c>
      <c r="O177" s="83">
        <v>34596.999999999978</v>
      </c>
      <c r="P177" s="83">
        <v>33906.999999999993</v>
      </c>
      <c r="Q177" s="83">
        <v>35064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192339.99999999953</v>
      </c>
      <c r="D5" s="67">
        <f>RES_hhdet_num!C5+RES_hhdet_in!D5-RES_hhdet_num!D5</f>
        <v>192340.00000000047</v>
      </c>
      <c r="E5" s="67">
        <f>RES_hhdet_num!D5+RES_hhdet_in!E5-RES_hhdet_num!E5</f>
        <v>192339.99999999953</v>
      </c>
      <c r="F5" s="67">
        <f>RES_hhdet_num!E5+RES_hhdet_in!F5-RES_hhdet_num!F5</f>
        <v>192340.00000000047</v>
      </c>
      <c r="G5" s="67">
        <f>RES_hhdet_num!F5+RES_hhdet_in!G5-RES_hhdet_num!G5</f>
        <v>192340.0000000014</v>
      </c>
      <c r="H5" s="67">
        <f>RES_hhdet_num!G5+RES_hhdet_in!H5-RES_hhdet_num!H5</f>
        <v>192339.99999999907</v>
      </c>
      <c r="I5" s="67">
        <f>RES_hhdet_num!H5+RES_hhdet_in!I5-RES_hhdet_num!I5</f>
        <v>192340</v>
      </c>
      <c r="J5" s="67">
        <f>RES_hhdet_num!I5+RES_hhdet_in!J5-RES_hhdet_num!J5</f>
        <v>192340.00000000093</v>
      </c>
      <c r="K5" s="67">
        <f>RES_hhdet_num!J5+RES_hhdet_in!K5-RES_hhdet_num!K5</f>
        <v>192339.99999999907</v>
      </c>
      <c r="L5" s="67">
        <f>RES_hhdet_num!K5+RES_hhdet_in!L5-RES_hhdet_num!L5</f>
        <v>192340.00000000093</v>
      </c>
      <c r="M5" s="67">
        <f>RES_hhdet_num!L5+RES_hhdet_in!M5-RES_hhdet_num!M5</f>
        <v>192340</v>
      </c>
      <c r="N5" s="67">
        <f>RES_hhdet_num!M5+RES_hhdet_in!N5-RES_hhdet_num!N5</f>
        <v>192340</v>
      </c>
      <c r="O5" s="67">
        <f>RES_hhdet_num!N5+RES_hhdet_in!O5-RES_hhdet_num!O5</f>
        <v>192339.99999999907</v>
      </c>
      <c r="P5" s="67">
        <f>RES_hhdet_num!O5+RES_hhdet_in!P5-RES_hhdet_num!P5</f>
        <v>192340</v>
      </c>
      <c r="Q5" s="67">
        <f>RES_hhdet_num!P5+RES_hhdet_in!Q5-RES_hhdet_num!Q5</f>
        <v>192339.99999999907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312</v>
      </c>
      <c r="D8" s="67">
        <f>RES_hhdet_num!C8+RES_hhdet_in!D8-RES_hhdet_num!D8</f>
        <v>312</v>
      </c>
      <c r="E8" s="67">
        <f>RES_hhdet_num!D8+RES_hhdet_in!E8-RES_hhdet_num!E8</f>
        <v>345</v>
      </c>
      <c r="F8" s="67">
        <f>RES_hhdet_num!E8+RES_hhdet_in!F8-RES_hhdet_num!F8</f>
        <v>341</v>
      </c>
      <c r="G8" s="67">
        <f>RES_hhdet_num!F8+RES_hhdet_in!G8-RES_hhdet_num!G8</f>
        <v>345.00000000000091</v>
      </c>
      <c r="H8" s="67">
        <f>RES_hhdet_num!G8+RES_hhdet_in!H8-RES_hhdet_num!H8</f>
        <v>335.00000000000182</v>
      </c>
      <c r="I8" s="67">
        <f>RES_hhdet_num!H8+RES_hhdet_in!I8-RES_hhdet_num!I8</f>
        <v>375.00000000000364</v>
      </c>
      <c r="J8" s="67">
        <f>RES_hhdet_num!I8+RES_hhdet_in!J8-RES_hhdet_num!J8</f>
        <v>135.00000000000364</v>
      </c>
      <c r="K8" s="67">
        <f>RES_hhdet_num!J8+RES_hhdet_in!K8-RES_hhdet_num!K8</f>
        <v>569</v>
      </c>
      <c r="L8" s="67">
        <f>RES_hhdet_num!K8+RES_hhdet_in!L8-RES_hhdet_num!L8</f>
        <v>1343.0000000000073</v>
      </c>
      <c r="M8" s="67">
        <f>RES_hhdet_num!L8+RES_hhdet_in!M8-RES_hhdet_num!M8</f>
        <v>857.00000000000728</v>
      </c>
      <c r="N8" s="67">
        <f>RES_hhdet_num!M8+RES_hhdet_in!N8-RES_hhdet_num!N8</f>
        <v>2017</v>
      </c>
      <c r="O8" s="67">
        <f>RES_hhdet_num!N8+RES_hhdet_in!O8-RES_hhdet_num!O8</f>
        <v>2045.9999999999927</v>
      </c>
      <c r="P8" s="67">
        <f>RES_hhdet_num!O8+RES_hhdet_in!P8-RES_hhdet_num!P8</f>
        <v>4338</v>
      </c>
      <c r="Q8" s="67">
        <f>RES_hhdet_num!P8+RES_hhdet_in!Q8-RES_hhdet_num!Q8</f>
        <v>5711.9999999999854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132414.05657144263</v>
      </c>
      <c r="D10" s="67">
        <f>RES_hhdet_num!C10+RES_hhdet_in!D10-RES_hhdet_num!D10</f>
        <v>116584.5</v>
      </c>
      <c r="E10" s="67">
        <f>RES_hhdet_num!D10+RES_hhdet_in!E10-RES_hhdet_num!E10</f>
        <v>141878.00935186073</v>
      </c>
      <c r="F10" s="67">
        <f>RES_hhdet_num!E10+RES_hhdet_in!F10-RES_hhdet_num!F10</f>
        <v>134620.80635605101</v>
      </c>
      <c r="G10" s="67">
        <f>RES_hhdet_num!F10+RES_hhdet_in!G10-RES_hhdet_num!G10</f>
        <v>151938.70499206288</v>
      </c>
      <c r="H10" s="67">
        <f>RES_hhdet_num!G10+RES_hhdet_in!H10-RES_hhdet_num!H10</f>
        <v>152214.40347161563</v>
      </c>
      <c r="I10" s="67">
        <f>RES_hhdet_num!H10+RES_hhdet_in!I10-RES_hhdet_num!I10</f>
        <v>166949.06958507095</v>
      </c>
      <c r="J10" s="67">
        <f>RES_hhdet_num!I10+RES_hhdet_in!J10-RES_hhdet_num!J10</f>
        <v>165582.11575830029</v>
      </c>
      <c r="K10" s="67">
        <f>RES_hhdet_num!J10+RES_hhdet_in!K10-RES_hhdet_num!K10</f>
        <v>156634.9721155283</v>
      </c>
      <c r="L10" s="67">
        <f>RES_hhdet_num!K10+RES_hhdet_in!L10-RES_hhdet_num!L10</f>
        <v>156703.83137473464</v>
      </c>
      <c r="M10" s="67">
        <f>RES_hhdet_num!L10+RES_hhdet_in!M10-RES_hhdet_num!M10</f>
        <v>157013.62240499957</v>
      </c>
      <c r="N10" s="67">
        <f>RES_hhdet_num!M10+RES_hhdet_in!N10-RES_hhdet_num!N10</f>
        <v>160796.88635757472</v>
      </c>
      <c r="O10" s="67">
        <f>RES_hhdet_num!N10+RES_hhdet_in!O10-RES_hhdet_num!O10</f>
        <v>164033.03565978957</v>
      </c>
      <c r="P10" s="67">
        <f>RES_hhdet_num!O10+RES_hhdet_in!P10-RES_hhdet_num!P10</f>
        <v>157371.60546762962</v>
      </c>
      <c r="Q10" s="67">
        <f>RES_hhdet_num!P10+RES_hhdet_in!Q10-RES_hhdet_num!Q10</f>
        <v>187226.84063269943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34565.25</v>
      </c>
      <c r="D11" s="67">
        <f>RES_hhdet_num!C11+RES_hhdet_in!D11-RES_hhdet_num!D11</f>
        <v>34565.25</v>
      </c>
      <c r="E11" s="67">
        <f>RES_hhdet_num!D11+RES_hhdet_in!E11-RES_hhdet_num!E11</f>
        <v>34565.25</v>
      </c>
      <c r="F11" s="67">
        <f>RES_hhdet_num!E11+RES_hhdet_in!F11-RES_hhdet_num!F11</f>
        <v>34565.25</v>
      </c>
      <c r="G11" s="67">
        <f>RES_hhdet_num!F11+RES_hhdet_in!G11-RES_hhdet_num!G11</f>
        <v>40401.295007938577</v>
      </c>
      <c r="H11" s="67">
        <f>RES_hhdet_num!G11+RES_hhdet_in!H11-RES_hhdet_num!H11</f>
        <v>40125.596528383379</v>
      </c>
      <c r="I11" s="67">
        <f>RES_hhdet_num!H11+RES_hhdet_in!I11-RES_hhdet_num!I11</f>
        <v>34565.250000000116</v>
      </c>
      <c r="J11" s="67">
        <f>RES_hhdet_num!I11+RES_hhdet_in!J11-RES_hhdet_num!J11</f>
        <v>34565.250000000116</v>
      </c>
      <c r="K11" s="67">
        <f>RES_hhdet_num!J11+RES_hhdet_in!K11-RES_hhdet_num!K11</f>
        <v>49897.935894084978</v>
      </c>
      <c r="L11" s="67">
        <f>RES_hhdet_num!K11+RES_hhdet_in!L11-RES_hhdet_num!L11</f>
        <v>82811.271374729811</v>
      </c>
      <c r="M11" s="67">
        <f>RES_hhdet_num!L11+RES_hhdet_in!M11-RES_hhdet_num!M11</f>
        <v>76968.018347185687</v>
      </c>
      <c r="N11" s="67">
        <f>RES_hhdet_num!M11+RES_hhdet_in!N11-RES_hhdet_num!N11</f>
        <v>85011.556545093656</v>
      </c>
      <c r="O11" s="67">
        <f>RES_hhdet_num!N11+RES_hhdet_in!O11-RES_hhdet_num!O11</f>
        <v>103782.54500793869</v>
      </c>
      <c r="P11" s="67">
        <f>RES_hhdet_num!O11+RES_hhdet_in!P11-RES_hhdet_num!P11</f>
        <v>94888.892930658301</v>
      </c>
      <c r="Q11" s="67">
        <f>RES_hhdet_num!P11+RES_hhdet_in!Q11-RES_hhdet_num!Q11</f>
        <v>50748.979447067541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406.53541993529143</v>
      </c>
      <c r="M12" s="67">
        <f>RES_hhdet_num!L12+RES_hhdet_in!M12-RES_hhdet_num!M12</f>
        <v>1506.1500925970067</v>
      </c>
      <c r="N12" s="67">
        <f>RES_hhdet_num!M12+RES_hhdet_in!N12-RES_hhdet_num!N12</f>
        <v>1044.6638651125504</v>
      </c>
      <c r="O12" s="67">
        <f>RES_hhdet_num!N12+RES_hhdet_in!O12-RES_hhdet_num!O12</f>
        <v>885.03096660385563</v>
      </c>
      <c r="P12" s="67">
        <f>RES_hhdet_num!O12+RES_hhdet_in!P12-RES_hhdet_num!P12</f>
        <v>21.401310811372241</v>
      </c>
      <c r="Q12" s="67">
        <f>RES_hhdet_num!P12+RES_hhdet_in!Q12-RES_hhdet_num!Q12</f>
        <v>54.118695050092356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40187.035418943298</v>
      </c>
      <c r="D15" s="67">
        <f>RES_hhdet_num!C15+RES_hhdet_in!D15-RES_hhdet_num!D15</f>
        <v>78373.624731144984</v>
      </c>
      <c r="E15" s="67">
        <f>RES_hhdet_num!D15+RES_hhdet_in!E15-RES_hhdet_num!E15</f>
        <v>76984.452751056175</v>
      </c>
      <c r="F15" s="67">
        <f>RES_hhdet_num!E15+RES_hhdet_in!F15-RES_hhdet_num!F15</f>
        <v>41082.990188551339</v>
      </c>
      <c r="G15" s="67">
        <f>RES_hhdet_num!F15+RES_hhdet_in!G15-RES_hhdet_num!G15</f>
        <v>79239.673124331763</v>
      </c>
      <c r="H15" s="67">
        <f>RES_hhdet_num!G15+RES_hhdet_in!H15-RES_hhdet_num!H15</f>
        <v>88160.70779537053</v>
      </c>
      <c r="I15" s="67">
        <f>RES_hhdet_num!H15+RES_hhdet_in!I15-RES_hhdet_num!I15</f>
        <v>22387.301810605008</v>
      </c>
      <c r="J15" s="67">
        <f>RES_hhdet_num!I15+RES_hhdet_in!J15-RES_hhdet_num!J15</f>
        <v>29043.721258688362</v>
      </c>
      <c r="K15" s="67">
        <f>RES_hhdet_num!J15+RES_hhdet_in!K15-RES_hhdet_num!K15</f>
        <v>34257.42158107883</v>
      </c>
      <c r="L15" s="67">
        <f>RES_hhdet_num!K15+RES_hhdet_in!L15-RES_hhdet_num!L15</f>
        <v>15551.514893598121</v>
      </c>
      <c r="M15" s="67">
        <f>RES_hhdet_num!L15+RES_hhdet_in!M15-RES_hhdet_num!M15</f>
        <v>10494.904341851954</v>
      </c>
      <c r="N15" s="67">
        <f>RES_hhdet_num!M15+RES_hhdet_in!N15-RES_hhdet_num!N15</f>
        <v>6537.6644001096392</v>
      </c>
      <c r="O15" s="67">
        <f>RES_hhdet_num!N15+RES_hhdet_in!O15-RES_hhdet_num!O15</f>
        <v>0</v>
      </c>
      <c r="P15" s="67">
        <f>RES_hhdet_num!O15+RES_hhdet_in!P15-RES_hhdet_num!P15</f>
        <v>12848.272771844073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234.11521639198446</v>
      </c>
      <c r="M16" s="67">
        <f>RES_hhdet_num!L16+RES_hhdet_in!M16-RES_hhdet_num!M16</f>
        <v>276.00000000000011</v>
      </c>
      <c r="N16" s="67">
        <f>RES_hhdet_num!M16+RES_hhdet_in!N16-RES_hhdet_num!N16</f>
        <v>488.01842007360767</v>
      </c>
      <c r="O16" s="67">
        <f>RES_hhdet_num!N16+RES_hhdet_in!O16-RES_hhdet_num!O16</f>
        <v>624.46092624282255</v>
      </c>
      <c r="P16" s="67">
        <f>RES_hhdet_num!O16+RES_hhdet_in!P16-RES_hhdet_num!P16</f>
        <v>649.68922211160861</v>
      </c>
      <c r="Q16" s="67">
        <f>RES_hhdet_num!P16+RES_hhdet_in!Q16-RES_hhdet_num!Q16</f>
        <v>2472.4144812975574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105066</v>
      </c>
      <c r="D20" s="67">
        <f>RES_hhdet_num!C20+RES_hhdet_in!D20-RES_hhdet_num!D20</f>
        <v>105066</v>
      </c>
      <c r="E20" s="67">
        <f>RES_hhdet_num!D20+RES_hhdet_in!E20-RES_hhdet_num!E20</f>
        <v>105065.99999999977</v>
      </c>
      <c r="F20" s="67">
        <f>RES_hhdet_num!E20+RES_hhdet_in!F20-RES_hhdet_num!F20</f>
        <v>105066.00000000023</v>
      </c>
      <c r="G20" s="67">
        <f>RES_hhdet_num!F20+RES_hhdet_in!G20-RES_hhdet_num!G20</f>
        <v>105066.00000000023</v>
      </c>
      <c r="H20" s="67">
        <f>RES_hhdet_num!G20+RES_hhdet_in!H20-RES_hhdet_num!H20</f>
        <v>105065.99999999977</v>
      </c>
      <c r="I20" s="67">
        <f>RES_hhdet_num!H20+RES_hhdet_in!I20-RES_hhdet_num!I20</f>
        <v>105066.00000000023</v>
      </c>
      <c r="J20" s="67">
        <f>RES_hhdet_num!I20+RES_hhdet_in!J20-RES_hhdet_num!J20</f>
        <v>105066.00000000047</v>
      </c>
      <c r="K20" s="67">
        <f>RES_hhdet_num!J20+RES_hhdet_in!K20-RES_hhdet_num!K20</f>
        <v>187144.5438743399</v>
      </c>
      <c r="L20" s="67">
        <f>RES_hhdet_num!K20+RES_hhdet_in!L20-RES_hhdet_num!L20</f>
        <v>317722.55168042006</v>
      </c>
      <c r="M20" s="67">
        <f>RES_hhdet_num!L20+RES_hhdet_in!M20-RES_hhdet_num!M20</f>
        <v>200435.38230903191</v>
      </c>
      <c r="N20" s="67">
        <f>RES_hhdet_num!M20+RES_hhdet_in!N20-RES_hhdet_num!N20</f>
        <v>261595.54489322682</v>
      </c>
      <c r="O20" s="67">
        <f>RES_hhdet_num!N20+RES_hhdet_in!O20-RES_hhdet_num!O20</f>
        <v>299866.08194302628</v>
      </c>
      <c r="P20" s="67">
        <f>RES_hhdet_num!O20+RES_hhdet_in!P20-RES_hhdet_num!P20</f>
        <v>294748.9114062083</v>
      </c>
      <c r="Q20" s="67">
        <f>RES_hhdet_num!P20+RES_hhdet_in!Q20-RES_hhdet_num!Q20</f>
        <v>207901.96946857031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65924.25</v>
      </c>
      <c r="D21" s="67">
        <f>RES_hhdet_num!C21+RES_hhdet_in!D21-RES_hhdet_num!D21</f>
        <v>65924.249999999884</v>
      </c>
      <c r="E21" s="67">
        <f>RES_hhdet_num!D21+RES_hhdet_in!E21-RES_hhdet_num!E21</f>
        <v>65924.25</v>
      </c>
      <c r="F21" s="67">
        <f>RES_hhdet_num!E21+RES_hhdet_in!F21-RES_hhdet_num!F21</f>
        <v>80806.914999592933</v>
      </c>
      <c r="G21" s="67">
        <f>RES_hhdet_num!F21+RES_hhdet_in!G21-RES_hhdet_num!G21</f>
        <v>65924.250000000116</v>
      </c>
      <c r="H21" s="67">
        <f>RES_hhdet_num!G21+RES_hhdet_in!H21-RES_hhdet_num!H21</f>
        <v>65924.25</v>
      </c>
      <c r="I21" s="67">
        <f>RES_hhdet_num!H21+RES_hhdet_in!I21-RES_hhdet_num!I21</f>
        <v>65924.25</v>
      </c>
      <c r="J21" s="67">
        <f>RES_hhdet_num!I21+RES_hhdet_in!J21-RES_hhdet_num!J21</f>
        <v>65924.250000000233</v>
      </c>
      <c r="K21" s="67">
        <f>RES_hhdet_num!J21+RES_hhdet_in!K21-RES_hhdet_num!K21</f>
        <v>92785.807292075711</v>
      </c>
      <c r="L21" s="67">
        <f>RES_hhdet_num!K21+RES_hhdet_in!L21-RES_hhdet_num!L21</f>
        <v>156738.09154631849</v>
      </c>
      <c r="M21" s="67">
        <f>RES_hhdet_num!L21+RES_hhdet_in!M21-RES_hhdet_num!M21</f>
        <v>97091.971875699703</v>
      </c>
      <c r="N21" s="67">
        <f>RES_hhdet_num!M21+RES_hhdet_in!N21-RES_hhdet_num!N21</f>
        <v>119864.16499959293</v>
      </c>
      <c r="O21" s="67">
        <f>RES_hhdet_num!N21+RES_hhdet_in!O21-RES_hhdet_num!O21</f>
        <v>133075.79296649329</v>
      </c>
      <c r="P21" s="67">
        <f>RES_hhdet_num!O21+RES_hhdet_in!P21-RES_hhdet_num!P21</f>
        <v>129660.91655104118</v>
      </c>
      <c r="Q21" s="67">
        <f>RES_hhdet_num!P21+RES_hhdet_in!Q21-RES_hhdet_num!Q21</f>
        <v>97916.442723696353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117520.5</v>
      </c>
      <c r="D22" s="83">
        <f>RES_hhdet_num!C22+RES_hhdet_in!D22-RES_hhdet_num!D22</f>
        <v>155463.60677326214</v>
      </c>
      <c r="E22" s="83">
        <f>RES_hhdet_num!D22+RES_hhdet_in!E22-RES_hhdet_num!E22</f>
        <v>117520.49999999977</v>
      </c>
      <c r="F22" s="83">
        <f>RES_hhdet_num!E22+RES_hhdet_in!F22-RES_hhdet_num!F22</f>
        <v>117520.5</v>
      </c>
      <c r="G22" s="83">
        <f>RES_hhdet_num!F22+RES_hhdet_in!G22-RES_hhdet_num!G22</f>
        <v>117520.50000000047</v>
      </c>
      <c r="H22" s="83">
        <f>RES_hhdet_num!G22+RES_hhdet_in!H22-RES_hhdet_num!H22</f>
        <v>146577.42204274936</v>
      </c>
      <c r="I22" s="83">
        <f>RES_hhdet_num!H22+RES_hhdet_in!I22-RES_hhdet_num!I22</f>
        <v>117520.50000000047</v>
      </c>
      <c r="J22" s="83">
        <f>RES_hhdet_num!I22+RES_hhdet_in!J22-RES_hhdet_num!J22</f>
        <v>133505.09167465544</v>
      </c>
      <c r="K22" s="83">
        <f>RES_hhdet_num!J22+RES_hhdet_in!K22-RES_hhdet_num!K22</f>
        <v>219631.3988335852</v>
      </c>
      <c r="L22" s="83">
        <f>RES_hhdet_num!K22+RES_hhdet_in!L22-RES_hhdet_num!L22</f>
        <v>452602.10677326261</v>
      </c>
      <c r="M22" s="83">
        <f>RES_hhdet_num!L22+RES_hhdet_in!M22-RES_hhdet_num!M22</f>
        <v>218716.39581526793</v>
      </c>
      <c r="N22" s="83">
        <f>RES_hhdet_num!M22+RES_hhdet_in!N22-RES_hhdet_num!N22</f>
        <v>325983.04010718013</v>
      </c>
      <c r="O22" s="83">
        <f>RES_hhdet_num!N22+RES_hhdet_in!O22-RES_hhdet_num!O22</f>
        <v>325593.28958608629</v>
      </c>
      <c r="P22" s="83">
        <f>RES_hhdet_num!O22+RES_hhdet_in!P22-RES_hhdet_num!P22</f>
        <v>227167.96502974769</v>
      </c>
      <c r="Q22" s="83">
        <f>RES_hhdet_num!P22+RES_hhdet_in!Q22-RES_hhdet_num!Q22</f>
        <v>130133.36166108097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22077.75</v>
      </c>
      <c r="D45" s="67">
        <f>RES_hhdet_num!C45+RES_hhdet_in!D45-RES_hhdet_num!D45</f>
        <v>22077.749999999942</v>
      </c>
      <c r="E45" s="67">
        <f>RES_hhdet_num!D45+RES_hhdet_in!E45-RES_hhdet_num!E45</f>
        <v>22077.750000000058</v>
      </c>
      <c r="F45" s="67">
        <f>RES_hhdet_num!E45+RES_hhdet_in!F45-RES_hhdet_num!F45</f>
        <v>24499</v>
      </c>
      <c r="G45" s="67">
        <f>RES_hhdet_num!F45+RES_hhdet_in!G45-RES_hhdet_num!G45</f>
        <v>53898.000000000116</v>
      </c>
      <c r="H45" s="67">
        <f>RES_hhdet_num!G45+RES_hhdet_in!H45-RES_hhdet_num!H45</f>
        <v>22077.75</v>
      </c>
      <c r="I45" s="67">
        <f>RES_hhdet_num!H45+RES_hhdet_in!I45-RES_hhdet_num!I45</f>
        <v>54638</v>
      </c>
      <c r="J45" s="67">
        <f>RES_hhdet_num!I45+RES_hhdet_in!J45-RES_hhdet_num!J45</f>
        <v>78568.000000000058</v>
      </c>
      <c r="K45" s="67">
        <f>RES_hhdet_num!J45+RES_hhdet_in!K45-RES_hhdet_num!K45</f>
        <v>73851.999999999884</v>
      </c>
      <c r="L45" s="67">
        <f>RES_hhdet_num!K45+RES_hhdet_in!L45-RES_hhdet_num!L45</f>
        <v>69554.999999999985</v>
      </c>
      <c r="M45" s="67">
        <f>RES_hhdet_num!L45+RES_hhdet_in!M45-RES_hhdet_num!M45</f>
        <v>946</v>
      </c>
      <c r="N45" s="67">
        <f>RES_hhdet_num!M45+RES_hhdet_in!N45-RES_hhdet_num!N45</f>
        <v>14311.999999999985</v>
      </c>
      <c r="O45" s="67">
        <f>RES_hhdet_num!N45+RES_hhdet_in!O45-RES_hhdet_num!O45</f>
        <v>4221.9999999999854</v>
      </c>
      <c r="P45" s="67">
        <f>RES_hhdet_num!O45+RES_hhdet_in!P45-RES_hhdet_num!P45</f>
        <v>2018.9999999999927</v>
      </c>
      <c r="Q45" s="67">
        <f>RES_hhdet_num!P45+RES_hhdet_in!Q45-RES_hhdet_num!Q45</f>
        <v>29.999999999985448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36</v>
      </c>
      <c r="D48" s="67">
        <f>RES_hhdet_num!C48+RES_hhdet_in!D48-RES_hhdet_num!D48</f>
        <v>40</v>
      </c>
      <c r="E48" s="67">
        <f>RES_hhdet_num!D48+RES_hhdet_in!E48-RES_hhdet_num!E48</f>
        <v>43</v>
      </c>
      <c r="F48" s="67">
        <f>RES_hhdet_num!E48+RES_hhdet_in!F48-RES_hhdet_num!F48</f>
        <v>44</v>
      </c>
      <c r="G48" s="67">
        <f>RES_hhdet_num!F48+RES_hhdet_in!G48-RES_hhdet_num!G48</f>
        <v>177.00000000000011</v>
      </c>
      <c r="H48" s="67">
        <f>RES_hhdet_num!G48+RES_hhdet_in!H48-RES_hhdet_num!H48</f>
        <v>217.00000000000011</v>
      </c>
      <c r="I48" s="67">
        <f>RES_hhdet_num!H48+RES_hhdet_in!I48-RES_hhdet_num!I48</f>
        <v>213.00000000000023</v>
      </c>
      <c r="J48" s="67">
        <f>RES_hhdet_num!I48+RES_hhdet_in!J48-RES_hhdet_num!J48</f>
        <v>457</v>
      </c>
      <c r="K48" s="67">
        <f>RES_hhdet_num!J48+RES_hhdet_in!K48-RES_hhdet_num!K48</f>
        <v>466.00000000000011</v>
      </c>
      <c r="L48" s="67">
        <f>RES_hhdet_num!K48+RES_hhdet_in!L48-RES_hhdet_num!L48</f>
        <v>473</v>
      </c>
      <c r="M48" s="67">
        <f>RES_hhdet_num!L48+RES_hhdet_in!M48-RES_hhdet_num!M48</f>
        <v>118</v>
      </c>
      <c r="N48" s="67">
        <f>RES_hhdet_num!M48+RES_hhdet_in!N48-RES_hhdet_num!N48</f>
        <v>253</v>
      </c>
      <c r="O48" s="67">
        <f>RES_hhdet_num!N48+RES_hhdet_in!O48-RES_hhdet_num!O48</f>
        <v>244.99999999999977</v>
      </c>
      <c r="P48" s="67">
        <f>RES_hhdet_num!O48+RES_hhdet_in!P48-RES_hhdet_num!P48</f>
        <v>265</v>
      </c>
      <c r="Q48" s="67">
        <f>RES_hhdet_num!P48+RES_hhdet_in!Q48-RES_hhdet_num!Q48</f>
        <v>433.99999999999977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13013.25</v>
      </c>
      <c r="D50" s="67">
        <f>RES_hhdet_num!C50+RES_hhdet_in!D50-RES_hhdet_num!D50</f>
        <v>13013.249999999942</v>
      </c>
      <c r="E50" s="67">
        <f>RES_hhdet_num!D50+RES_hhdet_in!E50-RES_hhdet_num!E50</f>
        <v>15013.813314662897</v>
      </c>
      <c r="F50" s="67">
        <f>RES_hhdet_num!E50+RES_hhdet_in!F50-RES_hhdet_num!F50</f>
        <v>17350.5625</v>
      </c>
      <c r="G50" s="67">
        <f>RES_hhdet_num!F50+RES_hhdet_in!G50-RES_hhdet_num!G50</f>
        <v>41114.000000000116</v>
      </c>
      <c r="H50" s="67">
        <f>RES_hhdet_num!G50+RES_hhdet_in!H50-RES_hhdet_num!H50</f>
        <v>17157.681453045807</v>
      </c>
      <c r="I50" s="67">
        <f>RES_hhdet_num!H50+RES_hhdet_in!I50-RES_hhdet_num!I50</f>
        <v>44955</v>
      </c>
      <c r="J50" s="67">
        <f>RES_hhdet_num!I50+RES_hhdet_in!J50-RES_hhdet_num!J50</f>
        <v>64594.000000000029</v>
      </c>
      <c r="K50" s="67">
        <f>RES_hhdet_num!J50+RES_hhdet_in!K50-RES_hhdet_num!K50</f>
        <v>69917.72543410107</v>
      </c>
      <c r="L50" s="67">
        <f>RES_hhdet_num!K50+RES_hhdet_in!L50-RES_hhdet_num!L50</f>
        <v>61567.086721506974</v>
      </c>
      <c r="M50" s="67">
        <f>RES_hhdet_num!L50+RES_hhdet_in!M50-RES_hhdet_num!M50</f>
        <v>937.2885101158754</v>
      </c>
      <c r="N50" s="67">
        <f>RES_hhdet_num!M50+RES_hhdet_in!N50-RES_hhdet_num!N50</f>
        <v>14853.999999999985</v>
      </c>
      <c r="O50" s="67">
        <f>RES_hhdet_num!N50+RES_hhdet_in!O50-RES_hhdet_num!O50</f>
        <v>5140.9999999999854</v>
      </c>
      <c r="P50" s="67">
        <f>RES_hhdet_num!O50+RES_hhdet_in!P50-RES_hhdet_num!P50</f>
        <v>3293.9999999999927</v>
      </c>
      <c r="Q50" s="67">
        <f>RES_hhdet_num!P50+RES_hhdet_in!Q50-RES_hhdet_num!Q50</f>
        <v>1365.9999999999854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5.0022208597511053E-12</v>
      </c>
      <c r="L51" s="67">
        <f>RES_hhdet_num!K51+RES_hhdet_in!L51-RES_hhdet_num!L51</f>
        <v>2136.9999999999964</v>
      </c>
      <c r="M51" s="67">
        <f>RES_hhdet_num!L51+RES_hhdet_in!M51-RES_hhdet_num!M51</f>
        <v>8.0824653996555753</v>
      </c>
      <c r="N51" s="67">
        <f>RES_hhdet_num!M51+RES_hhdet_in!N51-RES_hhdet_num!N51</f>
        <v>126</v>
      </c>
      <c r="O51" s="67">
        <f>RES_hhdet_num!N51+RES_hhdet_in!O51-RES_hhdet_num!O51</f>
        <v>0</v>
      </c>
      <c r="P51" s="67">
        <f>RES_hhdet_num!O51+RES_hhdet_in!P51-RES_hhdet_num!P51</f>
        <v>199.26742542360353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10013.399867229207</v>
      </c>
      <c r="D54" s="67">
        <f>RES_hhdet_num!C54+RES_hhdet_in!D54-RES_hhdet_num!D54</f>
        <v>9580.7124215712538</v>
      </c>
      <c r="E54" s="67">
        <f>RES_hhdet_num!D54+RES_hhdet_in!E54-RES_hhdet_num!E54</f>
        <v>7090.4999999999854</v>
      </c>
      <c r="F54" s="67">
        <f>RES_hhdet_num!E54+RES_hhdet_in!F54-RES_hhdet_num!F54</f>
        <v>9454.375</v>
      </c>
      <c r="G54" s="67">
        <f>RES_hhdet_num!F54+RES_hhdet_in!G54-RES_hhdet_num!G54</f>
        <v>12784.000000000022</v>
      </c>
      <c r="H54" s="67">
        <f>RES_hhdet_num!G54+RES_hhdet_in!H54-RES_hhdet_num!H54</f>
        <v>7198.431453045785</v>
      </c>
      <c r="I54" s="67">
        <f>RES_hhdet_num!H54+RES_hhdet_in!I54-RES_hhdet_num!I54</f>
        <v>9683</v>
      </c>
      <c r="J54" s="67">
        <f>RES_hhdet_num!I54+RES_hhdet_in!J54-RES_hhdet_num!J54</f>
        <v>13974.000000000015</v>
      </c>
      <c r="K54" s="67">
        <f>RES_hhdet_num!J54+RES_hhdet_in!K54-RES_hhdet_num!K54</f>
        <v>14143.282346137323</v>
      </c>
      <c r="L54" s="67">
        <f>RES_hhdet_num!K54+RES_hhdet_in!L54-RES_hhdet_num!L54</f>
        <v>14952.999999999993</v>
      </c>
      <c r="M54" s="67">
        <f>RES_hhdet_num!L54+RES_hhdet_in!M54-RES_hhdet_num!M54</f>
        <v>4939.9314530457959</v>
      </c>
      <c r="N54" s="67">
        <f>RES_hhdet_num!M54+RES_hhdet_in!N54-RES_hhdet_num!N54</f>
        <v>1009.8476810673437</v>
      </c>
      <c r="O54" s="67">
        <f>RES_hhdet_num!N54+RES_hhdet_in!O54-RES_hhdet_num!O54</f>
        <v>561.00000000000091</v>
      </c>
      <c r="P54" s="67">
        <f>RES_hhdet_num!O54+RES_hhdet_in!P54-RES_hhdet_num!P54</f>
        <v>3835.1847975291666</v>
      </c>
      <c r="Q54" s="67">
        <f>RES_hhdet_num!P54+RES_hhdet_in!Q54-RES_hhdet_num!Q54</f>
        <v>159.99999999999909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7.3896444519050419E-13</v>
      </c>
      <c r="L55" s="67">
        <f>RES_hhdet_num!K55+RES_hhdet_in!L55-RES_hhdet_num!L55</f>
        <v>340.99999999999937</v>
      </c>
      <c r="M55" s="67">
        <f>RES_hhdet_num!L55+RES_hhdet_in!M55-RES_hhdet_num!M55</f>
        <v>0.62902448446982362</v>
      </c>
      <c r="N55" s="67">
        <f>RES_hhdet_num!M55+RES_hhdet_in!N55-RES_hhdet_num!N55</f>
        <v>47.652318932655476</v>
      </c>
      <c r="O55" s="67">
        <f>RES_hhdet_num!N55+RES_hhdet_in!O55-RES_hhdet_num!O55</f>
        <v>0</v>
      </c>
      <c r="P55" s="67">
        <f>RES_hhdet_num!O55+RES_hhdet_in!P55-RES_hhdet_num!P55</f>
        <v>303.31520247083063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11901</v>
      </c>
      <c r="D59" s="67">
        <f>RES_hhdet_num!C59+RES_hhdet_in!D59-RES_hhdet_num!D59</f>
        <v>11901</v>
      </c>
      <c r="E59" s="67">
        <f>RES_hhdet_num!D59+RES_hhdet_in!E59-RES_hhdet_num!E59</f>
        <v>11901</v>
      </c>
      <c r="F59" s="67">
        <f>RES_hhdet_num!E59+RES_hhdet_in!F59-RES_hhdet_num!F59</f>
        <v>20421</v>
      </c>
      <c r="G59" s="67">
        <f>RES_hhdet_num!F59+RES_hhdet_in!G59-RES_hhdet_num!G59</f>
        <v>21299.000000000029</v>
      </c>
      <c r="H59" s="67">
        <f>RES_hhdet_num!G59+RES_hhdet_in!H59-RES_hhdet_num!H59</f>
        <v>11900.999999999985</v>
      </c>
      <c r="I59" s="67">
        <f>RES_hhdet_num!H59+RES_hhdet_in!I59-RES_hhdet_num!I59</f>
        <v>14820.999999999985</v>
      </c>
      <c r="J59" s="67">
        <f>RES_hhdet_num!I59+RES_hhdet_in!J59-RES_hhdet_num!J59</f>
        <v>23742.000000000015</v>
      </c>
      <c r="K59" s="67">
        <f>RES_hhdet_num!J59+RES_hhdet_in!K59-RES_hhdet_num!K59</f>
        <v>49278.374122436908</v>
      </c>
      <c r="L59" s="67">
        <f>RES_hhdet_num!K59+RES_hhdet_in!L59-RES_hhdet_num!L59</f>
        <v>43236.843200868621</v>
      </c>
      <c r="M59" s="67">
        <f>RES_hhdet_num!L59+RES_hhdet_in!M59-RES_hhdet_num!M59</f>
        <v>19056.999999999996</v>
      </c>
      <c r="N59" s="67">
        <f>RES_hhdet_num!M59+RES_hhdet_in!N59-RES_hhdet_num!N59</f>
        <v>5670.2311665344932</v>
      </c>
      <c r="O59" s="67">
        <f>RES_hhdet_num!N59+RES_hhdet_in!O59-RES_hhdet_num!O59</f>
        <v>2595.9999999999964</v>
      </c>
      <c r="P59" s="67">
        <f>RES_hhdet_num!O59+RES_hhdet_in!P59-RES_hhdet_num!P59</f>
        <v>1077.9999999999964</v>
      </c>
      <c r="Q59" s="67">
        <f>RES_hhdet_num!P59+RES_hhdet_in!Q59-RES_hhdet_num!Q59</f>
        <v>990.99999999999636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21540.284304590692</v>
      </c>
      <c r="D60" s="83">
        <f>RES_hhdet_num!C60+RES_hhdet_in!D60-RES_hhdet_num!D60</f>
        <v>21653.280921568337</v>
      </c>
      <c r="E60" s="83">
        <f>RES_hhdet_num!D60+RES_hhdet_in!E60-RES_hhdet_num!E60</f>
        <v>21216</v>
      </c>
      <c r="F60" s="83">
        <f>RES_hhdet_num!E60+RES_hhdet_in!F60-RES_hhdet_num!F60</f>
        <v>28287.5</v>
      </c>
      <c r="G60" s="83">
        <f>RES_hhdet_num!F60+RES_hhdet_in!G60-RES_hhdet_num!G60</f>
        <v>32599</v>
      </c>
      <c r="H60" s="83">
        <f>RES_hhdet_num!G60+RES_hhdet_in!H60-RES_hhdet_num!H60</f>
        <v>22129.813639658125</v>
      </c>
      <c r="I60" s="83">
        <f>RES_hhdet_num!H60+RES_hhdet_in!I60-RES_hhdet_num!I60</f>
        <v>39817</v>
      </c>
      <c r="J60" s="83">
        <f>RES_hhdet_num!I60+RES_hhdet_in!J60-RES_hhdet_num!J60</f>
        <v>54826</v>
      </c>
      <c r="K60" s="83">
        <f>RES_hhdet_num!J60+RES_hhdet_in!K60-RES_hhdet_num!K60</f>
        <v>72420.375877563114</v>
      </c>
      <c r="L60" s="83">
        <f>RES_hhdet_num!K60+RES_hhdet_in!L60-RES_hhdet_num!L60</f>
        <v>70092.656799131364</v>
      </c>
      <c r="M60" s="83">
        <f>RES_hhdet_num!L60+RES_hhdet_in!M60-RES_hhdet_num!M60</f>
        <v>27989.815767641798</v>
      </c>
      <c r="N60" s="83">
        <f>RES_hhdet_num!M60+RES_hhdet_in!N60-RES_hhdet_num!N60</f>
        <v>24209.5</v>
      </c>
      <c r="O60" s="83">
        <f>RES_hhdet_num!N60+RES_hhdet_in!O60-RES_hhdet_num!O60</f>
        <v>1760.9796516104179</v>
      </c>
      <c r="P60" s="83">
        <f>RES_hhdet_num!O60+RES_hhdet_in!P60-RES_hhdet_num!P60</f>
        <v>13622.333333333299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158686.4375</v>
      </c>
      <c r="D64" s="67">
        <f>RES_hhdet_num!C64+RES_hhdet_in!D64-RES_hhdet_num!D64</f>
        <v>158686.43750000047</v>
      </c>
      <c r="E64" s="67">
        <f>RES_hhdet_num!D64+RES_hhdet_in!E64-RES_hhdet_num!E64</f>
        <v>158686.4375</v>
      </c>
      <c r="F64" s="67">
        <f>RES_hhdet_num!E64+RES_hhdet_in!F64-RES_hhdet_num!F64</f>
        <v>158686.43749999953</v>
      </c>
      <c r="G64" s="67">
        <f>RES_hhdet_num!F64+RES_hhdet_in!G64-RES_hhdet_num!G64</f>
        <v>158686.43750000093</v>
      </c>
      <c r="H64" s="67">
        <f>RES_hhdet_num!G64+RES_hhdet_in!H64-RES_hhdet_num!H64</f>
        <v>158686.43749999953</v>
      </c>
      <c r="I64" s="67">
        <f>RES_hhdet_num!H64+RES_hhdet_in!I64-RES_hhdet_num!I64</f>
        <v>158686.43750000047</v>
      </c>
      <c r="J64" s="67">
        <f>RES_hhdet_num!I64+RES_hhdet_in!J64-RES_hhdet_num!J64</f>
        <v>158686.43750000047</v>
      </c>
      <c r="K64" s="67">
        <f>RES_hhdet_num!J64+RES_hhdet_in!K64-RES_hhdet_num!K64</f>
        <v>158686.4375</v>
      </c>
      <c r="L64" s="67">
        <f>RES_hhdet_num!K64+RES_hhdet_in!L64-RES_hhdet_num!L64</f>
        <v>158686.4375</v>
      </c>
      <c r="M64" s="67">
        <f>RES_hhdet_num!L64+RES_hhdet_in!M64-RES_hhdet_num!M64</f>
        <v>158686.4375</v>
      </c>
      <c r="N64" s="67">
        <f>RES_hhdet_num!M64+RES_hhdet_in!N64-RES_hhdet_num!N64</f>
        <v>158686.4375</v>
      </c>
      <c r="O64" s="67">
        <f>RES_hhdet_num!N64+RES_hhdet_in!O64-RES_hhdet_num!O64</f>
        <v>158686.43749999907</v>
      </c>
      <c r="P64" s="67">
        <f>RES_hhdet_num!O64+RES_hhdet_in!P64-RES_hhdet_num!P64</f>
        <v>158686.43749999953</v>
      </c>
      <c r="Q64" s="67">
        <f>RES_hhdet_num!P64+RES_hhdet_in!Q64-RES_hhdet_num!Q64</f>
        <v>158686.43749999953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258</v>
      </c>
      <c r="D67" s="67">
        <f>RES_hhdet_num!C67+RES_hhdet_in!D67-RES_hhdet_num!D67</f>
        <v>246</v>
      </c>
      <c r="E67" s="67">
        <f>RES_hhdet_num!D67+RES_hhdet_in!E67-RES_hhdet_num!E67</f>
        <v>235</v>
      </c>
      <c r="F67" s="67">
        <f>RES_hhdet_num!E67+RES_hhdet_in!F67-RES_hhdet_num!F67</f>
        <v>230</v>
      </c>
      <c r="G67" s="67">
        <f>RES_hhdet_num!F67+RES_hhdet_in!G67-RES_hhdet_num!G67</f>
        <v>220.00000000000091</v>
      </c>
      <c r="H67" s="67">
        <f>RES_hhdet_num!G67+RES_hhdet_in!H67-RES_hhdet_num!H67</f>
        <v>203</v>
      </c>
      <c r="I67" s="67">
        <f>RES_hhdet_num!H67+RES_hhdet_in!I67-RES_hhdet_num!I67</f>
        <v>213.00000000000182</v>
      </c>
      <c r="J67" s="67">
        <f>RES_hhdet_num!I67+RES_hhdet_in!J67-RES_hhdet_num!J67</f>
        <v>458.00000000000182</v>
      </c>
      <c r="K67" s="67">
        <f>RES_hhdet_num!J67+RES_hhdet_in!K67-RES_hhdet_num!K67</f>
        <v>372</v>
      </c>
      <c r="L67" s="67">
        <f>RES_hhdet_num!K67+RES_hhdet_in!L67-RES_hhdet_num!L67</f>
        <v>649.00000000000364</v>
      </c>
      <c r="M67" s="67">
        <f>RES_hhdet_num!L67+RES_hhdet_in!M67-RES_hhdet_num!M67</f>
        <v>553.00000000000364</v>
      </c>
      <c r="N67" s="67">
        <f>RES_hhdet_num!M67+RES_hhdet_in!N67-RES_hhdet_num!N67</f>
        <v>1127</v>
      </c>
      <c r="O67" s="67">
        <f>RES_hhdet_num!N67+RES_hhdet_in!O67-RES_hhdet_num!O67</f>
        <v>1047</v>
      </c>
      <c r="P67" s="67">
        <f>RES_hhdet_num!O67+RES_hhdet_in!P67-RES_hhdet_num!P67</f>
        <v>2219.9999999999927</v>
      </c>
      <c r="Q67" s="67">
        <f>RES_hhdet_num!P67+RES_hhdet_in!Q67-RES_hhdet_num!Q67</f>
        <v>3237.9999999999927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138661.33578622015</v>
      </c>
      <c r="D69" s="67">
        <f>RES_hhdet_num!C69+RES_hhdet_in!D69-RES_hhdet_num!D69</f>
        <v>141852.24679620657</v>
      </c>
      <c r="E69" s="67">
        <f>RES_hhdet_num!D69+RES_hhdet_in!E69-RES_hhdet_num!E69</f>
        <v>109487.25</v>
      </c>
      <c r="F69" s="67">
        <f>RES_hhdet_num!E69+RES_hhdet_in!F69-RES_hhdet_num!F69</f>
        <v>131403.42925333325</v>
      </c>
      <c r="G69" s="67">
        <f>RES_hhdet_num!F69+RES_hhdet_in!G69-RES_hhdet_num!G69</f>
        <v>110988.74071492348</v>
      </c>
      <c r="H69" s="67">
        <f>RES_hhdet_num!G69+RES_hhdet_in!H69-RES_hhdet_num!H69</f>
        <v>139831.88600323675</v>
      </c>
      <c r="I69" s="67">
        <f>RES_hhdet_num!H69+RES_hhdet_in!I69-RES_hhdet_num!I69</f>
        <v>136397.93944619829</v>
      </c>
      <c r="J69" s="67">
        <f>RES_hhdet_num!I69+RES_hhdet_in!J69-RES_hhdet_num!J69</f>
        <v>178163.69143375615</v>
      </c>
      <c r="K69" s="67">
        <f>RES_hhdet_num!J69+RES_hhdet_in!K69-RES_hhdet_num!K69</f>
        <v>161841.214044319</v>
      </c>
      <c r="L69" s="67">
        <f>RES_hhdet_num!K69+RES_hhdet_in!L69-RES_hhdet_num!L69</f>
        <v>152530.80323564867</v>
      </c>
      <c r="M69" s="67">
        <f>RES_hhdet_num!L69+RES_hhdet_in!M69-RES_hhdet_num!M69</f>
        <v>142210.04128627665</v>
      </c>
      <c r="N69" s="67">
        <f>RES_hhdet_num!M69+RES_hhdet_in!N69-RES_hhdet_num!N69</f>
        <v>158686.4375</v>
      </c>
      <c r="O69" s="67">
        <f>RES_hhdet_num!N69+RES_hhdet_in!O69-RES_hhdet_num!O69</f>
        <v>170660.22442078777</v>
      </c>
      <c r="P69" s="67">
        <f>RES_hhdet_num!O69+RES_hhdet_in!P69-RES_hhdet_num!P69</f>
        <v>148021.30760163022</v>
      </c>
      <c r="Q69" s="67">
        <f>RES_hhdet_num!P69+RES_hhdet_in!Q69-RES_hhdet_num!Q69</f>
        <v>157377.78047758108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923.09262106787355</v>
      </c>
      <c r="M70" s="67">
        <f>RES_hhdet_num!L70+RES_hhdet_in!M70-RES_hhdet_num!M70</f>
        <v>1332.7000246288153</v>
      </c>
      <c r="N70" s="67">
        <f>RES_hhdet_num!M70+RES_hhdet_in!N70-RES_hhdet_num!N70</f>
        <v>2356.1681586551567</v>
      </c>
      <c r="O70" s="67">
        <f>RES_hhdet_num!N70+RES_hhdet_in!O70-RES_hhdet_num!O70</f>
        <v>900.92782333496143</v>
      </c>
      <c r="P70" s="67">
        <f>RES_hhdet_num!O70+RES_hhdet_in!P70-RES_hhdet_num!P70</f>
        <v>271.77146484644618</v>
      </c>
      <c r="Q70" s="67">
        <f>RES_hhdet_num!P70+RES_hhdet_in!Q70-RES_hhdet_num!Q70</f>
        <v>768.77514495613286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21108.273286220123</v>
      </c>
      <c r="D73" s="67">
        <f>RES_hhdet_num!C73+RES_hhdet_in!D73-RES_hhdet_num!D73</f>
        <v>19055.25</v>
      </c>
      <c r="E73" s="67">
        <f>RES_hhdet_num!D73+RES_hhdet_in!E73-RES_hhdet_num!E73</f>
        <v>50275.953000117181</v>
      </c>
      <c r="F73" s="67">
        <f>RES_hhdet_num!E73+RES_hhdet_in!F73-RES_hhdet_num!F73</f>
        <v>27283.008246666257</v>
      </c>
      <c r="G73" s="67">
        <f>RES_hhdet_num!F73+RES_hhdet_in!G73-RES_hhdet_num!G73</f>
        <v>47697.69678507738</v>
      </c>
      <c r="H73" s="67">
        <f>RES_hhdet_num!G73+RES_hhdet_in!H73-RES_hhdet_num!H73</f>
        <v>19055.249999999985</v>
      </c>
      <c r="I73" s="67">
        <f>RES_hhdet_num!H73+RES_hhdet_in!I73-RES_hhdet_num!I73</f>
        <v>47069.999999999607</v>
      </c>
      <c r="J73" s="67">
        <f>RES_hhdet_num!I73+RES_hhdet_in!J73-RES_hhdet_num!J73</f>
        <v>0</v>
      </c>
      <c r="K73" s="67">
        <f>RES_hhdet_num!J73+RES_hhdet_in!K73-RES_hhdet_num!K73</f>
        <v>19055.25</v>
      </c>
      <c r="L73" s="67">
        <f>RES_hhdet_num!K73+RES_hhdet_in!L73-RES_hhdet_num!L73</f>
        <v>19055.250000000015</v>
      </c>
      <c r="M73" s="67">
        <f>RES_hhdet_num!L73+RES_hhdet_in!M73-RES_hhdet_num!M73</f>
        <v>49840.999999999833</v>
      </c>
      <c r="N73" s="67">
        <f>RES_hhdet_num!M73+RES_hhdet_in!N73-RES_hhdet_num!N73</f>
        <v>31541.999999999982</v>
      </c>
      <c r="O73" s="67">
        <f>RES_hhdet_num!N73+RES_hhdet_in!O73-RES_hhdet_num!O73</f>
        <v>0</v>
      </c>
      <c r="P73" s="67">
        <f>RES_hhdet_num!O73+RES_hhdet_in!P73-RES_hhdet_num!P73</f>
        <v>11973.786920788287</v>
      </c>
      <c r="Q73" s="67">
        <f>RES_hhdet_num!P73+RES_hhdet_in!Q73-RES_hhdet_num!Q73</f>
        <v>1567.48587098399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88.935955154842532</v>
      </c>
      <c r="M74" s="67">
        <f>RES_hhdet_num!L74+RES_hhdet_in!M74-RES_hhdet_num!M74</f>
        <v>877.99999999999932</v>
      </c>
      <c r="N74" s="67">
        <f>RES_hhdet_num!M74+RES_hhdet_in!N74-RES_hhdet_num!N74</f>
        <v>773.99999999999966</v>
      </c>
      <c r="O74" s="67">
        <f>RES_hhdet_num!N74+RES_hhdet_in!O74-RES_hhdet_num!O74</f>
        <v>133.00000000000091</v>
      </c>
      <c r="P74" s="67">
        <f>RES_hhdet_num!O74+RES_hhdet_in!P74-RES_hhdet_num!P74</f>
        <v>139.18447019001951</v>
      </c>
      <c r="Q74" s="67">
        <f>RES_hhdet_num!P74+RES_hhdet_in!Q74-RES_hhdet_num!Q74</f>
        <v>1335.4301709542051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205808.68908498553</v>
      </c>
      <c r="D78" s="67">
        <f>RES_hhdet_num!C78+RES_hhdet_in!D78-RES_hhdet_num!D78</f>
        <v>198725.24999999977</v>
      </c>
      <c r="E78" s="67">
        <f>RES_hhdet_num!D78+RES_hhdet_in!E78-RES_hhdet_num!E78</f>
        <v>198725.25</v>
      </c>
      <c r="F78" s="67">
        <f>RES_hhdet_num!E78+RES_hhdet_in!F78-RES_hhdet_num!F78</f>
        <v>198725.25</v>
      </c>
      <c r="G78" s="67">
        <f>RES_hhdet_num!F78+RES_hhdet_in!G78-RES_hhdet_num!G78</f>
        <v>198725.25000000093</v>
      </c>
      <c r="H78" s="67">
        <f>RES_hhdet_num!G78+RES_hhdet_in!H78-RES_hhdet_num!H78</f>
        <v>198725.24999999953</v>
      </c>
      <c r="I78" s="67">
        <f>RES_hhdet_num!H78+RES_hhdet_in!I78-RES_hhdet_num!I78</f>
        <v>198725.25</v>
      </c>
      <c r="J78" s="67">
        <f>RES_hhdet_num!I78+RES_hhdet_in!J78-RES_hhdet_num!J78</f>
        <v>198725.25000000093</v>
      </c>
      <c r="K78" s="67">
        <f>RES_hhdet_num!J78+RES_hhdet_in!K78-RES_hhdet_num!K78</f>
        <v>257883.68591501424</v>
      </c>
      <c r="L78" s="67">
        <f>RES_hhdet_num!K78+RES_hhdet_in!L78-RES_hhdet_num!L78</f>
        <v>312955.75921610091</v>
      </c>
      <c r="M78" s="67">
        <f>RES_hhdet_num!L78+RES_hhdet_in!M78-RES_hhdet_num!M78</f>
        <v>344874.42248363141</v>
      </c>
      <c r="N78" s="67">
        <f>RES_hhdet_num!M78+RES_hhdet_in!N78-RES_hhdet_num!N78</f>
        <v>343337.39914530842</v>
      </c>
      <c r="O78" s="67">
        <f>RES_hhdet_num!N78+RES_hhdet_in!O78-RES_hhdet_num!O78</f>
        <v>400752.01589711197</v>
      </c>
      <c r="P78" s="67">
        <f>RES_hhdet_num!O78+RES_hhdet_in!P78-RES_hhdet_num!P78</f>
        <v>340675.61918622535</v>
      </c>
      <c r="Q78" s="67">
        <f>RES_hhdet_num!P78+RES_hhdet_in!Q78-RES_hhdet_num!Q78</f>
        <v>341964.99269146565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46557.748415014357</v>
      </c>
      <c r="D79" s="83">
        <f>RES_hhdet_num!C79+RES_hhdet_in!D79-RES_hhdet_num!D79</f>
        <v>40822.821716100734</v>
      </c>
      <c r="E79" s="83">
        <f>RES_hhdet_num!D79+RES_hhdet_in!E79-RES_hhdet_num!E79</f>
        <v>79036.26501636859</v>
      </c>
      <c r="F79" s="83">
        <f>RES_hhdet_num!E79+RES_hhdet_in!F79-RES_hhdet_num!F79</f>
        <v>39304.499999999942</v>
      </c>
      <c r="G79" s="83">
        <f>RES_hhdet_num!F79+RES_hhdet_in!G79-RES_hhdet_num!G79</f>
        <v>61112.671602887509</v>
      </c>
      <c r="H79" s="83">
        <f>RES_hhdet_num!G79+RES_hhdet_in!H79-RES_hhdet_num!H79</f>
        <v>39304.499999999971</v>
      </c>
      <c r="I79" s="83">
        <f>RES_hhdet_num!H79+RES_hhdet_in!I79-RES_hhdet_num!I79</f>
        <v>39304.500000000029</v>
      </c>
      <c r="J79" s="83">
        <f>RES_hhdet_num!I79+RES_hhdet_in!J79-RES_hhdet_num!J79</f>
        <v>39304.500000000116</v>
      </c>
      <c r="K79" s="83">
        <f>RES_hhdet_num!J79+RES_hhdet_in!K79-RES_hhdet_num!K79</f>
        <v>67639.909755823202</v>
      </c>
      <c r="L79" s="83">
        <f>RES_hhdet_num!K79+RES_hhdet_in!L79-RES_hhdet_num!L79</f>
        <v>50887.428283899266</v>
      </c>
      <c r="M79" s="83">
        <f>RES_hhdet_num!L79+RES_hhdet_in!M79-RES_hhdet_num!M79</f>
        <v>28458.283720339241</v>
      </c>
      <c r="N79" s="83">
        <f>RES_hhdet_num!M79+RES_hhdet_in!N79-RES_hhdet_num!N79</f>
        <v>24663.583125348348</v>
      </c>
      <c r="O79" s="83">
        <f>RES_hhdet_num!N79+RES_hhdet_in!O79-RES_hhdet_num!O79</f>
        <v>28678.919659561012</v>
      </c>
      <c r="P79" s="83">
        <f>RES_hhdet_num!O79+RES_hhdet_in!P79-RES_hhdet_num!P79</f>
        <v>21058.017753137479</v>
      </c>
      <c r="Q79" s="83">
        <f>RES_hhdet_num!P79+RES_hhdet_in!Q79-RES_hhdet_num!Q79</f>
        <v>22302.289244264946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101304.12500000023</v>
      </c>
      <c r="D83" s="67">
        <f>RES_hhdet_num!C83+RES_hhdet_in!D83-RES_hhdet_num!D83</f>
        <v>101304.125</v>
      </c>
      <c r="E83" s="67">
        <f>RES_hhdet_num!D83+RES_hhdet_in!E83-RES_hhdet_num!E83</f>
        <v>101304.12499999953</v>
      </c>
      <c r="F83" s="67">
        <f>RES_hhdet_num!E83+RES_hhdet_in!F83-RES_hhdet_num!F83</f>
        <v>101304.125</v>
      </c>
      <c r="G83" s="67">
        <f>RES_hhdet_num!F83+RES_hhdet_in!G83-RES_hhdet_num!G83</f>
        <v>101304.12500000047</v>
      </c>
      <c r="H83" s="67">
        <f>RES_hhdet_num!G83+RES_hhdet_in!H83-RES_hhdet_num!H83</f>
        <v>101304.12499999977</v>
      </c>
      <c r="I83" s="67">
        <f>RES_hhdet_num!H83+RES_hhdet_in!I83-RES_hhdet_num!I83</f>
        <v>101304.125</v>
      </c>
      <c r="J83" s="67">
        <f>RES_hhdet_num!I83+RES_hhdet_in!J83-RES_hhdet_num!J83</f>
        <v>101304.1250000007</v>
      </c>
      <c r="K83" s="67">
        <f>RES_hhdet_num!J83+RES_hhdet_in!K83-RES_hhdet_num!K83</f>
        <v>101304.125</v>
      </c>
      <c r="L83" s="67">
        <f>RES_hhdet_num!K83+RES_hhdet_in!L83-RES_hhdet_num!L83</f>
        <v>101304.12500000023</v>
      </c>
      <c r="M83" s="67">
        <f>RES_hhdet_num!L83+RES_hhdet_in!M83-RES_hhdet_num!M83</f>
        <v>101304.125</v>
      </c>
      <c r="N83" s="67">
        <f>RES_hhdet_num!M83+RES_hhdet_in!N83-RES_hhdet_num!N83</f>
        <v>101304.12499999953</v>
      </c>
      <c r="O83" s="67">
        <f>RES_hhdet_num!N83+RES_hhdet_in!O83-RES_hhdet_num!O83</f>
        <v>101304.125</v>
      </c>
      <c r="P83" s="67">
        <f>RES_hhdet_num!O83+RES_hhdet_in!P83-RES_hhdet_num!P83</f>
        <v>101304.125</v>
      </c>
      <c r="Q83" s="67">
        <f>RES_hhdet_num!P83+RES_hhdet_in!Q83-RES_hhdet_num!Q83</f>
        <v>101304.12499999884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165</v>
      </c>
      <c r="D86" s="67">
        <f>RES_hhdet_num!C86+RES_hhdet_in!D86-RES_hhdet_num!D86</f>
        <v>163</v>
      </c>
      <c r="E86" s="67">
        <f>RES_hhdet_num!D86+RES_hhdet_in!E86-RES_hhdet_num!E86</f>
        <v>160</v>
      </c>
      <c r="F86" s="67">
        <f>RES_hhdet_num!E86+RES_hhdet_in!F86-RES_hhdet_num!F86</f>
        <v>158</v>
      </c>
      <c r="G86" s="67">
        <f>RES_hhdet_num!F86+RES_hhdet_in!G86-RES_hhdet_num!G86</f>
        <v>150.00000000000045</v>
      </c>
      <c r="H86" s="67">
        <f>RES_hhdet_num!G86+RES_hhdet_in!H86-RES_hhdet_num!H86</f>
        <v>135.00000000000091</v>
      </c>
      <c r="I86" s="67">
        <f>RES_hhdet_num!H86+RES_hhdet_in!I86-RES_hhdet_num!I86</f>
        <v>142</v>
      </c>
      <c r="J86" s="67">
        <f>RES_hhdet_num!I86+RES_hhdet_in!J86-RES_hhdet_num!J86</f>
        <v>244.00000000000182</v>
      </c>
      <c r="K86" s="67">
        <f>RES_hhdet_num!J86+RES_hhdet_in!K86-RES_hhdet_num!K86</f>
        <v>291.00000000000182</v>
      </c>
      <c r="L86" s="67">
        <f>RES_hhdet_num!K86+RES_hhdet_in!L86-RES_hhdet_num!L86</f>
        <v>476.00000000000364</v>
      </c>
      <c r="M86" s="67">
        <f>RES_hhdet_num!L86+RES_hhdet_in!M86-RES_hhdet_num!M86</f>
        <v>395</v>
      </c>
      <c r="N86" s="67">
        <f>RES_hhdet_num!M86+RES_hhdet_in!N86-RES_hhdet_num!N86</f>
        <v>769.00000000000364</v>
      </c>
      <c r="O86" s="67">
        <f>RES_hhdet_num!N86+RES_hhdet_in!O86-RES_hhdet_num!O86</f>
        <v>637.99999999999636</v>
      </c>
      <c r="P86" s="67">
        <f>RES_hhdet_num!O86+RES_hhdet_in!P86-RES_hhdet_num!P86</f>
        <v>1491.9999999999927</v>
      </c>
      <c r="Q86" s="67">
        <f>RES_hhdet_num!P86+RES_hhdet_in!Q86-RES_hhdet_num!Q86</f>
        <v>2211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74901.973304711748</v>
      </c>
      <c r="D88" s="67">
        <f>RES_hhdet_num!C88+RES_hhdet_in!D88-RES_hhdet_num!D88</f>
        <v>60902.25</v>
      </c>
      <c r="E88" s="67">
        <f>RES_hhdet_num!D88+RES_hhdet_in!E88-RES_hhdet_num!E88</f>
        <v>63907.466749119805</v>
      </c>
      <c r="F88" s="67">
        <f>RES_hhdet_num!E88+RES_hhdet_in!F88-RES_hhdet_num!F88</f>
        <v>80101.771090747556</v>
      </c>
      <c r="G88" s="67">
        <f>RES_hhdet_num!F88+RES_hhdet_in!G88-RES_hhdet_num!G88</f>
        <v>107495.20343830436</v>
      </c>
      <c r="H88" s="67">
        <f>RES_hhdet_num!G88+RES_hhdet_in!H88-RES_hhdet_num!H88</f>
        <v>88964.171517421026</v>
      </c>
      <c r="I88" s="67">
        <f>RES_hhdet_num!H88+RES_hhdet_in!I88-RES_hhdet_num!I88</f>
        <v>60902.25</v>
      </c>
      <c r="J88" s="67">
        <f>RES_hhdet_num!I88+RES_hhdet_in!J88-RES_hhdet_num!J88</f>
        <v>82701.976391260512</v>
      </c>
      <c r="K88" s="67">
        <f>RES_hhdet_num!J88+RES_hhdet_in!K88-RES_hhdet_num!K88</f>
        <v>83270.715726568364</v>
      </c>
      <c r="L88" s="67">
        <f>RES_hhdet_num!K88+RES_hhdet_in!L88-RES_hhdet_num!L88</f>
        <v>89135.771174603375</v>
      </c>
      <c r="M88" s="67">
        <f>RES_hhdet_num!L88+RES_hhdet_in!M88-RES_hhdet_num!M88</f>
        <v>82407.294024380855</v>
      </c>
      <c r="N88" s="67">
        <f>RES_hhdet_num!M88+RES_hhdet_in!N88-RES_hhdet_num!N88</f>
        <v>93288.857802112587</v>
      </c>
      <c r="O88" s="67">
        <f>RES_hhdet_num!N88+RES_hhdet_in!O88-RES_hhdet_num!O88</f>
        <v>101297.46867817827</v>
      </c>
      <c r="P88" s="67">
        <f>RES_hhdet_num!O88+RES_hhdet_in!P88-RES_hhdet_num!P88</f>
        <v>101300.35654017562</v>
      </c>
      <c r="Q88" s="67">
        <f>RES_hhdet_num!P88+RES_hhdet_in!Q88-RES_hhdet_num!Q88</f>
        <v>101271.33979201503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344.41813355264094</v>
      </c>
      <c r="M89" s="67">
        <f>RES_hhdet_num!L89+RES_hhdet_in!M89-RES_hhdet_num!M89</f>
        <v>2116.6466299217136</v>
      </c>
      <c r="N89" s="67">
        <f>RES_hhdet_num!M89+RES_hhdet_in!N89-RES_hhdet_num!N89</f>
        <v>1154.3928344287488</v>
      </c>
      <c r="O89" s="67">
        <f>RES_hhdet_num!N89+RES_hhdet_in!O89-RES_hhdet_num!O89</f>
        <v>262.23394282895606</v>
      </c>
      <c r="P89" s="67">
        <f>RES_hhdet_num!O89+RES_hhdet_in!P89-RES_hhdet_num!P89</f>
        <v>0</v>
      </c>
      <c r="Q89" s="67">
        <f>RES_hhdet_num!P89+RES_hhdet_in!Q89-RES_hhdet_num!Q89</f>
        <v>2485.7674156118592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18833.25</v>
      </c>
      <c r="D92" s="67">
        <f>RES_hhdet_num!C92+RES_hhdet_in!D92-RES_hhdet_num!D92</f>
        <v>38956.721080539166</v>
      </c>
      <c r="E92" s="67">
        <f>RES_hhdet_num!D92+RES_hhdet_in!E92-RES_hhdet_num!E92</f>
        <v>26475.306468074559</v>
      </c>
      <c r="F92" s="67">
        <f>RES_hhdet_num!E92+RES_hhdet_in!F92-RES_hhdet_num!F92</f>
        <v>21202.353909252532</v>
      </c>
      <c r="G92" s="67">
        <f>RES_hhdet_num!F92+RES_hhdet_in!G92-RES_hhdet_num!G92</f>
        <v>27650.960452318919</v>
      </c>
      <c r="H92" s="67">
        <f>RES_hhdet_num!G92+RES_hhdet_in!H92-RES_hhdet_num!H92</f>
        <v>19115.258269391867</v>
      </c>
      <c r="I92" s="67">
        <f>RES_hhdet_num!H92+RES_hhdet_in!I92-RES_hhdet_num!I92</f>
        <v>18833.250000000058</v>
      </c>
      <c r="J92" s="67">
        <f>RES_hhdet_num!I92+RES_hhdet_in!J92-RES_hhdet_num!J92</f>
        <v>18833.25</v>
      </c>
      <c r="K92" s="67">
        <f>RES_hhdet_num!J92+RES_hhdet_in!K92-RES_hhdet_num!K92</f>
        <v>40497.918408450787</v>
      </c>
      <c r="L92" s="67">
        <f>RES_hhdet_num!K92+RES_hhdet_in!L92-RES_hhdet_num!L92</f>
        <v>27378.971080539253</v>
      </c>
      <c r="M92" s="67">
        <f>RES_hhdet_num!L92+RES_hhdet_in!M92-RES_hhdet_num!M92</f>
        <v>26355.954485692928</v>
      </c>
      <c r="N92" s="67">
        <f>RES_hhdet_num!M92+RES_hhdet_in!N92-RES_hhdet_num!N92</f>
        <v>14507.762701936386</v>
      </c>
      <c r="O92" s="67">
        <f>RES_hhdet_num!N92+RES_hhdet_in!O92-RES_hhdet_num!O92</f>
        <v>5048.9604523188027</v>
      </c>
      <c r="P92" s="67">
        <f>RES_hhdet_num!O92+RES_hhdet_in!P92-RES_hhdet_num!P92</f>
        <v>15406.677154374687</v>
      </c>
      <c r="Q92" s="67">
        <f>RES_hhdet_num!P92+RES_hhdet_in!Q92-RES_hhdet_num!Q92</f>
        <v>55282.969752350386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16.210378478858274</v>
      </c>
      <c r="M93" s="67">
        <f>RES_hhdet_num!L93+RES_hhdet_in!M93-RES_hhdet_num!M93</f>
        <v>2.182958000835697</v>
      </c>
      <c r="N93" s="67">
        <f>RES_hhdet_num!M93+RES_hhdet_in!N93-RES_hhdet_num!N93</f>
        <v>223.89529084519108</v>
      </c>
      <c r="O93" s="67">
        <f>RES_hhdet_num!N93+RES_hhdet_in!O93-RES_hhdet_num!O93</f>
        <v>6.6563218217233953</v>
      </c>
      <c r="P93" s="67">
        <f>RES_hhdet_num!O93+RES_hhdet_in!P93-RES_hhdet_num!P93</f>
        <v>13.27005604252372</v>
      </c>
      <c r="Q93" s="67">
        <f>RES_hhdet_num!P93+RES_hhdet_in!Q93-RES_hhdet_num!Q93</f>
        <v>2932.5675369491764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36350.634909211047</v>
      </c>
      <c r="D96" s="67">
        <f>RES_hhdet_num!C96+RES_hhdet_in!D96-RES_hhdet_num!D96</f>
        <v>73467.0133079839</v>
      </c>
      <c r="E96" s="67">
        <f>RES_hhdet_num!D96+RES_hhdet_in!E96-RES_hhdet_num!E96</f>
        <v>16967</v>
      </c>
      <c r="F96" s="67">
        <f>RES_hhdet_num!E96+RES_hhdet_in!F96-RES_hhdet_num!F96</f>
        <v>7559.2261569958937</v>
      </c>
      <c r="G96" s="67">
        <f>RES_hhdet_num!F96+RES_hhdet_in!G96-RES_hhdet_num!G96</f>
        <v>0</v>
      </c>
      <c r="H96" s="67">
        <f>RES_hhdet_num!G96+RES_hhdet_in!H96-RES_hhdet_num!H96</f>
        <v>11319.000000000015</v>
      </c>
      <c r="I96" s="67">
        <f>RES_hhdet_num!H96+RES_hhdet_in!I96-RES_hhdet_num!I96</f>
        <v>77645.999999999942</v>
      </c>
      <c r="J96" s="67">
        <f>RES_hhdet_num!I96+RES_hhdet_in!J96-RES_hhdet_num!J96</f>
        <v>904.03879613817844</v>
      </c>
      <c r="K96" s="67">
        <f>RES_hhdet_num!J96+RES_hhdet_in!K96-RES_hhdet_num!K96</f>
        <v>1432.3417201538323</v>
      </c>
      <c r="L96" s="67">
        <f>RES_hhdet_num!K96+RES_hhdet_in!L96-RES_hhdet_num!L96</f>
        <v>19220.58847086057</v>
      </c>
      <c r="M96" s="67">
        <f>RES_hhdet_num!L96+RES_hhdet_in!M96-RES_hhdet_num!M96</f>
        <v>382.4225881191087</v>
      </c>
      <c r="N96" s="67">
        <f>RES_hhdet_num!M96+RES_hhdet_in!N96-RES_hhdet_num!N96</f>
        <v>28824.999999999985</v>
      </c>
      <c r="O96" s="67">
        <f>RES_hhdet_num!N96+RES_hhdet_in!O96-RES_hhdet_num!O96</f>
        <v>12298.91779227444</v>
      </c>
      <c r="P96" s="67">
        <f>RES_hhdet_num!O96+RES_hhdet_in!P96-RES_hhdet_num!P96</f>
        <v>11223.075176267319</v>
      </c>
      <c r="Q96" s="67">
        <f>RES_hhdet_num!P96+RES_hhdet_in!Q96-RES_hhdet_num!Q96</f>
        <v>6279.0681459530824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310.08187294307714</v>
      </c>
      <c r="M97" s="67">
        <f>RES_hhdet_num!L97+RES_hhdet_in!M97-RES_hhdet_num!M97</f>
        <v>156.00000000000068</v>
      </c>
      <c r="N97" s="67">
        <f>RES_hhdet_num!M97+RES_hhdet_in!N97-RES_hhdet_num!N97</f>
        <v>671.99999999999955</v>
      </c>
      <c r="O97" s="67">
        <f>RES_hhdet_num!N97+RES_hhdet_in!O97-RES_hhdet_num!O97</f>
        <v>374.00000000000011</v>
      </c>
      <c r="P97" s="67">
        <f>RES_hhdet_num!O97+RES_hhdet_in!P97-RES_hhdet_num!P97</f>
        <v>650.99999999999977</v>
      </c>
      <c r="Q97" s="67">
        <f>RES_hhdet_num!P97+RES_hhdet_in!Q97-RES_hhdet_num!Q97</f>
        <v>864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54608.25</v>
      </c>
      <c r="D102" s="67">
        <f>RES_hhdet_num!C102+RES_hhdet_in!D102-RES_hhdet_num!D102</f>
        <v>75085.791106478428</v>
      </c>
      <c r="E102" s="67">
        <f>RES_hhdet_num!D102+RES_hhdet_in!E102-RES_hhdet_num!E102</f>
        <v>96787.414474834222</v>
      </c>
      <c r="F102" s="67">
        <f>RES_hhdet_num!E102+RES_hhdet_in!F102-RES_hhdet_num!F102</f>
        <v>111997.34006758244</v>
      </c>
      <c r="G102" s="67">
        <f>RES_hhdet_num!F102+RES_hhdet_in!G102-RES_hhdet_num!G102</f>
        <v>100109.43606131891</v>
      </c>
      <c r="H102" s="67">
        <f>RES_hhdet_num!G102+RES_hhdet_in!H102-RES_hhdet_num!H102</f>
        <v>106285.75001240469</v>
      </c>
      <c r="I102" s="67">
        <f>RES_hhdet_num!H102+RES_hhdet_in!I102-RES_hhdet_num!I102</f>
        <v>122950.6213472184</v>
      </c>
      <c r="J102" s="67">
        <f>RES_hhdet_num!I102+RES_hhdet_in!J102-RES_hhdet_num!J102</f>
        <v>148560.21628054639</v>
      </c>
      <c r="K102" s="67">
        <f>RES_hhdet_num!J102+RES_hhdet_in!K102-RES_hhdet_num!K102</f>
        <v>168780.59179760958</v>
      </c>
      <c r="L102" s="67">
        <f>RES_hhdet_num!K102+RES_hhdet_in!L102-RES_hhdet_num!L102</f>
        <v>207866.36245652637</v>
      </c>
      <c r="M102" s="67">
        <f>RES_hhdet_num!L102+RES_hhdet_in!M102-RES_hhdet_num!M102</f>
        <v>217757.6524078903</v>
      </c>
      <c r="N102" s="67">
        <f>RES_hhdet_num!M102+RES_hhdet_in!N102-RES_hhdet_num!N102</f>
        <v>268152.33976264286</v>
      </c>
      <c r="O102" s="67">
        <f>RES_hhdet_num!N102+RES_hhdet_in!O102-RES_hhdet_num!O102</f>
        <v>286851.04837970366</v>
      </c>
      <c r="P102" s="67">
        <f>RES_hhdet_num!O102+RES_hhdet_in!P102-RES_hhdet_num!P102</f>
        <v>325143.74999999988</v>
      </c>
      <c r="Q102" s="67">
        <f>RES_hhdet_num!P102+RES_hhdet_in!Q102-RES_hhdet_num!Q102</f>
        <v>472245.87500000012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97348.5</v>
      </c>
      <c r="D103" s="83">
        <f>RES_hhdet_num!C103+RES_hhdet_in!D103-RES_hhdet_num!D103</f>
        <v>97348.5</v>
      </c>
      <c r="E103" s="83">
        <f>RES_hhdet_num!D103+RES_hhdet_in!E103-RES_hhdet_num!E103</f>
        <v>97348.5</v>
      </c>
      <c r="F103" s="83">
        <f>RES_hhdet_num!E103+RES_hhdet_in!F103-RES_hhdet_num!F103</f>
        <v>97348.5</v>
      </c>
      <c r="G103" s="83">
        <f>RES_hhdet_num!F103+RES_hhdet_in!G103-RES_hhdet_num!G103</f>
        <v>97348.500000000466</v>
      </c>
      <c r="H103" s="83">
        <f>RES_hhdet_num!G103+RES_hhdet_in!H103-RES_hhdet_num!H103</f>
        <v>97348.5</v>
      </c>
      <c r="I103" s="83">
        <f>RES_hhdet_num!H103+RES_hhdet_in!I103-RES_hhdet_num!I103</f>
        <v>97348.499999999767</v>
      </c>
      <c r="J103" s="83">
        <f>RES_hhdet_num!I103+RES_hhdet_in!J103-RES_hhdet_num!J103</f>
        <v>97348.500000000233</v>
      </c>
      <c r="K103" s="83">
        <f>RES_hhdet_num!J103+RES_hhdet_in!K103-RES_hhdet_num!K103</f>
        <v>178392.08389352146</v>
      </c>
      <c r="L103" s="83">
        <f>RES_hhdet_num!K103+RES_hhdet_in!L103-RES_hhdet_num!L103</f>
        <v>198048.00163164432</v>
      </c>
      <c r="M103" s="83">
        <f>RES_hhdet_num!L103+RES_hhdet_in!M103-RES_hhdet_num!M103</f>
        <v>198360.69940725132</v>
      </c>
      <c r="N103" s="83">
        <f>RES_hhdet_num!M103+RES_hhdet_in!N103-RES_hhdet_num!N103</f>
        <v>210915.52900626417</v>
      </c>
      <c r="O103" s="83">
        <f>RES_hhdet_num!N103+RES_hhdet_in!O103-RES_hhdet_num!O103</f>
        <v>181550.1094286174</v>
      </c>
      <c r="P103" s="83">
        <f>RES_hhdet_num!O103+RES_hhdet_in!P103-RES_hhdet_num!P103</f>
        <v>101642.32583935419</v>
      </c>
      <c r="Q103" s="83">
        <f>RES_hhdet_num!P103+RES_hhdet_in!Q103-RES_hhdet_num!Q103</f>
        <v>88269.530066672247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184.6875</v>
      </c>
      <c r="D107" s="67">
        <f>RES_hhdet_num!C107+RES_hhdet_in!D107-RES_hhdet_num!D107</f>
        <v>184.6875</v>
      </c>
      <c r="E107" s="67">
        <f>RES_hhdet_num!D107+RES_hhdet_in!E107-RES_hhdet_num!E107</f>
        <v>184.6875</v>
      </c>
      <c r="F107" s="67">
        <f>RES_hhdet_num!E107+RES_hhdet_in!F107-RES_hhdet_num!F107</f>
        <v>184.6875</v>
      </c>
      <c r="G107" s="67">
        <f>RES_hhdet_num!F107+RES_hhdet_in!G107-RES_hhdet_num!G107</f>
        <v>184.68750000000364</v>
      </c>
      <c r="H107" s="67">
        <f>RES_hhdet_num!G107+RES_hhdet_in!H107-RES_hhdet_num!H107</f>
        <v>184.6875</v>
      </c>
      <c r="I107" s="67">
        <f>RES_hhdet_num!H107+RES_hhdet_in!I107-RES_hhdet_num!I107</f>
        <v>184.6875</v>
      </c>
      <c r="J107" s="67">
        <f>RES_hhdet_num!I107+RES_hhdet_in!J107-RES_hhdet_num!J107</f>
        <v>184.68750000000364</v>
      </c>
      <c r="K107" s="67">
        <f>RES_hhdet_num!J107+RES_hhdet_in!K107-RES_hhdet_num!K107</f>
        <v>184.68749999999818</v>
      </c>
      <c r="L107" s="67">
        <f>RES_hhdet_num!K107+RES_hhdet_in!L107-RES_hhdet_num!L107</f>
        <v>184.68750000000182</v>
      </c>
      <c r="M107" s="67">
        <f>RES_hhdet_num!L107+RES_hhdet_in!M107-RES_hhdet_num!M107</f>
        <v>184.6875</v>
      </c>
      <c r="N107" s="67">
        <f>RES_hhdet_num!M107+RES_hhdet_in!N107-RES_hhdet_num!N107</f>
        <v>184.6875</v>
      </c>
      <c r="O107" s="67">
        <f>RES_hhdet_num!N107+RES_hhdet_in!O107-RES_hhdet_num!O107</f>
        <v>184.6875</v>
      </c>
      <c r="P107" s="67">
        <f>RES_hhdet_num!O107+RES_hhdet_in!P107-RES_hhdet_num!P107</f>
        <v>184.6875</v>
      </c>
      <c r="Q107" s="67">
        <f>RES_hhdet_num!P107+RES_hhdet_in!Q107-RES_hhdet_num!Q107</f>
        <v>184.68749999999272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1</v>
      </c>
      <c r="F110" s="67">
        <f>RES_hhdet_num!E110+RES_hhdet_in!F110-RES_hhdet_num!F110</f>
        <v>1</v>
      </c>
      <c r="G110" s="67">
        <f>RES_hhdet_num!F110+RES_hhdet_in!G110-RES_hhdet_num!G110</f>
        <v>1.0000000000000036</v>
      </c>
      <c r="H110" s="67">
        <f>RES_hhdet_num!G110+RES_hhdet_in!H110-RES_hhdet_num!H110</f>
        <v>1</v>
      </c>
      <c r="I110" s="67">
        <f>RES_hhdet_num!H110+RES_hhdet_in!I110-RES_hhdet_num!I110</f>
        <v>1.0000000000000071</v>
      </c>
      <c r="J110" s="67">
        <f>RES_hhdet_num!I110+RES_hhdet_in!J110-RES_hhdet_num!J110</f>
        <v>0</v>
      </c>
      <c r="K110" s="67">
        <f>RES_hhdet_num!J110+RES_hhdet_in!K110-RES_hhdet_num!K110</f>
        <v>1.0000000000000142</v>
      </c>
      <c r="L110" s="67">
        <f>RES_hhdet_num!K110+RES_hhdet_in!L110-RES_hhdet_num!L110</f>
        <v>4.0000000000000284</v>
      </c>
      <c r="M110" s="67">
        <f>RES_hhdet_num!L110+RES_hhdet_in!M110-RES_hhdet_num!M110</f>
        <v>3</v>
      </c>
      <c r="N110" s="67">
        <f>RES_hhdet_num!M110+RES_hhdet_in!N110-RES_hhdet_num!N110</f>
        <v>4</v>
      </c>
      <c r="O110" s="67">
        <f>RES_hhdet_num!N110+RES_hhdet_in!O110-RES_hhdet_num!O110</f>
        <v>10</v>
      </c>
      <c r="P110" s="67">
        <f>RES_hhdet_num!O110+RES_hhdet_in!P110-RES_hhdet_num!P110</f>
        <v>11</v>
      </c>
      <c r="Q110" s="67">
        <f>RES_hhdet_num!P110+RES_hhdet_in!Q110-RES_hhdet_num!Q110</f>
        <v>15.999999999999943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276.75</v>
      </c>
      <c r="D116" s="67">
        <f>RES_hhdet_num!C116+RES_hhdet_in!D116-RES_hhdet_num!D116</f>
        <v>276.75</v>
      </c>
      <c r="E116" s="67">
        <f>RES_hhdet_num!D116+RES_hhdet_in!E116-RES_hhdet_num!E116</f>
        <v>276.75</v>
      </c>
      <c r="F116" s="67">
        <f>RES_hhdet_num!E116+RES_hhdet_in!F116-RES_hhdet_num!F116</f>
        <v>276.75</v>
      </c>
      <c r="G116" s="67">
        <f>RES_hhdet_num!F116+RES_hhdet_in!G116-RES_hhdet_num!G116</f>
        <v>276.75000000000364</v>
      </c>
      <c r="H116" s="67">
        <f>RES_hhdet_num!G116+RES_hhdet_in!H116-RES_hhdet_num!H116</f>
        <v>276.75</v>
      </c>
      <c r="I116" s="67">
        <f>RES_hhdet_num!H116+RES_hhdet_in!I116-RES_hhdet_num!I116</f>
        <v>276.75</v>
      </c>
      <c r="J116" s="67">
        <f>RES_hhdet_num!I116+RES_hhdet_in!J116-RES_hhdet_num!J116</f>
        <v>276.75000000000364</v>
      </c>
      <c r="K116" s="67">
        <f>RES_hhdet_num!J116+RES_hhdet_in!K116-RES_hhdet_num!K116</f>
        <v>494.43749999999818</v>
      </c>
      <c r="L116" s="67">
        <f>RES_hhdet_num!K116+RES_hhdet_in!L116-RES_hhdet_num!L116</f>
        <v>3664.4375000000018</v>
      </c>
      <c r="M116" s="67">
        <f>RES_hhdet_num!L116+RES_hhdet_in!M116-RES_hhdet_num!M116</f>
        <v>1497.4375</v>
      </c>
      <c r="N116" s="67">
        <f>RES_hhdet_num!M116+RES_hhdet_in!N116-RES_hhdet_num!N116</f>
        <v>835.4375</v>
      </c>
      <c r="O116" s="67">
        <f>RES_hhdet_num!N116+RES_hhdet_in!O116-RES_hhdet_num!O116</f>
        <v>4361.4375</v>
      </c>
      <c r="P116" s="67">
        <f>RES_hhdet_num!O116+RES_hhdet_in!P116-RES_hhdet_num!P116</f>
        <v>614.4375</v>
      </c>
      <c r="Q116" s="67">
        <f>RES_hhdet_num!P116+RES_hhdet_in!Q116-RES_hhdet_num!Q116</f>
        <v>506.43749999999272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10.957042191411915</v>
      </c>
      <c r="M117" s="67">
        <f>RES_hhdet_num!L117+RES_hhdet_in!M117-RES_hhdet_num!M117</f>
        <v>3.9129967103632453</v>
      </c>
      <c r="N117" s="67">
        <f>RES_hhdet_num!M117+RES_hhdet_in!N117-RES_hhdet_num!N117</f>
        <v>24.719504755861522</v>
      </c>
      <c r="O117" s="67">
        <f>RES_hhdet_num!N117+RES_hhdet_in!O117-RES_hhdet_num!O117</f>
        <v>20.991245469963701</v>
      </c>
      <c r="P117" s="67">
        <f>RES_hhdet_num!O117+RES_hhdet_in!P117-RES_hhdet_num!P117</f>
        <v>71.021274040297158</v>
      </c>
      <c r="Q117" s="67">
        <f>RES_hhdet_num!P117+RES_hhdet_in!Q117-RES_hhdet_num!Q117</f>
        <v>41.353023906429826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99.75</v>
      </c>
      <c r="D121" s="67">
        <f>RES_hhdet_num!C121+RES_hhdet_in!D121-RES_hhdet_num!D121</f>
        <v>99.75</v>
      </c>
      <c r="E121" s="67">
        <f>RES_hhdet_num!D121+RES_hhdet_in!E121-RES_hhdet_num!E121</f>
        <v>99.75</v>
      </c>
      <c r="F121" s="67">
        <f>RES_hhdet_num!E121+RES_hhdet_in!F121-RES_hhdet_num!F121</f>
        <v>217.75497824541571</v>
      </c>
      <c r="G121" s="67">
        <f>RES_hhdet_num!F121+RES_hhdet_in!G121-RES_hhdet_num!G121</f>
        <v>99.750000000000909</v>
      </c>
      <c r="H121" s="67">
        <f>RES_hhdet_num!G121+RES_hhdet_in!H121-RES_hhdet_num!H121</f>
        <v>99.749999999999545</v>
      </c>
      <c r="I121" s="67">
        <f>RES_hhdet_num!H121+RES_hhdet_in!I121-RES_hhdet_num!I121</f>
        <v>99.750000000000455</v>
      </c>
      <c r="J121" s="67">
        <f>RES_hhdet_num!I121+RES_hhdet_in!J121-RES_hhdet_num!J121</f>
        <v>99.750000000000909</v>
      </c>
      <c r="K121" s="67">
        <f>RES_hhdet_num!J121+RES_hhdet_in!K121-RES_hhdet_num!K121</f>
        <v>143.87090758774957</v>
      </c>
      <c r="L121" s="67">
        <f>RES_hhdet_num!K121+RES_hhdet_in!L121-RES_hhdet_num!L121</f>
        <v>1101.0209991960937</v>
      </c>
      <c r="M121" s="67">
        <f>RES_hhdet_num!L121+RES_hhdet_in!M121-RES_hhdet_num!M121</f>
        <v>441.16387068629638</v>
      </c>
      <c r="N121" s="67">
        <f>RES_hhdet_num!M121+RES_hhdet_in!N121-RES_hhdet_num!N121</f>
        <v>238.50497824541526</v>
      </c>
      <c r="O121" s="67">
        <f>RES_hhdet_num!N121+RES_hhdet_in!O121-RES_hhdet_num!O121</f>
        <v>1252.2955878608536</v>
      </c>
      <c r="P121" s="67">
        <f>RES_hhdet_num!O121+RES_hhdet_in!P121-RES_hhdet_num!P121</f>
        <v>288.76829935591468</v>
      </c>
      <c r="Q121" s="67">
        <f>RES_hhdet_num!P121+RES_hhdet_in!Q121-RES_hhdet_num!Q121</f>
        <v>551.45571357713561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177.75</v>
      </c>
      <c r="D122" s="83">
        <f>RES_hhdet_num!C122+RES_hhdet_in!D122-RES_hhdet_num!D122</f>
        <v>391.39063199097109</v>
      </c>
      <c r="E122" s="83">
        <f>RES_hhdet_num!D122+RES_hhdet_in!E122-RES_hhdet_num!E122</f>
        <v>181.27362931370317</v>
      </c>
      <c r="F122" s="83">
        <f>RES_hhdet_num!E122+RES_hhdet_in!F122-RES_hhdet_num!F122</f>
        <v>177.75</v>
      </c>
      <c r="G122" s="83">
        <f>RES_hhdet_num!F122+RES_hhdet_in!G122-RES_hhdet_num!G122</f>
        <v>186.6727402551378</v>
      </c>
      <c r="H122" s="83">
        <f>RES_hhdet_num!G122+RES_hhdet_in!H122-RES_hhdet_num!H122</f>
        <v>177.74999999999909</v>
      </c>
      <c r="I122" s="83">
        <f>RES_hhdet_num!H122+RES_hhdet_in!I122-RES_hhdet_num!I122</f>
        <v>202.34282100727978</v>
      </c>
      <c r="J122" s="83">
        <f>RES_hhdet_num!I122+RES_hhdet_in!J122-RES_hhdet_num!J122</f>
        <v>177.75000000000364</v>
      </c>
      <c r="K122" s="83">
        <f>RES_hhdet_num!J122+RES_hhdet_in!K122-RES_hhdet_num!K122</f>
        <v>351.31659241224952</v>
      </c>
      <c r="L122" s="83">
        <f>RES_hhdet_num!K122+RES_hhdet_in!L122-RES_hhdet_num!L122</f>
        <v>2647.1406319909747</v>
      </c>
      <c r="M122" s="83">
        <f>RES_hhdet_num!L122+RES_hhdet_in!M122-RES_hhdet_num!M122</f>
        <v>1057.0236293137041</v>
      </c>
      <c r="N122" s="83">
        <f>RES_hhdet_num!M122+RES_hhdet_in!N122-RES_hhdet_num!N122</f>
        <v>597.68252175458292</v>
      </c>
      <c r="O122" s="83">
        <f>RES_hhdet_num!N122+RES_hhdet_in!O122-RES_hhdet_num!O122</f>
        <v>3017.0794121391482</v>
      </c>
      <c r="P122" s="83">
        <f>RES_hhdet_num!O122+RES_hhdet_in!P122-RES_hhdet_num!P122</f>
        <v>726.8584029435533</v>
      </c>
      <c r="Q122" s="83">
        <f>RES_hhdet_num!P122+RES_hhdet_in!Q122-RES_hhdet_num!Q122</f>
        <v>149.34282100727614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354214.125</v>
      </c>
      <c r="D126" s="67">
        <f>RES_hhdet_num!C126+RES_hhdet_in!D126-RES_hhdet_num!D126</f>
        <v>402223</v>
      </c>
      <c r="E126" s="67">
        <f>RES_hhdet_num!D126+RES_hhdet_in!E126-RES_hhdet_num!E126</f>
        <v>354214.12500000093</v>
      </c>
      <c r="F126" s="67">
        <f>RES_hhdet_num!E126+RES_hhdet_in!F126-RES_hhdet_num!F126</f>
        <v>354214.125</v>
      </c>
      <c r="G126" s="67">
        <f>RES_hhdet_num!F126+RES_hhdet_in!G126-RES_hhdet_num!G126</f>
        <v>354214.12500000093</v>
      </c>
      <c r="H126" s="67">
        <f>RES_hhdet_num!G126+RES_hhdet_in!H126-RES_hhdet_num!H126</f>
        <v>354214.125</v>
      </c>
      <c r="I126" s="67">
        <f>RES_hhdet_num!H126+RES_hhdet_in!I126-RES_hhdet_num!I126</f>
        <v>354214.12499999907</v>
      </c>
      <c r="J126" s="67">
        <f>RES_hhdet_num!I126+RES_hhdet_in!J126-RES_hhdet_num!J126</f>
        <v>354214.12500000093</v>
      </c>
      <c r="K126" s="67">
        <f>RES_hhdet_num!J126+RES_hhdet_in!K126-RES_hhdet_num!K126</f>
        <v>354214.12499999907</v>
      </c>
      <c r="L126" s="67">
        <f>RES_hhdet_num!K126+RES_hhdet_in!L126-RES_hhdet_num!L126</f>
        <v>354214.12500000186</v>
      </c>
      <c r="M126" s="67">
        <f>RES_hhdet_num!L126+RES_hhdet_in!M126-RES_hhdet_num!M126</f>
        <v>354214.125</v>
      </c>
      <c r="N126" s="67">
        <f>RES_hhdet_num!M126+RES_hhdet_in!N126-RES_hhdet_num!N126</f>
        <v>354214.125</v>
      </c>
      <c r="O126" s="67">
        <f>RES_hhdet_num!N126+RES_hhdet_in!O126-RES_hhdet_num!O126</f>
        <v>354214.12499999907</v>
      </c>
      <c r="P126" s="67">
        <f>RES_hhdet_num!O126+RES_hhdet_in!P126-RES_hhdet_num!P126</f>
        <v>354214.12499999907</v>
      </c>
      <c r="Q126" s="67">
        <f>RES_hhdet_num!P126+RES_hhdet_in!Q126-RES_hhdet_num!Q126</f>
        <v>354214.12499999907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575</v>
      </c>
      <c r="D129" s="67">
        <f>RES_hhdet_num!C129+RES_hhdet_in!D129-RES_hhdet_num!D129</f>
        <v>582</v>
      </c>
      <c r="E129" s="67">
        <f>RES_hhdet_num!D129+RES_hhdet_in!E129-RES_hhdet_num!E129</f>
        <v>1467</v>
      </c>
      <c r="F129" s="67">
        <f>RES_hhdet_num!E129+RES_hhdet_in!F129-RES_hhdet_num!F129</f>
        <v>1376</v>
      </c>
      <c r="G129" s="67">
        <f>RES_hhdet_num!F129+RES_hhdet_in!G129-RES_hhdet_num!G129</f>
        <v>1295.0000000000018</v>
      </c>
      <c r="H129" s="67">
        <f>RES_hhdet_num!G129+RES_hhdet_in!H129-RES_hhdet_num!H129</f>
        <v>1251</v>
      </c>
      <c r="I129" s="67">
        <f>RES_hhdet_num!H129+RES_hhdet_in!I129-RES_hhdet_num!I129</f>
        <v>1277.0000000000036</v>
      </c>
      <c r="J129" s="67">
        <f>RES_hhdet_num!I129+RES_hhdet_in!J129-RES_hhdet_num!J129</f>
        <v>1304.0000000000036</v>
      </c>
      <c r="K129" s="67">
        <f>RES_hhdet_num!J129+RES_hhdet_in!K129-RES_hhdet_num!K129</f>
        <v>1112</v>
      </c>
      <c r="L129" s="67">
        <f>RES_hhdet_num!K129+RES_hhdet_in!L129-RES_hhdet_num!L129</f>
        <v>1185.0000000000073</v>
      </c>
      <c r="M129" s="67">
        <f>RES_hhdet_num!L129+RES_hhdet_in!M129-RES_hhdet_num!M129</f>
        <v>1248</v>
      </c>
      <c r="N129" s="67">
        <f>RES_hhdet_num!M129+RES_hhdet_in!N129-RES_hhdet_num!N129</f>
        <v>2260.0000000000146</v>
      </c>
      <c r="O129" s="67">
        <f>RES_hhdet_num!N129+RES_hhdet_in!O129-RES_hhdet_num!O129</f>
        <v>1493.9999999999927</v>
      </c>
      <c r="P129" s="67">
        <f>RES_hhdet_num!O129+RES_hhdet_in!P129-RES_hhdet_num!P129</f>
        <v>3718.9999999999854</v>
      </c>
      <c r="Q129" s="67">
        <f>RES_hhdet_num!P129+RES_hhdet_in!Q129-RES_hhdet_num!Q129</f>
        <v>6033.9999999999854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294777.2014098065</v>
      </c>
      <c r="D131" s="67">
        <f>RES_hhdet_num!C131+RES_hhdet_in!D131-RES_hhdet_num!D131</f>
        <v>334396.3125</v>
      </c>
      <c r="E131" s="67">
        <f>RES_hhdet_num!D131+RES_hhdet_in!E131-RES_hhdet_num!E131</f>
        <v>351674.06195559539</v>
      </c>
      <c r="F131" s="67">
        <f>RES_hhdet_num!E131+RES_hhdet_in!F131-RES_hhdet_num!F131</f>
        <v>294342.23357097339</v>
      </c>
      <c r="G131" s="67">
        <f>RES_hhdet_num!F131+RES_hhdet_in!G131-RES_hhdet_num!G131</f>
        <v>262576.00306362659</v>
      </c>
      <c r="H131" s="67">
        <f>RES_hhdet_num!G131+RES_hhdet_in!H131-RES_hhdet_num!H131</f>
        <v>424847.95308109466</v>
      </c>
      <c r="I131" s="67">
        <f>RES_hhdet_num!H131+RES_hhdet_in!I131-RES_hhdet_num!I131</f>
        <v>323639.06286794599</v>
      </c>
      <c r="J131" s="67">
        <f>RES_hhdet_num!I131+RES_hhdet_in!J131-RES_hhdet_num!J131</f>
        <v>314155.35905096028</v>
      </c>
      <c r="K131" s="67">
        <f>RES_hhdet_num!J131+RES_hhdet_in!K131-RES_hhdet_num!K131</f>
        <v>354214.12499999907</v>
      </c>
      <c r="L131" s="67">
        <f>RES_hhdet_num!K131+RES_hhdet_in!L131-RES_hhdet_num!L131</f>
        <v>388154.97323756851</v>
      </c>
      <c r="M131" s="67">
        <f>RES_hhdet_num!L131+RES_hhdet_in!M131-RES_hhdet_num!M131</f>
        <v>320273.27676243335</v>
      </c>
      <c r="N131" s="67">
        <f>RES_hhdet_num!M131+RES_hhdet_in!N131-RES_hhdet_num!N131</f>
        <v>379558.78320794087</v>
      </c>
      <c r="O131" s="67">
        <f>RES_hhdet_num!N131+RES_hhdet_in!O131-RES_hhdet_num!O131</f>
        <v>328869.4667920582</v>
      </c>
      <c r="P131" s="67">
        <f>RES_hhdet_num!O131+RES_hhdet_in!P131-RES_hhdet_num!P131</f>
        <v>354214.12499999907</v>
      </c>
      <c r="Q131" s="67">
        <f>RES_hhdet_num!P131+RES_hhdet_in!Q131-RES_hhdet_num!Q131</f>
        <v>354214.1249999986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1727.5401086208585</v>
      </c>
      <c r="M132" s="67">
        <f>RES_hhdet_num!L132+RES_hhdet_in!M132-RES_hhdet_num!M132</f>
        <v>1448.0041287506756</v>
      </c>
      <c r="N132" s="67">
        <f>RES_hhdet_num!M132+RES_hhdet_in!N132-RES_hhdet_num!N132</f>
        <v>4089.1944363654911</v>
      </c>
      <c r="O132" s="67">
        <f>RES_hhdet_num!N132+RES_hhdet_in!O132-RES_hhdet_num!O132</f>
        <v>1018.3557252152241</v>
      </c>
      <c r="P132" s="67">
        <f>RES_hhdet_num!O132+RES_hhdet_in!P132-RES_hhdet_num!P132</f>
        <v>3970.9644665447413</v>
      </c>
      <c r="Q132" s="67">
        <f>RES_hhdet_num!P132+RES_hhdet_in!Q132-RES_hhdet_num!Q132</f>
        <v>3180.2992073560017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59436.923590193735</v>
      </c>
      <c r="D135" s="67">
        <f>RES_hhdet_num!C135+RES_hhdet_in!D135-RES_hhdet_num!D135</f>
        <v>103598.00000000003</v>
      </c>
      <c r="E135" s="67">
        <f>RES_hhdet_num!D135+RES_hhdet_in!E135-RES_hhdet_num!E135</f>
        <v>29727</v>
      </c>
      <c r="F135" s="67">
        <f>RES_hhdet_num!E135+RES_hhdet_in!F135-RES_hhdet_num!F135</f>
        <v>59871.891429026582</v>
      </c>
      <c r="G135" s="67">
        <f>RES_hhdet_num!F135+RES_hhdet_in!G135-RES_hhdet_num!G135</f>
        <v>120752</v>
      </c>
      <c r="H135" s="67">
        <f>RES_hhdet_num!G135+RES_hhdet_in!H135-RES_hhdet_num!H135</f>
        <v>0</v>
      </c>
      <c r="I135" s="67">
        <f>RES_hhdet_num!H135+RES_hhdet_in!I135-RES_hhdet_num!I135</f>
        <v>30575.062132053165</v>
      </c>
      <c r="J135" s="67">
        <f>RES_hhdet_num!I135+RES_hhdet_in!J135-RES_hhdet_num!J135</f>
        <v>76067</v>
      </c>
      <c r="K135" s="67">
        <f>RES_hhdet_num!J135+RES_hhdet_in!K135-RES_hhdet_num!K135</f>
        <v>2243.7495713222888</v>
      </c>
      <c r="L135" s="67">
        <f>RES_hhdet_num!K135+RES_hhdet_in!L135-RES_hhdet_num!L135</f>
        <v>0</v>
      </c>
      <c r="M135" s="67">
        <f>RES_hhdet_num!L135+RES_hhdet_in!M135-RES_hhdet_num!M135</f>
        <v>124659.0000000002</v>
      </c>
      <c r="N135" s="67">
        <f>RES_hhdet_num!M135+RES_hhdet_in!N135-RES_hhdet_num!N135</f>
        <v>0</v>
      </c>
      <c r="O135" s="67">
        <f>RES_hhdet_num!N135+RES_hhdet_in!O135-RES_hhdet_num!O135</f>
        <v>41676.000000000058</v>
      </c>
      <c r="P135" s="67">
        <f>RES_hhdet_num!O135+RES_hhdet_in!P135-RES_hhdet_num!P135</f>
        <v>5018.8746018535821</v>
      </c>
      <c r="Q135" s="67">
        <f>RES_hhdet_num!P135+RES_hhdet_in!Q135-RES_hhdet_num!Q135</f>
        <v>10753.093597275263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666.4155793421096</v>
      </c>
      <c r="M136" s="67">
        <f>RES_hhdet_num!L136+RES_hhdet_in!M136-RES_hhdet_num!M136</f>
        <v>2538.9999999999982</v>
      </c>
      <c r="N136" s="67">
        <f>RES_hhdet_num!M136+RES_hhdet_in!N136-RES_hhdet_num!N136</f>
        <v>285.00000000000136</v>
      </c>
      <c r="O136" s="67">
        <f>RES_hhdet_num!N136+RES_hhdet_in!O136-RES_hhdet_num!O136</f>
        <v>160.99999999999955</v>
      </c>
      <c r="P136" s="67">
        <f>RES_hhdet_num!O136+RES_hhdet_in!P136-RES_hhdet_num!P136</f>
        <v>690.9215399777886</v>
      </c>
      <c r="Q136" s="67">
        <f>RES_hhdet_num!P136+RES_hhdet_in!Q136-RES_hhdet_num!Q136</f>
        <v>1874.1082688588867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190939.49999999977</v>
      </c>
      <c r="D140" s="67">
        <f>RES_hhdet_num!C140+RES_hhdet_in!D140-RES_hhdet_num!D140</f>
        <v>254585.75</v>
      </c>
      <c r="E140" s="67">
        <f>RES_hhdet_num!D140+RES_hhdet_in!E140-RES_hhdet_num!E140</f>
        <v>190939.5</v>
      </c>
      <c r="F140" s="67">
        <f>RES_hhdet_num!E140+RES_hhdet_in!F140-RES_hhdet_num!F140</f>
        <v>234153.55409570457</v>
      </c>
      <c r="G140" s="67">
        <f>RES_hhdet_num!F140+RES_hhdet_in!G140-RES_hhdet_num!G140</f>
        <v>236429.89972149627</v>
      </c>
      <c r="H140" s="67">
        <f>RES_hhdet_num!G140+RES_hhdet_in!H140-RES_hhdet_num!H140</f>
        <v>234550.82349271583</v>
      </c>
      <c r="I140" s="67">
        <f>RES_hhdet_num!H140+RES_hhdet_in!I140-RES_hhdet_num!I140</f>
        <v>190939.5</v>
      </c>
      <c r="J140" s="67">
        <f>RES_hhdet_num!I140+RES_hhdet_in!J140-RES_hhdet_num!J140</f>
        <v>190939.50000000047</v>
      </c>
      <c r="K140" s="67">
        <f>RES_hhdet_num!J140+RES_hhdet_in!K140-RES_hhdet_num!K140</f>
        <v>284727.63771233801</v>
      </c>
      <c r="L140" s="67">
        <f>RES_hhdet_num!K140+RES_hhdet_in!L140-RES_hhdet_num!L140</f>
        <v>190939.5</v>
      </c>
      <c r="M140" s="67">
        <f>RES_hhdet_num!L140+RES_hhdet_in!M140-RES_hhdet_num!M140</f>
        <v>266393.57132844767</v>
      </c>
      <c r="N140" s="67">
        <f>RES_hhdet_num!M140+RES_hhdet_in!N140-RES_hhdet_num!N140</f>
        <v>232767.05409570457</v>
      </c>
      <c r="O140" s="67">
        <f>RES_hhdet_num!N140+RES_hhdet_in!O140-RES_hhdet_num!O140</f>
        <v>209095.35027850419</v>
      </c>
      <c r="P140" s="67">
        <f>RES_hhdet_num!O140+RES_hhdet_in!P140-RES_hhdet_num!P140</f>
        <v>210974.42650728323</v>
      </c>
      <c r="Q140" s="67">
        <f>RES_hhdet_num!P140+RES_hhdet_in!Q140-RES_hhdet_num!Q140</f>
        <v>264923.40731965355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340382.25</v>
      </c>
      <c r="D141" s="83">
        <f>RES_hhdet_num!C141+RES_hhdet_in!D141-RES_hhdet_num!D141</f>
        <v>453842.5</v>
      </c>
      <c r="E141" s="83">
        <f>RES_hhdet_num!D141+RES_hhdet_in!E141-RES_hhdet_num!E141</f>
        <v>340382.25</v>
      </c>
      <c r="F141" s="83">
        <f>RES_hhdet_num!E141+RES_hhdet_in!F141-RES_hhdet_num!F141</f>
        <v>340382.25</v>
      </c>
      <c r="G141" s="83">
        <f>RES_hhdet_num!F141+RES_hhdet_in!G141-RES_hhdet_num!G141</f>
        <v>377566.22527850512</v>
      </c>
      <c r="H141" s="83">
        <f>RES_hhdet_num!G141+RES_hhdet_in!H141-RES_hhdet_num!H141</f>
        <v>377440.301507283</v>
      </c>
      <c r="I141" s="83">
        <f>RES_hhdet_num!H141+RES_hhdet_in!I141-RES_hhdet_num!I141</f>
        <v>340382.25000000047</v>
      </c>
      <c r="J141" s="83">
        <f>RES_hhdet_num!I141+RES_hhdet_in!J141-RES_hhdet_num!J141</f>
        <v>340382.25000000093</v>
      </c>
      <c r="K141" s="83">
        <f>RES_hhdet_num!J141+RES_hhdet_in!K141-RES_hhdet_num!K141</f>
        <v>707900.23728766199</v>
      </c>
      <c r="L141" s="83">
        <f>RES_hhdet_num!K141+RES_hhdet_in!L141-RES_hhdet_num!L141</f>
        <v>340382.25000000047</v>
      </c>
      <c r="M141" s="83">
        <f>RES_hhdet_num!L141+RES_hhdet_in!M141-RES_hhdet_num!M141</f>
        <v>629234.30367155187</v>
      </c>
      <c r="N141" s="83">
        <f>RES_hhdet_num!M141+RES_hhdet_in!N141-RES_hhdet_num!N141</f>
        <v>514676.82090429543</v>
      </c>
      <c r="O141" s="83">
        <f>RES_hhdet_num!N141+RES_hhdet_in!O141-RES_hhdet_num!O141</f>
        <v>416658.52472149534</v>
      </c>
      <c r="P141" s="83">
        <f>RES_hhdet_num!O141+RES_hhdet_in!P141-RES_hhdet_num!P141</f>
        <v>416784.448492717</v>
      </c>
      <c r="Q141" s="83">
        <f>RES_hhdet_num!P141+RES_hhdet_in!Q141-RES_hhdet_num!Q141</f>
        <v>571365.4051729138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4.5</v>
      </c>
      <c r="D145" s="67">
        <f>RES_hhdet_num!C145+RES_hhdet_in!D145-RES_hhdet_num!D145</f>
        <v>4.5</v>
      </c>
      <c r="E145" s="67">
        <f>RES_hhdet_num!D145+RES_hhdet_in!E145-RES_hhdet_num!E145</f>
        <v>4.5</v>
      </c>
      <c r="F145" s="67">
        <f>RES_hhdet_num!E145+RES_hhdet_in!F145-RES_hhdet_num!F145</f>
        <v>4.5</v>
      </c>
      <c r="G145" s="67">
        <f>RES_hhdet_num!F145+RES_hhdet_in!G145-RES_hhdet_num!G145</f>
        <v>4.5000000000004547</v>
      </c>
      <c r="H145" s="67">
        <f>RES_hhdet_num!G145+RES_hhdet_in!H145-RES_hhdet_num!H145</f>
        <v>4.500000000001819</v>
      </c>
      <c r="I145" s="67">
        <f>RES_hhdet_num!H145+RES_hhdet_in!I145-RES_hhdet_num!I145</f>
        <v>4.4999999999990905</v>
      </c>
      <c r="J145" s="67">
        <f>RES_hhdet_num!I145+RES_hhdet_in!J145-RES_hhdet_num!J145</f>
        <v>4.500000000007276</v>
      </c>
      <c r="K145" s="67">
        <f>RES_hhdet_num!J145+RES_hhdet_in!K145-RES_hhdet_num!K145</f>
        <v>4.500000000003638</v>
      </c>
      <c r="L145" s="67">
        <f>RES_hhdet_num!K145+RES_hhdet_in!L145-RES_hhdet_num!L145</f>
        <v>4.500000000003638</v>
      </c>
      <c r="M145" s="67">
        <f>RES_hhdet_num!L145+RES_hhdet_in!M145-RES_hhdet_num!M145</f>
        <v>4.5</v>
      </c>
      <c r="N145" s="67">
        <f>RES_hhdet_num!M145+RES_hhdet_in!N145-RES_hhdet_num!N145</f>
        <v>4.499999999996362</v>
      </c>
      <c r="O145" s="67">
        <f>RES_hhdet_num!N145+RES_hhdet_in!O145-RES_hhdet_num!O145</f>
        <v>4.500000000003638</v>
      </c>
      <c r="P145" s="67">
        <f>RES_hhdet_num!O145+RES_hhdet_in!P145-RES_hhdet_num!P145</f>
        <v>4.499999999992724</v>
      </c>
      <c r="Q145" s="67">
        <f>RES_hhdet_num!P145+RES_hhdet_in!Q145-RES_hhdet_num!Q145</f>
        <v>4.499999999992724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6.5999999999999943</v>
      </c>
      <c r="D147" s="67">
        <f>RES_hhdet_num!C147+RES_hhdet_in!D147-RES_hhdet_num!D147</f>
        <v>7.2000000000000028</v>
      </c>
      <c r="E147" s="67">
        <f>RES_hhdet_num!D147+RES_hhdet_in!E147-RES_hhdet_num!E147</f>
        <v>44.800000000000011</v>
      </c>
      <c r="F147" s="67">
        <f>RES_hhdet_num!E147+RES_hhdet_in!F147-RES_hhdet_num!F147</f>
        <v>66.599999999999909</v>
      </c>
      <c r="G147" s="67">
        <f>RES_hhdet_num!F147+RES_hhdet_in!G147-RES_hhdet_num!G147</f>
        <v>120.60000000000036</v>
      </c>
      <c r="H147" s="67">
        <f>RES_hhdet_num!G147+RES_hhdet_in!H147-RES_hhdet_num!H147</f>
        <v>241.80000000000018</v>
      </c>
      <c r="I147" s="67">
        <f>RES_hhdet_num!H147+RES_hhdet_in!I147-RES_hhdet_num!I147</f>
        <v>183.40000000000009</v>
      </c>
      <c r="J147" s="67">
        <f>RES_hhdet_num!I147+RES_hhdet_in!J147-RES_hhdet_num!J147</f>
        <v>469.00000000000182</v>
      </c>
      <c r="K147" s="67">
        <f>RES_hhdet_num!J147+RES_hhdet_in!K147-RES_hhdet_num!K147</f>
        <v>373.80000000000109</v>
      </c>
      <c r="L147" s="67">
        <f>RES_hhdet_num!K147+RES_hhdet_in!L147-RES_hhdet_num!L147</f>
        <v>190.80000000000109</v>
      </c>
      <c r="M147" s="67">
        <f>RES_hhdet_num!L147+RES_hhdet_in!M147-RES_hhdet_num!M147</f>
        <v>297.40000000000146</v>
      </c>
      <c r="N147" s="67">
        <f>RES_hhdet_num!M147+RES_hhdet_in!N147-RES_hhdet_num!N147</f>
        <v>282.19999999999891</v>
      </c>
      <c r="O147" s="67">
        <f>RES_hhdet_num!N147+RES_hhdet_in!O147-RES_hhdet_num!O147</f>
        <v>367.19999999999709</v>
      </c>
      <c r="P147" s="67">
        <f>RES_hhdet_num!O147+RES_hhdet_in!P147-RES_hhdet_num!P147</f>
        <v>382.59999999999854</v>
      </c>
      <c r="Q147" s="67">
        <f>RES_hhdet_num!P147+RES_hhdet_in!Q147-RES_hhdet_num!Q147</f>
        <v>460.99999999999636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8.925692354712659</v>
      </c>
      <c r="D149" s="67">
        <f>RES_hhdet_num!C149+RES_hhdet_in!D149-RES_hhdet_num!D149</f>
        <v>16.430698655162779</v>
      </c>
      <c r="E149" s="67">
        <f>RES_hhdet_num!D149+RES_hhdet_in!E149-RES_hhdet_num!E149</f>
        <v>16.536957486880269</v>
      </c>
      <c r="F149" s="67">
        <f>RES_hhdet_num!E149+RES_hhdet_in!F149-RES_hhdet_num!F149</f>
        <v>5.3022619366202335</v>
      </c>
      <c r="G149" s="67">
        <f>RES_hhdet_num!F149+RES_hhdet_in!G149-RES_hhdet_num!G149</f>
        <v>5.3958333333333428</v>
      </c>
      <c r="H149" s="67">
        <f>RES_hhdet_num!G149+RES_hhdet_in!H149-RES_hhdet_num!H149</f>
        <v>5.3958333333333321</v>
      </c>
      <c r="I149" s="67">
        <f>RES_hhdet_num!H149+RES_hhdet_in!I149-RES_hhdet_num!I149</f>
        <v>0</v>
      </c>
      <c r="J149" s="67">
        <f>RES_hhdet_num!I149+RES_hhdet_in!J149-RES_hhdet_num!J149</f>
        <v>5.3958333333329378</v>
      </c>
      <c r="K149" s="67">
        <f>RES_hhdet_num!J149+RES_hhdet_in!K149-RES_hhdet_num!K149</f>
        <v>9.625</v>
      </c>
      <c r="L149" s="67">
        <f>RES_hhdet_num!K149+RES_hhdet_in!L149-RES_hhdet_num!L149</f>
        <v>0</v>
      </c>
      <c r="M149" s="67">
        <f>RES_hhdet_num!L149+RES_hhdet_in!M149-RES_hhdet_num!M149</f>
        <v>2</v>
      </c>
      <c r="N149" s="67">
        <f>RES_hhdet_num!M149+RES_hhdet_in!N149-RES_hhdet_num!N149</f>
        <v>0.96765908723204319</v>
      </c>
      <c r="O149" s="67">
        <f>RES_hhdet_num!N149+RES_hhdet_in!O149-RES_hhdet_num!O149</f>
        <v>0</v>
      </c>
      <c r="P149" s="67">
        <f>RES_hhdet_num!O149+RES_hhdet_in!P149-RES_hhdet_num!P149</f>
        <v>3.1895815658197435</v>
      </c>
      <c r="Q149" s="67">
        <f>RES_hhdet_num!P149+RES_hhdet_in!Q149-RES_hhdet_num!Q149</f>
        <v>14.120039682539677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6.2429300770011853E-2</v>
      </c>
      <c r="M150" s="67">
        <f>RES_hhdet_num!L150+RES_hhdet_in!M150-RES_hhdet_num!M150</f>
        <v>0</v>
      </c>
      <c r="N150" s="67">
        <f>RES_hhdet_num!M150+RES_hhdet_in!N150-RES_hhdet_num!N150</f>
        <v>7.3464912280701733E-2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0.6602915015772286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2.2500000000000071</v>
      </c>
      <c r="D153" s="67">
        <f>RES_hhdet_num!C153+RES_hhdet_in!D153-RES_hhdet_num!D153</f>
        <v>2.2500000000000142</v>
      </c>
      <c r="E153" s="67">
        <f>RES_hhdet_num!D153+RES_hhdet_in!E153-RES_hhdet_num!E153</f>
        <v>2.25</v>
      </c>
      <c r="F153" s="67">
        <f>RES_hhdet_num!E153+RES_hhdet_in!F153-RES_hhdet_num!F153</f>
        <v>2.25</v>
      </c>
      <c r="G153" s="67">
        <f>RES_hhdet_num!F153+RES_hhdet_in!G153-RES_hhdet_num!G153</f>
        <v>4.4860415813877808</v>
      </c>
      <c r="H153" s="67">
        <f>RES_hhdet_num!G153+RES_hhdet_in!H153-RES_hhdet_num!H153</f>
        <v>4.500000000001819</v>
      </c>
      <c r="I153" s="67">
        <f>RES_hhdet_num!H153+RES_hhdet_in!I153-RES_hhdet_num!I153</f>
        <v>4.8702491326266681</v>
      </c>
      <c r="J153" s="67">
        <f>RES_hhdet_num!I153+RES_hhdet_in!J153-RES_hhdet_num!J153</f>
        <v>4.1297508673778793</v>
      </c>
      <c r="K153" s="67">
        <f>RES_hhdet_num!J153+RES_hhdet_in!K153-RES_hhdet_num!K153</f>
        <v>35.074307645290901</v>
      </c>
      <c r="L153" s="67">
        <f>RES_hhdet_num!K153+RES_hhdet_in!L153-RES_hhdet_num!L153</f>
        <v>47.569301344839914</v>
      </c>
      <c r="M153" s="67">
        <f>RES_hhdet_num!L153+RES_hhdet_in!M153-RES_hhdet_num!M153</f>
        <v>418.46304251311813</v>
      </c>
      <c r="N153" s="67">
        <f>RES_hhdet_num!M153+RES_hhdet_in!N153-RES_hhdet_num!N153</f>
        <v>652.90730691536373</v>
      </c>
      <c r="O153" s="67">
        <f>RES_hhdet_num!N153+RES_hhdet_in!O153-RES_hhdet_num!O153</f>
        <v>1197.9860415813891</v>
      </c>
      <c r="P153" s="67">
        <f>RES_hhdet_num!O153+RES_hhdet_in!P153-RES_hhdet_num!P153</f>
        <v>2396.9999999999927</v>
      </c>
      <c r="Q153" s="67">
        <f>RES_hhdet_num!P153+RES_hhdet_in!Q153-RES_hhdet_num!Q153</f>
        <v>1810.3702491326258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12.363708566851983</v>
      </c>
      <c r="M154" s="67">
        <f>RES_hhdet_num!L154+RES_hhdet_in!M154-RES_hhdet_num!M154</f>
        <v>26.364420805596922</v>
      </c>
      <c r="N154" s="67">
        <f>RES_hhdet_num!M154+RES_hhdet_in!N154-RES_hhdet_num!N154</f>
        <v>32.782714543508177</v>
      </c>
      <c r="O154" s="67">
        <f>RES_hhdet_num!N154+RES_hhdet_in!O154-RES_hhdet_num!O154</f>
        <v>41.211474369750931</v>
      </c>
      <c r="P154" s="67">
        <f>RES_hhdet_num!O154+RES_hhdet_in!P154-RES_hhdet_num!P154</f>
        <v>55.106457000061255</v>
      </c>
      <c r="Q154" s="67">
        <f>RES_hhdet_num!P154+RES_hhdet_in!Q154-RES_hhdet_num!Q154</f>
        <v>82.198320060826063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2.25</v>
      </c>
      <c r="D158" s="67">
        <f>RES_hhdet_num!C158+RES_hhdet_in!D158-RES_hhdet_num!D158</f>
        <v>2.2500000000000071</v>
      </c>
      <c r="E158" s="67">
        <f>RES_hhdet_num!D158+RES_hhdet_in!E158-RES_hhdet_num!E158</f>
        <v>2.25</v>
      </c>
      <c r="F158" s="67">
        <f>RES_hhdet_num!E158+RES_hhdet_in!F158-RES_hhdet_num!F158</f>
        <v>5.5321194423908082</v>
      </c>
      <c r="G158" s="67">
        <f>RES_hhdet_num!F158+RES_hhdet_in!G158-RES_hhdet_num!G158</f>
        <v>3.128655657673221</v>
      </c>
      <c r="H158" s="67">
        <f>RES_hhdet_num!G158+RES_hhdet_in!H158-RES_hhdet_num!H158</f>
        <v>2.6382343661587129</v>
      </c>
      <c r="I158" s="67">
        <f>RES_hhdet_num!H158+RES_hhdet_in!I158-RES_hhdet_num!I158</f>
        <v>2.2500000000004547</v>
      </c>
      <c r="J158" s="67">
        <f>RES_hhdet_num!I158+RES_hhdet_in!J158-RES_hhdet_num!J158</f>
        <v>3.7024831566632201</v>
      </c>
      <c r="K158" s="67">
        <f>RES_hhdet_num!J158+RES_hhdet_in!K158-RES_hhdet_num!K158</f>
        <v>12.537795955792717</v>
      </c>
      <c r="L158" s="67">
        <f>RES_hhdet_num!K158+RES_hhdet_in!L158-RES_hhdet_num!L158</f>
        <v>17.077456132878069</v>
      </c>
      <c r="M158" s="67">
        <f>RES_hhdet_num!L158+RES_hhdet_in!M158-RES_hhdet_num!M158</f>
        <v>144.00735062425974</v>
      </c>
      <c r="N158" s="67">
        <f>RES_hhdet_num!M158+RES_hhdet_in!N158-RES_hhdet_num!N158</f>
        <v>198.78211944239047</v>
      </c>
      <c r="O158" s="67">
        <f>RES_hhdet_num!N158+RES_hhdet_in!O158-RES_hhdet_num!O158</f>
        <v>359.37865565767424</v>
      </c>
      <c r="P158" s="67">
        <f>RES_hhdet_num!O158+RES_hhdet_in!P158-RES_hhdet_num!P158</f>
        <v>753.25751667109762</v>
      </c>
      <c r="Q158" s="67">
        <f>RES_hhdet_num!P158+RES_hhdet_in!Q158-RES_hhdet_num!Q158</f>
        <v>618.2974816013193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7.2122040442082778</v>
      </c>
      <c r="D159" s="83">
        <f>RES_hhdet_num!C159+RES_hhdet_in!D159-RES_hhdet_num!D159</f>
        <v>6.6725438671239061</v>
      </c>
      <c r="E159" s="83">
        <f>RES_hhdet_num!D159+RES_hhdet_in!E159-RES_hhdet_num!E159</f>
        <v>8.7426493757404842</v>
      </c>
      <c r="F159" s="83">
        <f>RES_hhdet_num!E159+RES_hhdet_in!F159-RES_hhdet_num!F159</f>
        <v>4.5</v>
      </c>
      <c r="G159" s="83">
        <f>RES_hhdet_num!F159+RES_hhdet_in!G159-RES_hhdet_num!G159</f>
        <v>4.5000000000004547</v>
      </c>
      <c r="H159" s="83">
        <f>RES_hhdet_num!G159+RES_hhdet_in!H159-RES_hhdet_num!H159</f>
        <v>4.5</v>
      </c>
      <c r="I159" s="83">
        <f>RES_hhdet_num!H159+RES_hhdet_in!I159-RES_hhdet_num!I159</f>
        <v>4.5000000000009095</v>
      </c>
      <c r="J159" s="83">
        <f>RES_hhdet_num!I159+RES_hhdet_in!J159-RES_hhdet_num!J159</f>
        <v>4.500000000001819</v>
      </c>
      <c r="K159" s="83">
        <f>RES_hhdet_num!J159+RES_hhdet_in!K159-RES_hhdet_num!K159</f>
        <v>37.712204044208192</v>
      </c>
      <c r="L159" s="83">
        <f>RES_hhdet_num!K159+RES_hhdet_in!L159-RES_hhdet_num!L159</f>
        <v>42.172543867127388</v>
      </c>
      <c r="M159" s="83">
        <f>RES_hhdet_num!L159+RES_hhdet_in!M159-RES_hhdet_num!M159</f>
        <v>289.24264937573935</v>
      </c>
      <c r="N159" s="83">
        <f>RES_hhdet_num!M159+RES_hhdet_in!N159-RES_hhdet_num!N159</f>
        <v>456.46788055761317</v>
      </c>
      <c r="O159" s="83">
        <f>RES_hhdet_num!N159+RES_hhdet_in!O159-RES_hhdet_num!O159</f>
        <v>835.87134434232212</v>
      </c>
      <c r="P159" s="83">
        <f>RES_hhdet_num!O159+RES_hhdet_in!P159-RES_hhdet_num!P159</f>
        <v>1642.7424833288969</v>
      </c>
      <c r="Q159" s="83">
        <f>RES_hhdet_num!P159+RES_hhdet_in!Q159-RES_hhdet_num!Q159</f>
        <v>1201.7025183986771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663.3125</v>
      </c>
      <c r="D163" s="67">
        <f>RES_hhdet_num!C163+RES_hhdet_in!D163-RES_hhdet_num!D163</f>
        <v>663.3125</v>
      </c>
      <c r="E163" s="67">
        <f>RES_hhdet_num!D163+RES_hhdet_in!E163-RES_hhdet_num!E163</f>
        <v>663.3125</v>
      </c>
      <c r="F163" s="67">
        <f>RES_hhdet_num!E163+RES_hhdet_in!F163-RES_hhdet_num!F163</f>
        <v>663.3125</v>
      </c>
      <c r="G163" s="67">
        <f>RES_hhdet_num!F163+RES_hhdet_in!G163-RES_hhdet_num!G163</f>
        <v>663.31250000000728</v>
      </c>
      <c r="H163" s="67">
        <f>RES_hhdet_num!G163+RES_hhdet_in!H163-RES_hhdet_num!H163</f>
        <v>663.31249999999636</v>
      </c>
      <c r="I163" s="67">
        <f>RES_hhdet_num!H163+RES_hhdet_in!I163-RES_hhdet_num!I163</f>
        <v>663.3125</v>
      </c>
      <c r="J163" s="67">
        <f>RES_hhdet_num!I163+RES_hhdet_in!J163-RES_hhdet_num!J163</f>
        <v>663.31250000001455</v>
      </c>
      <c r="K163" s="67">
        <f>RES_hhdet_num!J163+RES_hhdet_in!K163-RES_hhdet_num!K163</f>
        <v>663.3125</v>
      </c>
      <c r="L163" s="67">
        <f>RES_hhdet_num!K163+RES_hhdet_in!L163-RES_hhdet_num!L163</f>
        <v>663.31250000000728</v>
      </c>
      <c r="M163" s="67">
        <f>RES_hhdet_num!L163+RES_hhdet_in!M163-RES_hhdet_num!M163</f>
        <v>663.31249999999272</v>
      </c>
      <c r="N163" s="67">
        <f>RES_hhdet_num!M163+RES_hhdet_in!N163-RES_hhdet_num!N163</f>
        <v>663.31250000001455</v>
      </c>
      <c r="O163" s="67">
        <f>RES_hhdet_num!N163+RES_hhdet_in!O163-RES_hhdet_num!O163</f>
        <v>663.3125</v>
      </c>
      <c r="P163" s="67">
        <f>RES_hhdet_num!O163+RES_hhdet_in!P163-RES_hhdet_num!P163</f>
        <v>663.3124999999709</v>
      </c>
      <c r="Q163" s="67">
        <f>RES_hhdet_num!P163+RES_hhdet_in!Q163-RES_hhdet_num!Q163</f>
        <v>663.3125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</v>
      </c>
      <c r="D165" s="67">
        <f>RES_hhdet_num!C165+RES_hhdet_in!D165-RES_hhdet_num!D165</f>
        <v>1</v>
      </c>
      <c r="E165" s="67">
        <f>RES_hhdet_num!D165+RES_hhdet_in!E165-RES_hhdet_num!E165</f>
        <v>1</v>
      </c>
      <c r="F165" s="67">
        <f>RES_hhdet_num!E165+RES_hhdet_in!F165-RES_hhdet_num!F165</f>
        <v>2</v>
      </c>
      <c r="G165" s="67">
        <f>RES_hhdet_num!F165+RES_hhdet_in!G165-RES_hhdet_num!G165</f>
        <v>2.0000000000000071</v>
      </c>
      <c r="H165" s="67">
        <f>RES_hhdet_num!G165+RES_hhdet_in!H165-RES_hhdet_num!H165</f>
        <v>2</v>
      </c>
      <c r="I165" s="67">
        <f>RES_hhdet_num!H165+RES_hhdet_in!I165-RES_hhdet_num!I165</f>
        <v>2.0000000000000284</v>
      </c>
      <c r="J165" s="67">
        <f>RES_hhdet_num!I165+RES_hhdet_in!J165-RES_hhdet_num!J165</f>
        <v>0</v>
      </c>
      <c r="K165" s="67">
        <f>RES_hhdet_num!J165+RES_hhdet_in!K165-RES_hhdet_num!K165</f>
        <v>3</v>
      </c>
      <c r="L165" s="67">
        <f>RES_hhdet_num!K165+RES_hhdet_in!L165-RES_hhdet_num!L165</f>
        <v>5.0000000000001705</v>
      </c>
      <c r="M165" s="67">
        <f>RES_hhdet_num!L165+RES_hhdet_in!M165-RES_hhdet_num!M165</f>
        <v>5</v>
      </c>
      <c r="N165" s="67">
        <f>RES_hhdet_num!M165+RES_hhdet_in!N165-RES_hhdet_num!N165</f>
        <v>14</v>
      </c>
      <c r="O165" s="67">
        <f>RES_hhdet_num!N165+RES_hhdet_in!O165-RES_hhdet_num!O165</f>
        <v>10</v>
      </c>
      <c r="P165" s="67">
        <f>RES_hhdet_num!O165+RES_hhdet_in!P165-RES_hhdet_num!P165</f>
        <v>24.999999999999886</v>
      </c>
      <c r="Q165" s="67">
        <f>RES_hhdet_num!P165+RES_hhdet_in!Q165-RES_hhdet_num!Q165</f>
        <v>79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310.5</v>
      </c>
      <c r="D167" s="67">
        <f>RES_hhdet_num!C167+RES_hhdet_in!D167-RES_hhdet_num!D167</f>
        <v>1648.4185451310168</v>
      </c>
      <c r="E167" s="67">
        <f>RES_hhdet_num!D167+RES_hhdet_in!E167-RES_hhdet_num!E167</f>
        <v>1302.7781427513419</v>
      </c>
      <c r="F167" s="67">
        <f>RES_hhdet_num!E167+RES_hhdet_in!F167-RES_hhdet_num!F167</f>
        <v>1162.1595803283662</v>
      </c>
      <c r="G167" s="67">
        <f>RES_hhdet_num!F167+RES_hhdet_in!G167-RES_hhdet_num!G167</f>
        <v>850.83945743195636</v>
      </c>
      <c r="H167" s="67">
        <f>RES_hhdet_num!G167+RES_hhdet_in!H167-RES_hhdet_num!H167</f>
        <v>571.76813203702477</v>
      </c>
      <c r="I167" s="67">
        <f>RES_hhdet_num!H167+RES_hhdet_in!I167-RES_hhdet_num!I167</f>
        <v>310.50000000000182</v>
      </c>
      <c r="J167" s="67">
        <f>RES_hhdet_num!I167+RES_hhdet_in!J167-RES_hhdet_num!J167</f>
        <v>310.50000000000364</v>
      </c>
      <c r="K167" s="67">
        <f>RES_hhdet_num!J167+RES_hhdet_in!K167-RES_hhdet_num!K167</f>
        <v>511.61390915595257</v>
      </c>
      <c r="L167" s="67">
        <f>RES_hhdet_num!K167+RES_hhdet_in!L167-RES_hhdet_num!L167</f>
        <v>663.31250000000364</v>
      </c>
      <c r="M167" s="67">
        <f>RES_hhdet_num!L167+RES_hhdet_in!M167-RES_hhdet_num!M167</f>
        <v>1434.2752274662089</v>
      </c>
      <c r="N167" s="67">
        <f>RES_hhdet_num!M167+RES_hhdet_in!N167-RES_hhdet_num!N167</f>
        <v>310.50000000000364</v>
      </c>
      <c r="O167" s="67">
        <f>RES_hhdet_num!N167+RES_hhdet_in!O167-RES_hhdet_num!O167</f>
        <v>310.5</v>
      </c>
      <c r="P167" s="67">
        <f>RES_hhdet_num!O167+RES_hhdet_in!P167-RES_hhdet_num!P167</f>
        <v>656.43787758885446</v>
      </c>
      <c r="Q167" s="67">
        <f>RES_hhdet_num!P167+RES_hhdet_in!Q167-RES_hhdet_num!Q167</f>
        <v>6301.1634798652449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6.4618453544462682</v>
      </c>
      <c r="Q168" s="67">
        <f>RES_hhdet_num!P168+RES_hhdet_in!Q168-RES_hhdet_num!Q168</f>
        <v>436.53222770009779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471.10759841182335</v>
      </c>
      <c r="D171" s="67">
        <f>RES_hhdet_num!C171+RES_hhdet_in!D171-RES_hhdet_num!D171</f>
        <v>373.5</v>
      </c>
      <c r="E171" s="67">
        <f>RES_hhdet_num!D171+RES_hhdet_in!E171-RES_hhdet_num!E171</f>
        <v>373.5</v>
      </c>
      <c r="F171" s="67">
        <f>RES_hhdet_num!E171+RES_hhdet_in!F171-RES_hhdet_num!F171</f>
        <v>373.50000000000182</v>
      </c>
      <c r="G171" s="67">
        <f>RES_hhdet_num!F171+RES_hhdet_in!G171-RES_hhdet_num!G171</f>
        <v>373.50000000000364</v>
      </c>
      <c r="H171" s="67">
        <f>RES_hhdet_num!G171+RES_hhdet_in!H171-RES_hhdet_num!H171</f>
        <v>373.5</v>
      </c>
      <c r="I171" s="67">
        <f>RES_hhdet_num!H171+RES_hhdet_in!I171-RES_hhdet_num!I171</f>
        <v>2699.1405094007932</v>
      </c>
      <c r="J171" s="67">
        <f>RES_hhdet_num!I171+RES_hhdet_in!J171-RES_hhdet_num!J171</f>
        <v>2719.3142282823319</v>
      </c>
      <c r="K171" s="67">
        <f>RES_hhdet_num!J171+RES_hhdet_in!K171-RES_hhdet_num!K171</f>
        <v>1538.806189255869</v>
      </c>
      <c r="L171" s="67">
        <f>RES_hhdet_num!K171+RES_hhdet_in!L171-RES_hhdet_num!L171</f>
        <v>1524.8939548689887</v>
      </c>
      <c r="M171" s="67">
        <f>RES_hhdet_num!L171+RES_hhdet_in!M171-RES_hhdet_num!M171</f>
        <v>2913.256235857436</v>
      </c>
      <c r="N171" s="67">
        <f>RES_hhdet_num!M171+RES_hhdet_in!N171-RES_hhdet_num!N171</f>
        <v>3811.3911847111049</v>
      </c>
      <c r="O171" s="67">
        <f>RES_hhdet_num!N171+RES_hhdet_in!O171-RES_hhdet_num!O171</f>
        <v>1689.8821942088325</v>
      </c>
      <c r="P171" s="67">
        <f>RES_hhdet_num!O171+RES_hhdet_in!P171-RES_hhdet_num!P171</f>
        <v>2286.196653207011</v>
      </c>
      <c r="Q171" s="67">
        <f>RES_hhdet_num!P171+RES_hhdet_in!Q171-RES_hhdet_num!Q171</f>
        <v>9420.4452547324909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22.280573341719787</v>
      </c>
      <c r="M172" s="67">
        <f>RES_hhdet_num!L172+RES_hhdet_in!M172-RES_hhdet_num!M172</f>
        <v>5.7889492371058395</v>
      </c>
      <c r="N172" s="67">
        <f>RES_hhdet_num!M172+RES_hhdet_in!N172-RES_hhdet_num!N172</f>
        <v>16.368111913942357</v>
      </c>
      <c r="O172" s="67">
        <f>RES_hhdet_num!N172+RES_hhdet_in!O172-RES_hhdet_num!O172</f>
        <v>0</v>
      </c>
      <c r="P172" s="67">
        <f>RES_hhdet_num!O172+RES_hhdet_in!P172-RES_hhdet_num!P172</f>
        <v>0.41277705669153875</v>
      </c>
      <c r="Q172" s="67">
        <f>RES_hhdet_num!P172+RES_hhdet_in!Q172-RES_hhdet_num!Q172</f>
        <v>199.90179836812922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357.75</v>
      </c>
      <c r="D176" s="67">
        <f>RES_hhdet_num!C176+RES_hhdet_in!D176-RES_hhdet_num!D176</f>
        <v>357.75</v>
      </c>
      <c r="E176" s="67">
        <f>RES_hhdet_num!D176+RES_hhdet_in!E176-RES_hhdet_num!E176</f>
        <v>357.75</v>
      </c>
      <c r="F176" s="67">
        <f>RES_hhdet_num!E176+RES_hhdet_in!F176-RES_hhdet_num!F176</f>
        <v>357.75</v>
      </c>
      <c r="G176" s="67">
        <f>RES_hhdet_num!F176+RES_hhdet_in!G176-RES_hhdet_num!G176</f>
        <v>357.75000000000091</v>
      </c>
      <c r="H176" s="67">
        <f>RES_hhdet_num!G176+RES_hhdet_in!H176-RES_hhdet_num!H176</f>
        <v>357.75</v>
      </c>
      <c r="I176" s="67">
        <f>RES_hhdet_num!H176+RES_hhdet_in!I176-RES_hhdet_num!I176</f>
        <v>357.75000000000182</v>
      </c>
      <c r="J176" s="67">
        <f>RES_hhdet_num!I176+RES_hhdet_in!J176-RES_hhdet_num!J176</f>
        <v>357.75000000000546</v>
      </c>
      <c r="K176" s="67">
        <f>RES_hhdet_num!J176+RES_hhdet_in!K176-RES_hhdet_num!K176</f>
        <v>819.26908943845228</v>
      </c>
      <c r="L176" s="67">
        <f>RES_hhdet_num!K176+RES_hhdet_in!L176-RES_hhdet_num!L176</f>
        <v>871.65324770543339</v>
      </c>
      <c r="M176" s="67">
        <f>RES_hhdet_num!L176+RES_hhdet_in!M176-RES_hhdet_num!M176</f>
        <v>1495.2926687559811</v>
      </c>
      <c r="N176" s="67">
        <f>RES_hhdet_num!M176+RES_hhdet_in!N176-RES_hhdet_num!N176</f>
        <v>1381.7327000899695</v>
      </c>
      <c r="O176" s="67">
        <f>RES_hhdet_num!N176+RES_hhdet_in!O176-RES_hhdet_num!O176</f>
        <v>975.68508351949095</v>
      </c>
      <c r="P176" s="67">
        <f>RES_hhdet_num!O176+RES_hhdet_in!P176-RES_hhdet_num!P176</f>
        <v>1016.9241015861353</v>
      </c>
      <c r="Q176" s="67">
        <f>RES_hhdet_num!P176+RES_hhdet_in!Q176-RES_hhdet_num!Q176</f>
        <v>4731.7054900846524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661.79341056154772</v>
      </c>
      <c r="D177" s="83">
        <f>RES_hhdet_num!C177+RES_hhdet_in!D177-RES_hhdet_num!D177</f>
        <v>669.40925229457025</v>
      </c>
      <c r="E177" s="83">
        <f>RES_hhdet_num!D177+RES_hhdet_in!E177-RES_hhdet_num!E177</f>
        <v>688.15991619200759</v>
      </c>
      <c r="F177" s="83">
        <f>RES_hhdet_num!E177+RES_hhdet_in!F177-RES_hhdet_num!F177</f>
        <v>637.5</v>
      </c>
      <c r="G177" s="83">
        <f>RES_hhdet_num!F177+RES_hhdet_in!G177-RES_hhdet_num!G177</f>
        <v>637.50000000000182</v>
      </c>
      <c r="H177" s="83">
        <f>RES_hhdet_num!G177+RES_hhdet_in!H177-RES_hhdet_num!H177</f>
        <v>637.49999999999818</v>
      </c>
      <c r="I177" s="83">
        <f>RES_hhdet_num!H177+RES_hhdet_in!I177-RES_hhdet_num!I177</f>
        <v>712.35700991534031</v>
      </c>
      <c r="J177" s="83">
        <f>RES_hhdet_num!I177+RES_hhdet_in!J177-RES_hhdet_num!J177</f>
        <v>637.50000000000728</v>
      </c>
      <c r="K177" s="83">
        <f>RES_hhdet_num!J177+RES_hhdet_in!K177-RES_hhdet_num!K177</f>
        <v>2342.2934105615532</v>
      </c>
      <c r="L177" s="83">
        <f>RES_hhdet_num!K177+RES_hhdet_in!L177-RES_hhdet_num!L177</f>
        <v>2292.9092522945757</v>
      </c>
      <c r="M177" s="83">
        <f>RES_hhdet_num!L177+RES_hhdet_in!M177-RES_hhdet_num!M177</f>
        <v>2912.6599161920021</v>
      </c>
      <c r="N177" s="83">
        <f>RES_hhdet_num!M177+RES_hhdet_in!N177-RES_hhdet_num!N177</f>
        <v>3808.8297999100396</v>
      </c>
      <c r="O177" s="83">
        <f>RES_hhdet_num!N177+RES_hhdet_in!O177-RES_hhdet_num!O177</f>
        <v>1336.7433722232381</v>
      </c>
      <c r="P177" s="83">
        <f>RES_hhdet_num!O177+RES_hhdet_in!P177-RES_hhdet_num!P177</f>
        <v>2374.638398413852</v>
      </c>
      <c r="Q177" s="83">
        <f>RES_hhdet_num!P177+RES_hhdet_in!Q177-RES_hhdet_num!Q177</f>
        <v>10307.857009915329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211051</v>
      </c>
      <c r="D5" s="67">
        <v>638552</v>
      </c>
      <c r="E5" s="67">
        <v>227733</v>
      </c>
      <c r="F5" s="67">
        <v>418932</v>
      </c>
      <c r="G5" s="67">
        <v>510478</v>
      </c>
      <c r="H5" s="67">
        <v>449545</v>
      </c>
      <c r="I5" s="67">
        <v>200229</v>
      </c>
      <c r="J5" s="67">
        <v>349521</v>
      </c>
      <c r="K5" s="67">
        <v>240262.99999999997</v>
      </c>
      <c r="L5" s="67">
        <v>263705.99999999994</v>
      </c>
      <c r="M5" s="67">
        <v>141968</v>
      </c>
      <c r="N5" s="67">
        <v>188627.00000000003</v>
      </c>
      <c r="O5" s="67">
        <v>110612.00000000001</v>
      </c>
      <c r="P5" s="67">
        <v>167263</v>
      </c>
      <c r="Q5" s="67">
        <v>126803.99999999999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569</v>
      </c>
      <c r="D8" s="67">
        <v>1343</v>
      </c>
      <c r="E8" s="67">
        <v>856</v>
      </c>
      <c r="F8" s="67">
        <v>1960</v>
      </c>
      <c r="G8" s="67">
        <v>1889</v>
      </c>
      <c r="H8" s="67">
        <v>3910</v>
      </c>
      <c r="I8" s="67">
        <v>5446</v>
      </c>
      <c r="J8" s="67">
        <v>5955</v>
      </c>
      <c r="K8" s="67">
        <v>8621</v>
      </c>
      <c r="L8" s="67">
        <v>10355</v>
      </c>
      <c r="M8" s="67">
        <v>10793</v>
      </c>
      <c r="N8" s="67">
        <v>11384</v>
      </c>
      <c r="O8" s="67">
        <v>5635</v>
      </c>
      <c r="P8" s="67">
        <v>18128</v>
      </c>
      <c r="Q8" s="67">
        <v>19028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175631.05657144252</v>
      </c>
      <c r="D10" s="67">
        <v>529201.50000000012</v>
      </c>
      <c r="E10" s="67">
        <v>187075.00935186056</v>
      </c>
      <c r="F10" s="67">
        <v>344385.80635605089</v>
      </c>
      <c r="G10" s="67">
        <v>487205.70499206125</v>
      </c>
      <c r="H10" s="67">
        <v>455831.40347161674</v>
      </c>
      <c r="I10" s="67">
        <v>151298.06958507031</v>
      </c>
      <c r="J10" s="67">
        <v>272357.11575829925</v>
      </c>
      <c r="K10" s="67">
        <v>215233.9721155299</v>
      </c>
      <c r="L10" s="67">
        <v>237285.83137473377</v>
      </c>
      <c r="M10" s="67">
        <v>116292.62240499999</v>
      </c>
      <c r="N10" s="67">
        <v>158626.88635757405</v>
      </c>
      <c r="O10" s="67">
        <v>86958.035659790708</v>
      </c>
      <c r="P10" s="67">
        <v>150578.60546762959</v>
      </c>
      <c r="Q10" s="67">
        <v>92579.84063269959</v>
      </c>
    </row>
    <row r="11" spans="1:17" ht="12" customHeight="1" x14ac:dyDescent="0.25">
      <c r="A11" s="23" t="s">
        <v>144</v>
      </c>
      <c r="B11" s="67"/>
      <c r="C11" s="67">
        <v>29019.250000000357</v>
      </c>
      <c r="D11" s="67">
        <v>78092.249999999738</v>
      </c>
      <c r="E11" s="67">
        <v>79833.250000000291</v>
      </c>
      <c r="F11" s="67">
        <v>53348.249999999469</v>
      </c>
      <c r="G11" s="67">
        <v>69217.295007938796</v>
      </c>
      <c r="H11" s="67">
        <v>60209.596528383248</v>
      </c>
      <c r="I11" s="67">
        <v>49522.250000000182</v>
      </c>
      <c r="J11" s="67">
        <v>72182.250000000116</v>
      </c>
      <c r="K11" s="67">
        <v>54722.93589408441</v>
      </c>
      <c r="L11" s="67">
        <v>77277.271374729127</v>
      </c>
      <c r="M11" s="67">
        <v>56825.018347186015</v>
      </c>
      <c r="N11" s="67">
        <v>71046.55654509367</v>
      </c>
      <c r="O11" s="67">
        <v>70365.545007938796</v>
      </c>
      <c r="P11" s="67">
        <v>68955.892930658549</v>
      </c>
      <c r="Q11" s="67">
        <v>22079.979447068126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9349.9999999999491</v>
      </c>
      <c r="L12" s="67">
        <v>2920.5354199353201</v>
      </c>
      <c r="M12" s="67">
        <v>3476.1500925969699</v>
      </c>
      <c r="N12" s="67">
        <v>2821.6638651125854</v>
      </c>
      <c r="O12" s="67">
        <v>13100.030966603761</v>
      </c>
      <c r="P12" s="67">
        <v>11802.401310811423</v>
      </c>
      <c r="Q12" s="67">
        <v>10273.118695050196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21227.035418943255</v>
      </c>
      <c r="D15" s="67">
        <v>68441.624731144999</v>
      </c>
      <c r="E15" s="67">
        <v>21912.452751056186</v>
      </c>
      <c r="F15" s="67">
        <v>39126.990188551339</v>
      </c>
      <c r="G15" s="67">
        <v>33294.673124331748</v>
      </c>
      <c r="H15" s="67">
        <v>21664.707795370545</v>
      </c>
      <c r="I15" s="67">
        <v>30970.301810605008</v>
      </c>
      <c r="J15" s="67">
        <v>41832.72125868834</v>
      </c>
      <c r="K15" s="67">
        <v>9091.4215810788446</v>
      </c>
      <c r="L15" s="67">
        <v>9394.5148935981179</v>
      </c>
      <c r="M15" s="67">
        <v>18751.90434185195</v>
      </c>
      <c r="N15" s="67">
        <v>16799.664400109632</v>
      </c>
      <c r="O15" s="67">
        <v>14893.999999999971</v>
      </c>
      <c r="P15" s="67">
        <v>7840.2727718441147</v>
      </c>
      <c r="Q15" s="67">
        <v>41762.000000000124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315</v>
      </c>
      <c r="L16" s="67">
        <v>195.1152163919844</v>
      </c>
      <c r="M16" s="67">
        <v>541</v>
      </c>
      <c r="N16" s="67">
        <v>871.01842007360733</v>
      </c>
      <c r="O16" s="67">
        <v>2279.4609262428216</v>
      </c>
      <c r="P16" s="67">
        <v>1525.6892221116088</v>
      </c>
      <c r="Q16" s="67">
        <v>8271.4144812975574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131819.99999999994</v>
      </c>
      <c r="D20" s="67">
        <v>276551</v>
      </c>
      <c r="E20" s="67">
        <v>161065.00000000006</v>
      </c>
      <c r="F20" s="67">
        <v>226523.00000000012</v>
      </c>
      <c r="G20" s="67">
        <v>263804.00000000006</v>
      </c>
      <c r="H20" s="67">
        <v>284166</v>
      </c>
      <c r="I20" s="67">
        <v>105639.99999999985</v>
      </c>
      <c r="J20" s="67">
        <v>262651.00000000012</v>
      </c>
      <c r="K20" s="67">
        <v>247412.543874339</v>
      </c>
      <c r="L20" s="67">
        <v>382669.55168041994</v>
      </c>
      <c r="M20" s="67">
        <v>148052.38230903237</v>
      </c>
      <c r="N20" s="67">
        <v>255768.5448932267</v>
      </c>
      <c r="O20" s="67">
        <v>276059.08194302634</v>
      </c>
      <c r="P20" s="67">
        <v>293288.91140620894</v>
      </c>
      <c r="Q20" s="67">
        <v>190217.96946857095</v>
      </c>
    </row>
    <row r="21" spans="1:17" ht="12" customHeight="1" x14ac:dyDescent="0.25">
      <c r="A21" s="23" t="s">
        <v>57</v>
      </c>
      <c r="B21" s="67"/>
      <c r="C21" s="67">
        <v>50039.250000000044</v>
      </c>
      <c r="D21" s="67">
        <v>161033.24999999991</v>
      </c>
      <c r="E21" s="67">
        <v>50593.25</v>
      </c>
      <c r="F21" s="67">
        <v>53939.914999592911</v>
      </c>
      <c r="G21" s="67">
        <v>90877.250000000087</v>
      </c>
      <c r="H21" s="67">
        <v>94481.249999999913</v>
      </c>
      <c r="I21" s="67">
        <v>86582.250000000044</v>
      </c>
      <c r="J21" s="67">
        <v>80526.249999999956</v>
      </c>
      <c r="K21" s="67">
        <v>130750.80729207586</v>
      </c>
      <c r="L21" s="67">
        <v>141610.09154631797</v>
      </c>
      <c r="M21" s="67">
        <v>18641.971875699906</v>
      </c>
      <c r="N21" s="67">
        <v>113215.16499959273</v>
      </c>
      <c r="O21" s="67">
        <v>65801.7929664939</v>
      </c>
      <c r="P21" s="67">
        <v>183066.91655104136</v>
      </c>
      <c r="Q21" s="67">
        <v>46361.442723696688</v>
      </c>
    </row>
    <row r="22" spans="1:17" ht="12" customHeight="1" x14ac:dyDescent="0.25">
      <c r="A22" s="29" t="s">
        <v>140</v>
      </c>
      <c r="B22" s="83"/>
      <c r="C22" s="83">
        <v>125362.5</v>
      </c>
      <c r="D22" s="83">
        <v>335081.60677326203</v>
      </c>
      <c r="E22" s="83">
        <v>112245.49999999993</v>
      </c>
      <c r="F22" s="83">
        <v>249522.50000000003</v>
      </c>
      <c r="G22" s="83">
        <v>251967.49999999994</v>
      </c>
      <c r="H22" s="83">
        <v>196125.42204274965</v>
      </c>
      <c r="I22" s="83">
        <v>104177.50000000012</v>
      </c>
      <c r="J22" s="83">
        <v>118499.09167465537</v>
      </c>
      <c r="K22" s="83">
        <v>169321.39883358515</v>
      </c>
      <c r="L22" s="83">
        <v>474149.10677326191</v>
      </c>
      <c r="M22" s="83">
        <v>299177.39581526798</v>
      </c>
      <c r="N22" s="83">
        <v>334746.0401071806</v>
      </c>
      <c r="O22" s="83">
        <v>334946.28958608641</v>
      </c>
      <c r="P22" s="83">
        <v>150144.96502974784</v>
      </c>
      <c r="Q22" s="83">
        <v>133836.36166108149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68368.75</v>
      </c>
      <c r="D45" s="67">
        <v>65482.75</v>
      </c>
      <c r="E45" s="67">
        <v>35898.75</v>
      </c>
      <c r="F45" s="67">
        <v>0</v>
      </c>
      <c r="G45" s="67">
        <v>0</v>
      </c>
      <c r="H45" s="67">
        <v>6154.75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105</v>
      </c>
      <c r="D48" s="67">
        <v>158</v>
      </c>
      <c r="E48" s="67">
        <v>118</v>
      </c>
      <c r="F48" s="67">
        <v>167</v>
      </c>
      <c r="G48" s="67">
        <v>190</v>
      </c>
      <c r="H48" s="67">
        <v>445</v>
      </c>
      <c r="I48" s="67">
        <v>430</v>
      </c>
      <c r="J48" s="67">
        <v>433</v>
      </c>
      <c r="K48" s="67">
        <v>374</v>
      </c>
      <c r="L48" s="67">
        <v>177</v>
      </c>
      <c r="M48" s="67">
        <v>300</v>
      </c>
      <c r="N48" s="67">
        <v>245</v>
      </c>
      <c r="O48" s="67">
        <v>260</v>
      </c>
      <c r="P48" s="67">
        <v>439</v>
      </c>
      <c r="Q48" s="67">
        <v>642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55471.249999999978</v>
      </c>
      <c r="D50" s="67">
        <v>53379.250000000022</v>
      </c>
      <c r="E50" s="67">
        <v>29239.81331466281</v>
      </c>
      <c r="F50" s="67">
        <v>170.5625</v>
      </c>
      <c r="G50" s="67">
        <v>0</v>
      </c>
      <c r="H50" s="67">
        <v>5008.6814530457978</v>
      </c>
      <c r="I50" s="67">
        <v>0</v>
      </c>
      <c r="J50" s="67">
        <v>0</v>
      </c>
      <c r="K50" s="67">
        <v>7116.7254341011594</v>
      </c>
      <c r="L50" s="67">
        <v>7698.0867215069829</v>
      </c>
      <c r="M50" s="67">
        <v>254.28851011587736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2137</v>
      </c>
      <c r="L51" s="67">
        <v>1618.9999999999986</v>
      </c>
      <c r="M51" s="67">
        <v>329.08246539965694</v>
      </c>
      <c r="N51" s="67">
        <v>0</v>
      </c>
      <c r="O51" s="67">
        <v>1351.0000000000002</v>
      </c>
      <c r="P51" s="67">
        <v>1510.2674254236031</v>
      </c>
      <c r="Q51" s="67">
        <v>1363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13846.399867229185</v>
      </c>
      <c r="D54" s="67">
        <v>12619.712421571287</v>
      </c>
      <c r="E54" s="67">
        <v>6685.4999999999709</v>
      </c>
      <c r="F54" s="67">
        <v>2135.375</v>
      </c>
      <c r="G54" s="67">
        <v>0</v>
      </c>
      <c r="H54" s="67">
        <v>3424.4314530457982</v>
      </c>
      <c r="I54" s="67">
        <v>0</v>
      </c>
      <c r="J54" s="67">
        <v>0</v>
      </c>
      <c r="K54" s="67">
        <v>614.28234613733628</v>
      </c>
      <c r="L54" s="67">
        <v>0</v>
      </c>
      <c r="M54" s="67">
        <v>4343.9314530457978</v>
      </c>
      <c r="N54" s="67">
        <v>1637.8476810673444</v>
      </c>
      <c r="O54" s="67">
        <v>0</v>
      </c>
      <c r="P54" s="67">
        <v>3660.1847975291698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341</v>
      </c>
      <c r="L55" s="67">
        <v>125.99999999999991</v>
      </c>
      <c r="M55" s="67">
        <v>12.629024484469909</v>
      </c>
      <c r="N55" s="67">
        <v>87.652318932655646</v>
      </c>
      <c r="O55" s="67">
        <v>129</v>
      </c>
      <c r="P55" s="67">
        <v>442.31520247083057</v>
      </c>
      <c r="Q55" s="67">
        <v>133.00000000000011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25872.999999999989</v>
      </c>
      <c r="D59" s="67">
        <v>26852.999999999978</v>
      </c>
      <c r="E59" s="67">
        <v>15090.000000000015</v>
      </c>
      <c r="F59" s="67">
        <v>0</v>
      </c>
      <c r="G59" s="67">
        <v>0</v>
      </c>
      <c r="H59" s="67">
        <v>7579.9999999999854</v>
      </c>
      <c r="I59" s="67">
        <v>0</v>
      </c>
      <c r="J59" s="67">
        <v>0</v>
      </c>
      <c r="K59" s="67">
        <v>27860.374122436919</v>
      </c>
      <c r="L59" s="67">
        <v>18912.843200868621</v>
      </c>
      <c r="M59" s="67">
        <v>16105</v>
      </c>
      <c r="N59" s="67">
        <v>1125.2311665344932</v>
      </c>
      <c r="O59" s="67">
        <v>0</v>
      </c>
      <c r="P59" s="67">
        <v>2075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53859.284304590736</v>
      </c>
      <c r="D60" s="83">
        <v>50106.280921568294</v>
      </c>
      <c r="E60" s="83">
        <v>31847.999999999985</v>
      </c>
      <c r="F60" s="83">
        <v>24209.5</v>
      </c>
      <c r="G60" s="83">
        <v>0</v>
      </c>
      <c r="H60" s="83">
        <v>10527.813639658116</v>
      </c>
      <c r="I60" s="83">
        <v>0</v>
      </c>
      <c r="J60" s="83">
        <v>0</v>
      </c>
      <c r="K60" s="83">
        <v>19986.375877563081</v>
      </c>
      <c r="L60" s="83">
        <v>24861.656799131379</v>
      </c>
      <c r="M60" s="83">
        <v>29995.815767641798</v>
      </c>
      <c r="N60" s="83">
        <v>14442.5</v>
      </c>
      <c r="O60" s="83">
        <v>134.97965161042521</v>
      </c>
      <c r="P60" s="83">
        <v>10606.333333333314</v>
      </c>
      <c r="Q60" s="83">
        <v>961.00000000000728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65006.4375</v>
      </c>
      <c r="D64" s="67">
        <v>125813.4375</v>
      </c>
      <c r="E64" s="67">
        <v>157837.4375</v>
      </c>
      <c r="F64" s="67">
        <v>166425.4375</v>
      </c>
      <c r="G64" s="67">
        <v>228266.4375</v>
      </c>
      <c r="H64" s="67">
        <v>159638.43750000003</v>
      </c>
      <c r="I64" s="67">
        <v>159470.4375</v>
      </c>
      <c r="J64" s="67">
        <v>159537.4375</v>
      </c>
      <c r="K64" s="67">
        <v>159305.4375</v>
      </c>
      <c r="L64" s="67">
        <v>160527.43750000003</v>
      </c>
      <c r="M64" s="67">
        <v>158961.4375</v>
      </c>
      <c r="N64" s="67">
        <v>201882.4375</v>
      </c>
      <c r="O64" s="67">
        <v>238726.43750000003</v>
      </c>
      <c r="P64" s="67">
        <v>159087.4375</v>
      </c>
      <c r="Q64" s="67">
        <v>199510.4375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372</v>
      </c>
      <c r="D67" s="67">
        <v>649</v>
      </c>
      <c r="E67" s="67">
        <v>553</v>
      </c>
      <c r="F67" s="67">
        <v>1096</v>
      </c>
      <c r="G67" s="67">
        <v>961</v>
      </c>
      <c r="H67" s="67">
        <v>1972</v>
      </c>
      <c r="I67" s="67">
        <v>3083</v>
      </c>
      <c r="J67" s="67">
        <v>3335</v>
      </c>
      <c r="K67" s="67">
        <v>4619</v>
      </c>
      <c r="L67" s="67">
        <v>5231</v>
      </c>
      <c r="M67" s="67">
        <v>6154</v>
      </c>
      <c r="N67" s="67">
        <v>6763</v>
      </c>
      <c r="O67" s="67">
        <v>4731</v>
      </c>
      <c r="P67" s="67">
        <v>10441</v>
      </c>
      <c r="Q67" s="67">
        <v>12562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60707.335786220123</v>
      </c>
      <c r="D69" s="67">
        <v>110828.24679620593</v>
      </c>
      <c r="E69" s="67">
        <v>153996.24999999985</v>
      </c>
      <c r="F69" s="67">
        <v>157597.42925333374</v>
      </c>
      <c r="G69" s="67">
        <v>225242.74071492263</v>
      </c>
      <c r="H69" s="67">
        <v>147225.88600323786</v>
      </c>
      <c r="I69" s="67">
        <v>184251.93944619718</v>
      </c>
      <c r="J69" s="67">
        <v>132120.6914337558</v>
      </c>
      <c r="K69" s="67">
        <v>108294.21404431903</v>
      </c>
      <c r="L69" s="67">
        <v>142418.80323564843</v>
      </c>
      <c r="M69" s="67">
        <v>181995.04128627677</v>
      </c>
      <c r="N69" s="67">
        <v>222847.4375</v>
      </c>
      <c r="O69" s="67">
        <v>152051.22442078884</v>
      </c>
      <c r="P69" s="67">
        <v>92867.307601630644</v>
      </c>
      <c r="Q69" s="67">
        <v>122553.78047758131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38362</v>
      </c>
      <c r="L70" s="67">
        <v>11497.092621067863</v>
      </c>
      <c r="M70" s="67">
        <v>12541.700024628812</v>
      </c>
      <c r="N70" s="67">
        <v>13707.168158655142</v>
      </c>
      <c r="O70" s="67">
        <v>64267.927823334954</v>
      </c>
      <c r="P70" s="67">
        <v>63217.771464846446</v>
      </c>
      <c r="Q70" s="67">
        <v>63814.775144956206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5382.2732862201201</v>
      </c>
      <c r="D73" s="67">
        <v>17206.250000000175</v>
      </c>
      <c r="E73" s="67">
        <v>4917.9530001169924</v>
      </c>
      <c r="F73" s="67">
        <v>8828.008246666257</v>
      </c>
      <c r="G73" s="67">
        <v>3023.696785077359</v>
      </c>
      <c r="H73" s="67">
        <v>12613.249999999609</v>
      </c>
      <c r="I73" s="67">
        <v>0</v>
      </c>
      <c r="J73" s="67">
        <v>46893.999999999884</v>
      </c>
      <c r="K73" s="67">
        <v>33482.249999999956</v>
      </c>
      <c r="L73" s="67">
        <v>20026.250000000018</v>
      </c>
      <c r="M73" s="67">
        <v>0</v>
      </c>
      <c r="N73" s="67">
        <v>0</v>
      </c>
      <c r="O73" s="67">
        <v>33321.999999999876</v>
      </c>
      <c r="P73" s="67">
        <v>4179.7869207882841</v>
      </c>
      <c r="Q73" s="67">
        <v>12152.485870984132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1377</v>
      </c>
      <c r="L74" s="67">
        <v>496.93595515484219</v>
      </c>
      <c r="M74" s="67">
        <v>0</v>
      </c>
      <c r="N74" s="67">
        <v>0</v>
      </c>
      <c r="O74" s="67">
        <v>2093</v>
      </c>
      <c r="P74" s="67">
        <v>542.18447019002019</v>
      </c>
      <c r="Q74" s="67">
        <v>3352.430170954206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140392.68908498567</v>
      </c>
      <c r="D78" s="67">
        <v>184381.25</v>
      </c>
      <c r="E78" s="67">
        <v>265224.24999999977</v>
      </c>
      <c r="F78" s="67">
        <v>210187.25000000003</v>
      </c>
      <c r="G78" s="67">
        <v>303178.25</v>
      </c>
      <c r="H78" s="67">
        <v>214073.25000000003</v>
      </c>
      <c r="I78" s="67">
        <v>210884.24999999997</v>
      </c>
      <c r="J78" s="67">
        <v>201797.25000000017</v>
      </c>
      <c r="K78" s="67">
        <v>308107.68591501442</v>
      </c>
      <c r="L78" s="67">
        <v>326153.75921610062</v>
      </c>
      <c r="M78" s="67">
        <v>357160.42248363147</v>
      </c>
      <c r="N78" s="67">
        <v>393610.39914530894</v>
      </c>
      <c r="O78" s="67">
        <v>460828.01589711261</v>
      </c>
      <c r="P78" s="67">
        <v>350466.61918622581</v>
      </c>
      <c r="Q78" s="67">
        <v>374162.99269146658</v>
      </c>
    </row>
    <row r="79" spans="1:17" ht="12" customHeight="1" x14ac:dyDescent="0.25">
      <c r="A79" s="29" t="s">
        <v>140</v>
      </c>
      <c r="B79" s="83"/>
      <c r="C79" s="83">
        <v>18293.748415014368</v>
      </c>
      <c r="D79" s="83">
        <v>22293.821716100734</v>
      </c>
      <c r="E79" s="83">
        <v>11688.265016368561</v>
      </c>
      <c r="F79" s="83">
        <v>35581.499999999971</v>
      </c>
      <c r="G79" s="83">
        <v>26239.671602887363</v>
      </c>
      <c r="H79" s="83">
        <v>24908.499999999993</v>
      </c>
      <c r="I79" s="83">
        <v>27929.500000000036</v>
      </c>
      <c r="J79" s="83">
        <v>37083.500000000073</v>
      </c>
      <c r="K79" s="83">
        <v>18034.909755823137</v>
      </c>
      <c r="L79" s="83">
        <v>39530.428283899295</v>
      </c>
      <c r="M79" s="83">
        <v>16447.283720339241</v>
      </c>
      <c r="N79" s="83">
        <v>17586.583125348319</v>
      </c>
      <c r="O79" s="83">
        <v>48642.919659561063</v>
      </c>
      <c r="P79" s="83">
        <v>11668.017753137476</v>
      </c>
      <c r="Q79" s="83">
        <v>30928.289244265019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101521.125</v>
      </c>
      <c r="D83" s="67">
        <v>122401.12500000001</v>
      </c>
      <c r="E83" s="67">
        <v>116222.125</v>
      </c>
      <c r="F83" s="67">
        <v>101679.125</v>
      </c>
      <c r="G83" s="67">
        <v>103568.125</v>
      </c>
      <c r="H83" s="67">
        <v>101676.125</v>
      </c>
      <c r="I83" s="67">
        <v>113879.125</v>
      </c>
      <c r="J83" s="67">
        <v>99622.125</v>
      </c>
      <c r="K83" s="67">
        <v>71098.125</v>
      </c>
      <c r="L83" s="67">
        <v>80293.125</v>
      </c>
      <c r="M83" s="67">
        <v>321676.12499999994</v>
      </c>
      <c r="N83" s="67">
        <v>101751.12500000001</v>
      </c>
      <c r="O83" s="67">
        <v>141467.125</v>
      </c>
      <c r="P83" s="67">
        <v>101529.125</v>
      </c>
      <c r="Q83" s="67">
        <v>133335.125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291</v>
      </c>
      <c r="D86" s="67">
        <v>476</v>
      </c>
      <c r="E86" s="67">
        <v>395</v>
      </c>
      <c r="F86" s="67">
        <v>746</v>
      </c>
      <c r="G86" s="67">
        <v>575</v>
      </c>
      <c r="H86" s="67">
        <v>1314</v>
      </c>
      <c r="I86" s="67">
        <v>2100</v>
      </c>
      <c r="J86" s="67">
        <v>2166</v>
      </c>
      <c r="K86" s="67">
        <v>2939</v>
      </c>
      <c r="L86" s="67">
        <v>3307</v>
      </c>
      <c r="M86" s="67">
        <v>6368</v>
      </c>
      <c r="N86" s="67">
        <v>4529</v>
      </c>
      <c r="O86" s="67">
        <v>3066</v>
      </c>
      <c r="P86" s="67">
        <v>7399</v>
      </c>
      <c r="Q86" s="67">
        <v>8964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80284.973304711428</v>
      </c>
      <c r="D88" s="67">
        <v>185334.24999999997</v>
      </c>
      <c r="E88" s="67">
        <v>114806.46674912036</v>
      </c>
      <c r="F88" s="67">
        <v>97142.771090747468</v>
      </c>
      <c r="G88" s="67">
        <v>67505.203438304088</v>
      </c>
      <c r="H88" s="67">
        <v>77911.171517420968</v>
      </c>
      <c r="I88" s="67">
        <v>114606.25000000006</v>
      </c>
      <c r="J88" s="67">
        <v>83093.976391260032</v>
      </c>
      <c r="K88" s="67">
        <v>42409.715726568276</v>
      </c>
      <c r="L88" s="67">
        <v>62087.771174603127</v>
      </c>
      <c r="M88" s="67">
        <v>264514.29402438062</v>
      </c>
      <c r="N88" s="67">
        <v>110684.85780211317</v>
      </c>
      <c r="O88" s="67">
        <v>89415.468678178193</v>
      </c>
      <c r="P88" s="67">
        <v>55735.356540175715</v>
      </c>
      <c r="Q88" s="67">
        <v>87335.339792016428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23646</v>
      </c>
      <c r="L89" s="67">
        <v>6429.4181335526346</v>
      </c>
      <c r="M89" s="67">
        <v>12888.646629921712</v>
      </c>
      <c r="N89" s="67">
        <v>8049.3928344287442</v>
      </c>
      <c r="O89" s="67">
        <v>42296.233942828942</v>
      </c>
      <c r="P89" s="67">
        <v>40996.999999999985</v>
      </c>
      <c r="Q89" s="67">
        <v>45056.767415611917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36613.25</v>
      </c>
      <c r="D92" s="67">
        <v>8545.7210805391787</v>
      </c>
      <c r="E92" s="67">
        <v>7461.3064680745892</v>
      </c>
      <c r="F92" s="67">
        <v>6505.3539092525189</v>
      </c>
      <c r="G92" s="67">
        <v>5048.9604523188218</v>
      </c>
      <c r="H92" s="67">
        <v>13602.258269391867</v>
      </c>
      <c r="I92" s="67">
        <v>55350.249999999985</v>
      </c>
      <c r="J92" s="67">
        <v>8111.249999999879</v>
      </c>
      <c r="K92" s="67">
        <v>24211.918408450776</v>
      </c>
      <c r="L92" s="67">
        <v>38645.971080539297</v>
      </c>
      <c r="M92" s="67">
        <v>18337.954485693113</v>
      </c>
      <c r="N92" s="67">
        <v>19465.762701936335</v>
      </c>
      <c r="O92" s="67">
        <v>11704.960452318846</v>
      </c>
      <c r="P92" s="67">
        <v>17051.677154374709</v>
      </c>
      <c r="Q92" s="67">
        <v>49253.969752350145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2202.9999999999559</v>
      </c>
      <c r="L93" s="67">
        <v>869.21037847889954</v>
      </c>
      <c r="M93" s="67">
        <v>438.18295800083774</v>
      </c>
      <c r="N93" s="67">
        <v>918.89529084518995</v>
      </c>
      <c r="O93" s="67">
        <v>4145.6563218217298</v>
      </c>
      <c r="P93" s="67">
        <v>4318.2700560425092</v>
      </c>
      <c r="Q93" s="67">
        <v>6535.5675369491801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13404.634909211052</v>
      </c>
      <c r="D96" s="67">
        <v>543.0133079838937</v>
      </c>
      <c r="E96" s="67">
        <v>0</v>
      </c>
      <c r="F96" s="67">
        <v>5590.2261569958937</v>
      </c>
      <c r="G96" s="67">
        <v>64855.999999999876</v>
      </c>
      <c r="H96" s="67">
        <v>28257.000000000084</v>
      </c>
      <c r="I96" s="67">
        <v>0</v>
      </c>
      <c r="J96" s="67">
        <v>9552.0387961381748</v>
      </c>
      <c r="K96" s="67">
        <v>2208.3417201538323</v>
      </c>
      <c r="L96" s="67">
        <v>7212.5884708605718</v>
      </c>
      <c r="M96" s="67">
        <v>34567.422588119094</v>
      </c>
      <c r="N96" s="67">
        <v>0</v>
      </c>
      <c r="O96" s="67">
        <v>11237.917792274442</v>
      </c>
      <c r="P96" s="67">
        <v>9853.0751762673244</v>
      </c>
      <c r="Q96" s="67">
        <v>11257.068145953082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316</v>
      </c>
      <c r="L97" s="67">
        <v>150.08187294307714</v>
      </c>
      <c r="M97" s="67">
        <v>1046</v>
      </c>
      <c r="N97" s="67">
        <v>0</v>
      </c>
      <c r="O97" s="67">
        <v>651</v>
      </c>
      <c r="P97" s="67">
        <v>864</v>
      </c>
      <c r="Q97" s="67">
        <v>1708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43876.249999999985</v>
      </c>
      <c r="D102" s="67">
        <v>81206.791106478253</v>
      </c>
      <c r="E102" s="67">
        <v>95959.414474834266</v>
      </c>
      <c r="F102" s="67">
        <v>66540.340067582554</v>
      </c>
      <c r="G102" s="67">
        <v>83231.436061318789</v>
      </c>
      <c r="H102" s="67">
        <v>109228.75001240468</v>
      </c>
      <c r="I102" s="67">
        <v>138912.62134721875</v>
      </c>
      <c r="J102" s="67">
        <v>157668.2162805461</v>
      </c>
      <c r="K102" s="67">
        <v>186084.59179760941</v>
      </c>
      <c r="L102" s="67">
        <v>189678.36245652643</v>
      </c>
      <c r="M102" s="67">
        <v>234342.65240789013</v>
      </c>
      <c r="N102" s="67">
        <v>263027.33976264298</v>
      </c>
      <c r="O102" s="67">
        <v>261302.0483797036</v>
      </c>
      <c r="P102" s="67">
        <v>370941.75000000023</v>
      </c>
      <c r="Q102" s="67">
        <v>452806.87499999994</v>
      </c>
    </row>
    <row r="103" spans="1:17" ht="12" customHeight="1" x14ac:dyDescent="0.25">
      <c r="A103" s="29" t="s">
        <v>140</v>
      </c>
      <c r="B103" s="83"/>
      <c r="C103" s="83">
        <v>108297.50000000001</v>
      </c>
      <c r="D103" s="83">
        <v>112324.50000000004</v>
      </c>
      <c r="E103" s="83">
        <v>113094.50000000003</v>
      </c>
      <c r="F103" s="83">
        <v>143180.49999999991</v>
      </c>
      <c r="G103" s="83">
        <v>116490.50000000006</v>
      </c>
      <c r="H103" s="83">
        <v>94777.500000000087</v>
      </c>
      <c r="I103" s="83">
        <v>93961.499999999854</v>
      </c>
      <c r="J103" s="83">
        <v>86558.499999999956</v>
      </c>
      <c r="K103" s="83">
        <v>130882.08389352198</v>
      </c>
      <c r="L103" s="83">
        <v>195225.00163164389</v>
      </c>
      <c r="M103" s="83">
        <v>402147.69940725178</v>
      </c>
      <c r="N103" s="83">
        <v>216487.52900626368</v>
      </c>
      <c r="O103" s="83">
        <v>247262.1094286177</v>
      </c>
      <c r="P103" s="83">
        <v>56069.325839354489</v>
      </c>
      <c r="Q103" s="83">
        <v>139739.53006667277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217.6875</v>
      </c>
      <c r="D107" s="67">
        <v>3387.6875</v>
      </c>
      <c r="E107" s="67">
        <v>1220.6875</v>
      </c>
      <c r="F107" s="67">
        <v>558.6875</v>
      </c>
      <c r="G107" s="67">
        <v>4084.6875</v>
      </c>
      <c r="H107" s="67">
        <v>337.6875</v>
      </c>
      <c r="I107" s="67">
        <v>229.6875</v>
      </c>
      <c r="J107" s="67">
        <v>680.6875</v>
      </c>
      <c r="K107" s="67">
        <v>309.6875</v>
      </c>
      <c r="L107" s="67">
        <v>371.6875</v>
      </c>
      <c r="M107" s="67">
        <v>503.6875</v>
      </c>
      <c r="N107" s="67">
        <v>2079.6875</v>
      </c>
      <c r="O107" s="67">
        <v>2047.6874999999998</v>
      </c>
      <c r="P107" s="67">
        <v>3699.6875</v>
      </c>
      <c r="Q107" s="67">
        <v>2601.6875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1</v>
      </c>
      <c r="D110" s="67">
        <v>4</v>
      </c>
      <c r="E110" s="67">
        <v>3</v>
      </c>
      <c r="F110" s="67">
        <v>4</v>
      </c>
      <c r="G110" s="67">
        <v>10</v>
      </c>
      <c r="H110" s="67">
        <v>9</v>
      </c>
      <c r="I110" s="67">
        <v>15</v>
      </c>
      <c r="J110" s="67">
        <v>16</v>
      </c>
      <c r="K110" s="67">
        <v>22</v>
      </c>
      <c r="L110" s="67">
        <v>29</v>
      </c>
      <c r="M110" s="67">
        <v>34</v>
      </c>
      <c r="N110" s="67">
        <v>54</v>
      </c>
      <c r="O110" s="67">
        <v>51</v>
      </c>
      <c r="P110" s="67">
        <v>122</v>
      </c>
      <c r="Q110" s="67">
        <v>130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309.75</v>
      </c>
      <c r="D116" s="67">
        <v>3479.75</v>
      </c>
      <c r="E116" s="67">
        <v>1312.75</v>
      </c>
      <c r="F116" s="67">
        <v>650.75</v>
      </c>
      <c r="G116" s="67">
        <v>4176.75</v>
      </c>
      <c r="H116" s="67">
        <v>429.75</v>
      </c>
      <c r="I116" s="67">
        <v>321.75</v>
      </c>
      <c r="J116" s="67">
        <v>772.75</v>
      </c>
      <c r="K116" s="67">
        <v>423.43750000000023</v>
      </c>
      <c r="L116" s="67">
        <v>3793.4374999999995</v>
      </c>
      <c r="M116" s="67">
        <v>1756.4375000000002</v>
      </c>
      <c r="N116" s="67">
        <v>2628.4374999999995</v>
      </c>
      <c r="O116" s="67">
        <v>5772.4374999999991</v>
      </c>
      <c r="P116" s="67">
        <v>3459.4375</v>
      </c>
      <c r="Q116" s="67">
        <v>2214.4375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195.99999999999983</v>
      </c>
      <c r="L117" s="67">
        <v>68.957042191412</v>
      </c>
      <c r="M117" s="67">
        <v>63.912996710363245</v>
      </c>
      <c r="N117" s="67">
        <v>126.71950475586149</v>
      </c>
      <c r="O117" s="67">
        <v>472.99124546996359</v>
      </c>
      <c r="P117" s="67">
        <v>741.02127404029716</v>
      </c>
      <c r="Q117" s="67">
        <v>750.35302390643028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91.749999999999972</v>
      </c>
      <c r="D121" s="67">
        <v>1224.7500000000002</v>
      </c>
      <c r="E121" s="67">
        <v>437.75000000000017</v>
      </c>
      <c r="F121" s="67">
        <v>138.7549782454156</v>
      </c>
      <c r="G121" s="67">
        <v>1228.75</v>
      </c>
      <c r="H121" s="67">
        <v>166.75000000000063</v>
      </c>
      <c r="I121" s="67">
        <v>197.74999999999955</v>
      </c>
      <c r="J121" s="67">
        <v>328.75</v>
      </c>
      <c r="K121" s="67">
        <v>387.87090758774929</v>
      </c>
      <c r="L121" s="67">
        <v>1080.0209991960924</v>
      </c>
      <c r="M121" s="67">
        <v>149.16387068629746</v>
      </c>
      <c r="N121" s="67">
        <v>771.50497824541503</v>
      </c>
      <c r="O121" s="67">
        <v>1481.2955878608541</v>
      </c>
      <c r="P121" s="67">
        <v>1763.7682993559133</v>
      </c>
      <c r="Q121" s="67">
        <v>944.45571357713811</v>
      </c>
    </row>
    <row r="122" spans="1:17" ht="12" customHeight="1" x14ac:dyDescent="0.25">
      <c r="A122" s="29" t="s">
        <v>140</v>
      </c>
      <c r="B122" s="83"/>
      <c r="C122" s="83">
        <v>218.75000000000006</v>
      </c>
      <c r="D122" s="83">
        <v>2469.3906319909711</v>
      </c>
      <c r="E122" s="83">
        <v>879.27362931370294</v>
      </c>
      <c r="F122" s="83">
        <v>630.75000000000045</v>
      </c>
      <c r="G122" s="83">
        <v>2957.672740255136</v>
      </c>
      <c r="H122" s="83">
        <v>263.74999999999937</v>
      </c>
      <c r="I122" s="83">
        <v>149.34282100727981</v>
      </c>
      <c r="J122" s="83">
        <v>444.75</v>
      </c>
      <c r="K122" s="83">
        <v>232.31659241225066</v>
      </c>
      <c r="L122" s="83">
        <v>2855.1406319909706</v>
      </c>
      <c r="M122" s="83">
        <v>1668.0236293137027</v>
      </c>
      <c r="N122" s="83">
        <v>1959.682521754585</v>
      </c>
      <c r="O122" s="83">
        <v>4651.0794121391464</v>
      </c>
      <c r="P122" s="83">
        <v>2766.8584029435565</v>
      </c>
      <c r="Q122" s="83">
        <v>2173.3428210072784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461306.125</v>
      </c>
      <c r="D126" s="67">
        <v>0</v>
      </c>
      <c r="E126" s="67">
        <v>364306.12500000006</v>
      </c>
      <c r="F126" s="67">
        <v>216122.12500000003</v>
      </c>
      <c r="G126" s="67">
        <v>94432.125</v>
      </c>
      <c r="H126" s="67">
        <v>96437.125</v>
      </c>
      <c r="I126" s="67">
        <v>331826.125</v>
      </c>
      <c r="J126" s="67">
        <v>273887.125</v>
      </c>
      <c r="K126" s="67">
        <v>359205.125</v>
      </c>
      <c r="L126" s="67">
        <v>365387.12499999994</v>
      </c>
      <c r="M126" s="67">
        <v>185906.125</v>
      </c>
      <c r="N126" s="67">
        <v>426087.125</v>
      </c>
      <c r="O126" s="67">
        <v>303537.125</v>
      </c>
      <c r="P126" s="67">
        <v>400942.12500000006</v>
      </c>
      <c r="Q126" s="67">
        <v>364633.12499999994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1112</v>
      </c>
      <c r="D129" s="67">
        <v>1185</v>
      </c>
      <c r="E129" s="67">
        <v>2191</v>
      </c>
      <c r="F129" s="67">
        <v>3067</v>
      </c>
      <c r="G129" s="67">
        <v>2159</v>
      </c>
      <c r="H129" s="67">
        <v>4139</v>
      </c>
      <c r="I129" s="67">
        <v>6637</v>
      </c>
      <c r="J129" s="67">
        <v>6344</v>
      </c>
      <c r="K129" s="67">
        <v>9018</v>
      </c>
      <c r="L129" s="67">
        <v>9760</v>
      </c>
      <c r="M129" s="67">
        <v>9880</v>
      </c>
      <c r="N129" s="67">
        <v>12294</v>
      </c>
      <c r="O129" s="67">
        <v>5440</v>
      </c>
      <c r="P129" s="67">
        <v>18605</v>
      </c>
      <c r="Q129" s="67">
        <v>20992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434724.20140980626</v>
      </c>
      <c r="D131" s="67">
        <v>35771.3125</v>
      </c>
      <c r="E131" s="67">
        <v>324656.0619555951</v>
      </c>
      <c r="F131" s="67">
        <v>213516.23357097281</v>
      </c>
      <c r="G131" s="67">
        <v>123546.00306362589</v>
      </c>
      <c r="H131" s="67">
        <v>56017.953081096013</v>
      </c>
      <c r="I131" s="67">
        <v>318092.06286794593</v>
      </c>
      <c r="J131" s="67">
        <v>309895.359050959</v>
      </c>
      <c r="K131" s="67">
        <v>279643.125</v>
      </c>
      <c r="L131" s="67">
        <v>306376.9732375663</v>
      </c>
      <c r="M131" s="67">
        <v>261536.27676243364</v>
      </c>
      <c r="N131" s="67">
        <v>362161.78320794081</v>
      </c>
      <c r="O131" s="67">
        <v>213039.46679205925</v>
      </c>
      <c r="P131" s="67">
        <v>285358.125</v>
      </c>
      <c r="Q131" s="67">
        <v>251679.125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72784</v>
      </c>
      <c r="L132" s="67">
        <v>20490.540108620822</v>
      </c>
      <c r="M132" s="67">
        <v>19075.00412875069</v>
      </c>
      <c r="N132" s="67">
        <v>20806.194436365455</v>
      </c>
      <c r="O132" s="67">
        <v>108008.35572521517</v>
      </c>
      <c r="P132" s="67">
        <v>114850.96446654477</v>
      </c>
      <c r="Q132" s="67">
        <v>108085.29920735607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26581.923590193721</v>
      </c>
      <c r="D135" s="67">
        <v>0</v>
      </c>
      <c r="E135" s="67">
        <v>66836.999999999389</v>
      </c>
      <c r="F135" s="67">
        <v>2605.8914290272287</v>
      </c>
      <c r="G135" s="67">
        <v>0</v>
      </c>
      <c r="H135" s="67">
        <v>111052.99999999913</v>
      </c>
      <c r="I135" s="67">
        <v>13734.062132054067</v>
      </c>
      <c r="J135" s="67">
        <v>0</v>
      </c>
      <c r="K135" s="67">
        <v>7990.7495713222888</v>
      </c>
      <c r="L135" s="67">
        <v>72395.000000000291</v>
      </c>
      <c r="M135" s="67">
        <v>0</v>
      </c>
      <c r="N135" s="67">
        <v>70461.000000000087</v>
      </c>
      <c r="O135" s="67">
        <v>0</v>
      </c>
      <c r="P135" s="67">
        <v>8337.8746018535894</v>
      </c>
      <c r="Q135" s="67">
        <v>16903.09359727527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1031</v>
      </c>
      <c r="L136" s="67">
        <v>2459.4155793421082</v>
      </c>
      <c r="M136" s="67">
        <v>0</v>
      </c>
      <c r="N136" s="67">
        <v>2377</v>
      </c>
      <c r="O136" s="67">
        <v>0</v>
      </c>
      <c r="P136" s="67">
        <v>2075.9215399777886</v>
      </c>
      <c r="Q136" s="67">
        <v>3773.1082688588876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190919.50000000017</v>
      </c>
      <c r="D140" s="67">
        <v>108403.75</v>
      </c>
      <c r="E140" s="67">
        <v>174748.50000000006</v>
      </c>
      <c r="F140" s="67">
        <v>41827.554095704494</v>
      </c>
      <c r="G140" s="67">
        <v>100242.89972149608</v>
      </c>
      <c r="H140" s="67">
        <v>162660.82349271639</v>
      </c>
      <c r="I140" s="67">
        <v>217824.5</v>
      </c>
      <c r="J140" s="67">
        <v>192000.49999999983</v>
      </c>
      <c r="K140" s="67">
        <v>362843.63771233807</v>
      </c>
      <c r="L140" s="67">
        <v>163195.49999999956</v>
      </c>
      <c r="M140" s="67">
        <v>71250.571328447841</v>
      </c>
      <c r="N140" s="67">
        <v>241592.05409570455</v>
      </c>
      <c r="O140" s="67">
        <v>103981.35027850422</v>
      </c>
      <c r="P140" s="67">
        <v>334469.42650728306</v>
      </c>
      <c r="Q140" s="67">
        <v>198632.40731965424</v>
      </c>
    </row>
    <row r="141" spans="1:17" ht="12" customHeight="1" x14ac:dyDescent="0.25">
      <c r="A141" s="29" t="s">
        <v>140</v>
      </c>
      <c r="B141" s="83"/>
      <c r="C141" s="83">
        <v>447494.24999999988</v>
      </c>
      <c r="D141" s="83">
        <v>197801.5</v>
      </c>
      <c r="E141" s="83">
        <v>366665.24999999994</v>
      </c>
      <c r="F141" s="83">
        <v>394616.25000000058</v>
      </c>
      <c r="G141" s="83">
        <v>253971.2252785039</v>
      </c>
      <c r="H141" s="83">
        <v>191553.30150728361</v>
      </c>
      <c r="I141" s="83">
        <v>291109.25</v>
      </c>
      <c r="J141" s="83">
        <v>258994.2500000002</v>
      </c>
      <c r="K141" s="83">
        <v>634775.23728766199</v>
      </c>
      <c r="L141" s="83">
        <v>379299.24999999994</v>
      </c>
      <c r="M141" s="83">
        <v>656069.30367155198</v>
      </c>
      <c r="N141" s="83">
        <v>577724.82090429543</v>
      </c>
      <c r="O141" s="83">
        <v>471095.52472149575</v>
      </c>
      <c r="P141" s="83">
        <v>340017.44849271694</v>
      </c>
      <c r="Q141" s="83">
        <v>648075.40517291438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43.499999999999993</v>
      </c>
      <c r="D145" s="67">
        <v>52.5</v>
      </c>
      <c r="E145" s="67">
        <v>426.5</v>
      </c>
      <c r="F145" s="67">
        <v>648.5</v>
      </c>
      <c r="G145" s="67">
        <v>1188.5</v>
      </c>
      <c r="H145" s="67">
        <v>2391.5</v>
      </c>
      <c r="I145" s="67">
        <v>1815.5</v>
      </c>
      <c r="J145" s="67">
        <v>4664.5</v>
      </c>
      <c r="K145" s="67">
        <v>3716.5</v>
      </c>
      <c r="L145" s="67">
        <v>1881.5</v>
      </c>
      <c r="M145" s="67">
        <v>2950.5</v>
      </c>
      <c r="N145" s="67">
        <v>2797.5000000000005</v>
      </c>
      <c r="O145" s="67">
        <v>3652.4999999999995</v>
      </c>
      <c r="P145" s="67">
        <v>3808.5</v>
      </c>
      <c r="Q145" s="67">
        <v>4584.5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30</v>
      </c>
      <c r="D147" s="67">
        <v>36</v>
      </c>
      <c r="E147" s="67">
        <v>298</v>
      </c>
      <c r="F147" s="67">
        <v>453</v>
      </c>
      <c r="G147" s="67">
        <v>831</v>
      </c>
      <c r="H147" s="67">
        <v>1674</v>
      </c>
      <c r="I147" s="67">
        <v>1270</v>
      </c>
      <c r="J147" s="67">
        <v>3265</v>
      </c>
      <c r="K147" s="67">
        <v>2601</v>
      </c>
      <c r="L147" s="67">
        <v>1317</v>
      </c>
      <c r="M147" s="67">
        <v>2065</v>
      </c>
      <c r="N147" s="67">
        <v>1958</v>
      </c>
      <c r="O147" s="67">
        <v>2556</v>
      </c>
      <c r="P147" s="67">
        <v>2665</v>
      </c>
      <c r="Q147" s="67">
        <v>3209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12.925692354712661</v>
      </c>
      <c r="D149" s="67">
        <v>9.4306986551627769</v>
      </c>
      <c r="E149" s="67">
        <v>12.53695748688027</v>
      </c>
      <c r="F149" s="67">
        <v>2.3022619366202335</v>
      </c>
      <c r="G149" s="67">
        <v>0.39583333333333393</v>
      </c>
      <c r="H149" s="67">
        <v>4.3958333333333339</v>
      </c>
      <c r="I149" s="67">
        <v>9.9999999999996056</v>
      </c>
      <c r="J149" s="67">
        <v>4.3958333333333286</v>
      </c>
      <c r="K149" s="67">
        <v>6.625</v>
      </c>
      <c r="L149" s="67">
        <v>3.0000000000000036</v>
      </c>
      <c r="M149" s="67">
        <v>7.1054273576009837E-15</v>
      </c>
      <c r="N149" s="67">
        <v>1.9676590872320345</v>
      </c>
      <c r="O149" s="67">
        <v>2.0000000000000213</v>
      </c>
      <c r="P149" s="67">
        <v>4.1895815658197542</v>
      </c>
      <c r="Q149" s="67">
        <v>12.120039682539678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1</v>
      </c>
      <c r="L150" s="67">
        <v>6.2429300770011603E-2</v>
      </c>
      <c r="M150" s="67">
        <v>1.1102230246251565E-16</v>
      </c>
      <c r="N150" s="67">
        <v>7.3464912280701677E-2</v>
      </c>
      <c r="O150" s="67">
        <v>1</v>
      </c>
      <c r="P150" s="67">
        <v>1.0000000000000009</v>
      </c>
      <c r="Q150" s="67">
        <v>1.6602915015772295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37.249999999999993</v>
      </c>
      <c r="D153" s="67">
        <v>57.25</v>
      </c>
      <c r="E153" s="67">
        <v>428.25</v>
      </c>
      <c r="F153" s="67">
        <v>649.25</v>
      </c>
      <c r="G153" s="67">
        <v>1193.4860415813876</v>
      </c>
      <c r="H153" s="67">
        <v>2392.5</v>
      </c>
      <c r="I153" s="67">
        <v>1805.870249132628</v>
      </c>
      <c r="J153" s="67">
        <v>4665.1297508673715</v>
      </c>
      <c r="K153" s="67">
        <v>3511.0743076452873</v>
      </c>
      <c r="L153" s="67">
        <v>1817.5693013448381</v>
      </c>
      <c r="M153" s="67">
        <v>3224.4630425131195</v>
      </c>
      <c r="N153" s="67">
        <v>3291.9073069153687</v>
      </c>
      <c r="O153" s="67">
        <v>4108.9860415813873</v>
      </c>
      <c r="P153" s="67">
        <v>5273.9999999999991</v>
      </c>
      <c r="Q153" s="67">
        <v>5235.3702491326294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238</v>
      </c>
      <c r="L154" s="67">
        <v>116.36370856685187</v>
      </c>
      <c r="M154" s="67">
        <v>168.36442080559684</v>
      </c>
      <c r="N154" s="67">
        <v>185.78271454350818</v>
      </c>
      <c r="O154" s="67">
        <v>775.21147436975059</v>
      </c>
      <c r="P154" s="67">
        <v>980.10645700006137</v>
      </c>
      <c r="Q154" s="67">
        <v>1238.1983200608265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15.249999999999996</v>
      </c>
      <c r="D158" s="67">
        <v>19.249999999999993</v>
      </c>
      <c r="E158" s="67">
        <v>148.24999999999997</v>
      </c>
      <c r="F158" s="67">
        <v>196.53211944239084</v>
      </c>
      <c r="G158" s="67">
        <v>357.12865565767311</v>
      </c>
      <c r="H158" s="67">
        <v>750.63823436615871</v>
      </c>
      <c r="I158" s="67">
        <v>615.25</v>
      </c>
      <c r="J158" s="67">
        <v>1554.7024831566616</v>
      </c>
      <c r="K158" s="67">
        <v>1466.5377959557918</v>
      </c>
      <c r="L158" s="67">
        <v>543.0774561328758</v>
      </c>
      <c r="M158" s="67">
        <v>514.00735062426043</v>
      </c>
      <c r="N158" s="67">
        <v>981.78211944239001</v>
      </c>
      <c r="O158" s="67">
        <v>931.37865565767379</v>
      </c>
      <c r="P158" s="67">
        <v>2551.2575166711008</v>
      </c>
      <c r="Q158" s="67">
        <v>1486.2974816013191</v>
      </c>
    </row>
    <row r="159" spans="1:17" ht="12" customHeight="1" x14ac:dyDescent="0.25">
      <c r="A159" s="29" t="s">
        <v>140</v>
      </c>
      <c r="B159" s="83"/>
      <c r="C159" s="83">
        <v>33.212204044208285</v>
      </c>
      <c r="D159" s="83">
        <v>37.67254386712392</v>
      </c>
      <c r="E159" s="83">
        <v>284.74264937574048</v>
      </c>
      <c r="F159" s="83">
        <v>457.5</v>
      </c>
      <c r="G159" s="83">
        <v>834.5</v>
      </c>
      <c r="H159" s="83">
        <v>1643.5</v>
      </c>
      <c r="I159" s="83">
        <v>1202.5</v>
      </c>
      <c r="J159" s="83">
        <v>3113.4999999999995</v>
      </c>
      <c r="K159" s="83">
        <v>2295.7122040442082</v>
      </c>
      <c r="L159" s="83">
        <v>1393.1725438671242</v>
      </c>
      <c r="M159" s="83">
        <v>2865.2426493757393</v>
      </c>
      <c r="N159" s="83">
        <v>2466.4678805576095</v>
      </c>
      <c r="O159" s="83">
        <v>3911.8713443423262</v>
      </c>
      <c r="P159" s="83">
        <v>3648.7424833288992</v>
      </c>
      <c r="Q159" s="83">
        <v>4913.7025183986807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2166.3125</v>
      </c>
      <c r="D163" s="67">
        <v>2169.3125</v>
      </c>
      <c r="E163" s="67">
        <v>3020.3125</v>
      </c>
      <c r="F163" s="67">
        <v>4195.3125</v>
      </c>
      <c r="G163" s="67">
        <v>924.3125</v>
      </c>
      <c r="H163" s="67">
        <v>2396.3125000000005</v>
      </c>
      <c r="I163" s="67">
        <v>14044.3125</v>
      </c>
      <c r="J163" s="67">
        <v>4268.3125</v>
      </c>
      <c r="K163" s="67">
        <v>6044.3125</v>
      </c>
      <c r="L163" s="67">
        <v>3229.3125</v>
      </c>
      <c r="M163" s="67">
        <v>906.31250000000011</v>
      </c>
      <c r="N163" s="67">
        <v>1447.3125</v>
      </c>
      <c r="O163" s="67">
        <v>1288.3125</v>
      </c>
      <c r="P163" s="67">
        <v>1353.3125</v>
      </c>
      <c r="Q163" s="67">
        <v>1243.3125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</v>
      </c>
      <c r="D165" s="67">
        <v>5</v>
      </c>
      <c r="E165" s="67">
        <v>5</v>
      </c>
      <c r="F165" s="67">
        <v>13</v>
      </c>
      <c r="G165" s="67">
        <v>8</v>
      </c>
      <c r="H165" s="67">
        <v>20</v>
      </c>
      <c r="I165" s="67">
        <v>76</v>
      </c>
      <c r="J165" s="67">
        <v>58</v>
      </c>
      <c r="K165" s="67">
        <v>103</v>
      </c>
      <c r="L165" s="67">
        <v>107</v>
      </c>
      <c r="M165" s="67">
        <v>112</v>
      </c>
      <c r="N165" s="67">
        <v>119</v>
      </c>
      <c r="O165" s="67">
        <v>67</v>
      </c>
      <c r="P165" s="67">
        <v>188</v>
      </c>
      <c r="Q165" s="67">
        <v>249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897.49999999999989</v>
      </c>
      <c r="D167" s="67">
        <v>644.41854513101634</v>
      </c>
      <c r="E167" s="67">
        <v>675.77814275134233</v>
      </c>
      <c r="F167" s="67">
        <v>677.15958032836647</v>
      </c>
      <c r="G167" s="67">
        <v>104.8394574319554</v>
      </c>
      <c r="H167" s="67">
        <v>389.76813203702471</v>
      </c>
      <c r="I167" s="67">
        <v>6680.5</v>
      </c>
      <c r="J167" s="67">
        <v>4940.4999999999991</v>
      </c>
      <c r="K167" s="67">
        <v>4299.6139091559526</v>
      </c>
      <c r="L167" s="67">
        <v>2235.3125000000005</v>
      </c>
      <c r="M167" s="67">
        <v>315.27522746621315</v>
      </c>
      <c r="N167" s="67">
        <v>1001.500000000001</v>
      </c>
      <c r="O167" s="67">
        <v>1239.4999999999989</v>
      </c>
      <c r="P167" s="67">
        <v>885.43787758886378</v>
      </c>
      <c r="Q167" s="67">
        <v>5461.1634798652431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307.00000000000034</v>
      </c>
      <c r="L168" s="67">
        <v>118.99999999999956</v>
      </c>
      <c r="M168" s="67">
        <v>61.000000000000064</v>
      </c>
      <c r="N168" s="67">
        <v>96.999999999999929</v>
      </c>
      <c r="O168" s="67">
        <v>576.99999999999852</v>
      </c>
      <c r="P168" s="67">
        <v>607.46184535444718</v>
      </c>
      <c r="Q168" s="67">
        <v>938.53222770009813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1387.1075984118236</v>
      </c>
      <c r="D171" s="67">
        <v>2883.5000000000005</v>
      </c>
      <c r="E171" s="67">
        <v>3357.4999999999995</v>
      </c>
      <c r="F171" s="67">
        <v>4390.5</v>
      </c>
      <c r="G171" s="67">
        <v>1380.5</v>
      </c>
      <c r="H171" s="67">
        <v>2288.5000000000009</v>
      </c>
      <c r="I171" s="67">
        <v>9710.1405094007951</v>
      </c>
      <c r="J171" s="67">
        <v>1694.3142282823251</v>
      </c>
      <c r="K171" s="67">
        <v>2432.8061892558703</v>
      </c>
      <c r="L171" s="67">
        <v>2273.8939548689841</v>
      </c>
      <c r="M171" s="67">
        <v>4076.2562358574346</v>
      </c>
      <c r="N171" s="67">
        <v>3707.3911847111021</v>
      </c>
      <c r="O171" s="67">
        <v>209.88219420883556</v>
      </c>
      <c r="P171" s="67">
        <v>1530.1966532070194</v>
      </c>
      <c r="Q171" s="67">
        <v>9647.4452547324927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392</v>
      </c>
      <c r="L172" s="67">
        <v>148.28057334171964</v>
      </c>
      <c r="M172" s="67">
        <v>143.78894923710587</v>
      </c>
      <c r="N172" s="67">
        <v>116.36811191394227</v>
      </c>
      <c r="O172" s="67">
        <v>598.99999999999977</v>
      </c>
      <c r="P172" s="67">
        <v>616.41277705669211</v>
      </c>
      <c r="Q172" s="67">
        <v>890.90179836812945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817.75000000000114</v>
      </c>
      <c r="D176" s="67">
        <v>877.74999999999784</v>
      </c>
      <c r="E176" s="67">
        <v>1127.7500000000011</v>
      </c>
      <c r="F176" s="67">
        <v>1051.7500000000002</v>
      </c>
      <c r="G176" s="67">
        <v>230.75000000000037</v>
      </c>
      <c r="H176" s="67">
        <v>933.75000000000023</v>
      </c>
      <c r="I176" s="67">
        <v>4780.7499999999964</v>
      </c>
      <c r="J176" s="67">
        <v>1729.7500000000018</v>
      </c>
      <c r="K176" s="67">
        <v>3290.2690894384536</v>
      </c>
      <c r="L176" s="67">
        <v>1431.6532477054286</v>
      </c>
      <c r="M176" s="67">
        <v>129.29266875598702</v>
      </c>
      <c r="N176" s="67">
        <v>1483.7327000899686</v>
      </c>
      <c r="O176" s="67">
        <v>199.68508351949245</v>
      </c>
      <c r="P176" s="67">
        <v>2396.9241015861353</v>
      </c>
      <c r="Q176" s="67">
        <v>4154.7054900846579</v>
      </c>
    </row>
    <row r="177" spans="1:17" ht="12" customHeight="1" x14ac:dyDescent="0.25">
      <c r="A177" s="29" t="s">
        <v>140</v>
      </c>
      <c r="B177" s="83"/>
      <c r="C177" s="83">
        <v>1704.7934105615484</v>
      </c>
      <c r="D177" s="83">
        <v>1655.4092522945703</v>
      </c>
      <c r="E177" s="83">
        <v>2275.1599161920049</v>
      </c>
      <c r="F177" s="83">
        <v>3475.5</v>
      </c>
      <c r="G177" s="83">
        <v>1025.4999999999995</v>
      </c>
      <c r="H177" s="83">
        <v>1794.4999999999995</v>
      </c>
      <c r="I177" s="83">
        <v>9670.3570099153421</v>
      </c>
      <c r="J177" s="83">
        <v>2870.4999999999982</v>
      </c>
      <c r="K177" s="83">
        <v>5252.2934105615459</v>
      </c>
      <c r="L177" s="83">
        <v>4298.9092522945721</v>
      </c>
      <c r="M177" s="83">
        <v>4521.6599161920049</v>
      </c>
      <c r="N177" s="83">
        <v>4490.8297999100314</v>
      </c>
      <c r="O177" s="83">
        <v>2737.7433722232395</v>
      </c>
      <c r="P177" s="83">
        <v>1684.6383984138647</v>
      </c>
      <c r="Q177" s="83">
        <v>11464.85700991534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93707.850506516799</v>
      </c>
      <c r="D5" s="67">
        <v>270677.14620838111</v>
      </c>
      <c r="E5" s="67">
        <v>101677.32184832667</v>
      </c>
      <c r="F5" s="67">
        <v>187278.73235177615</v>
      </c>
      <c r="G5" s="67">
        <v>223592.08663978125</v>
      </c>
      <c r="H5" s="67">
        <v>183073.15916538241</v>
      </c>
      <c r="I5" s="67">
        <v>81187.107208363246</v>
      </c>
      <c r="J5" s="67">
        <v>132540.07969883218</v>
      </c>
      <c r="K5" s="67">
        <v>95040.596475924307</v>
      </c>
      <c r="L5" s="67">
        <v>99785.655256056736</v>
      </c>
      <c r="M5" s="67">
        <v>58636.704033033398</v>
      </c>
      <c r="N5" s="67">
        <v>88590.879612990015</v>
      </c>
      <c r="O5" s="67">
        <v>46080.523273671017</v>
      </c>
      <c r="P5" s="67">
        <v>72251.296499498276</v>
      </c>
      <c r="Q5" s="67">
        <v>54752.414611030945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253</v>
      </c>
      <c r="D8" s="67">
        <v>569</v>
      </c>
      <c r="E8" s="67">
        <v>382</v>
      </c>
      <c r="F8" s="67">
        <v>876</v>
      </c>
      <c r="G8" s="67">
        <v>826.99999999999977</v>
      </c>
      <c r="H8" s="67">
        <v>1591.9999999999998</v>
      </c>
      <c r="I8" s="67">
        <v>2207.9999999999995</v>
      </c>
      <c r="J8" s="67">
        <v>2257.9999999999991</v>
      </c>
      <c r="K8" s="67">
        <v>3409.9999999999986</v>
      </c>
      <c r="L8" s="67">
        <v>3917.9999999999973</v>
      </c>
      <c r="M8" s="67">
        <v>4457.9999999999973</v>
      </c>
      <c r="N8" s="67">
        <v>5346.9999999999973</v>
      </c>
      <c r="O8" s="67">
        <v>2347.9999999999991</v>
      </c>
      <c r="P8" s="67">
        <v>7830.9999999999982</v>
      </c>
      <c r="Q8" s="67">
        <v>8216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79859.306635887435</v>
      </c>
      <c r="D10" s="67">
        <v>216312.50938441127</v>
      </c>
      <c r="E10" s="67">
        <v>81078.445423683515</v>
      </c>
      <c r="F10" s="67">
        <v>148151.74216322482</v>
      </c>
      <c r="G10" s="67">
        <v>190297.4135154495</v>
      </c>
      <c r="H10" s="67">
        <v>161408.45137001187</v>
      </c>
      <c r="I10" s="67">
        <v>50216.805397758239</v>
      </c>
      <c r="J10" s="67">
        <v>90707.358440143857</v>
      </c>
      <c r="K10" s="67">
        <v>85634.174894845462</v>
      </c>
      <c r="L10" s="67">
        <v>90196.025146066633</v>
      </c>
      <c r="M10" s="67">
        <v>39343.799691181463</v>
      </c>
      <c r="N10" s="67">
        <v>70920.19679280679</v>
      </c>
      <c r="O10" s="67">
        <v>32492.968443825153</v>
      </c>
      <c r="P10" s="67">
        <v>62885.334505542553</v>
      </c>
      <c r="Q10" s="67">
        <v>24183.850470000423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13848.543870629364</v>
      </c>
      <c r="D15" s="67">
        <v>54364.636823969835</v>
      </c>
      <c r="E15" s="67">
        <v>20598.876424643153</v>
      </c>
      <c r="F15" s="67">
        <v>39126.990188551339</v>
      </c>
      <c r="G15" s="67">
        <v>33294.673124331741</v>
      </c>
      <c r="H15" s="67">
        <v>21664.707795370541</v>
      </c>
      <c r="I15" s="67">
        <v>30970.301810605</v>
      </c>
      <c r="J15" s="67">
        <v>41832.721258688318</v>
      </c>
      <c r="K15" s="67">
        <v>9091.421581078841</v>
      </c>
      <c r="L15" s="67">
        <v>9394.5148935981124</v>
      </c>
      <c r="M15" s="67">
        <v>18751.90434185194</v>
      </c>
      <c r="N15" s="67">
        <v>16799.664400109621</v>
      </c>
      <c r="O15" s="67">
        <v>11308.093903603043</v>
      </c>
      <c r="P15" s="67">
        <v>7840.2727718441129</v>
      </c>
      <c r="Q15" s="67">
        <v>22297.149659732964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314.99999999999989</v>
      </c>
      <c r="L16" s="67">
        <v>195.11521639198426</v>
      </c>
      <c r="M16" s="67">
        <v>540.99999999999966</v>
      </c>
      <c r="N16" s="67">
        <v>871.01842007360688</v>
      </c>
      <c r="O16" s="67">
        <v>2279.4609262428207</v>
      </c>
      <c r="P16" s="67">
        <v>1525.6892221116086</v>
      </c>
      <c r="Q16" s="67">
        <v>8271.4144812975574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38747.459539362637</v>
      </c>
      <c r="D20" s="67">
        <v>72733.624423405432</v>
      </c>
      <c r="E20" s="67">
        <v>45720.18037520472</v>
      </c>
      <c r="F20" s="67">
        <v>61205.624637816603</v>
      </c>
      <c r="G20" s="67">
        <v>70906.152578194204</v>
      </c>
      <c r="H20" s="67">
        <v>64563.342561801277</v>
      </c>
      <c r="I20" s="67">
        <v>28950.200564872397</v>
      </c>
      <c r="J20" s="67">
        <v>60479.504922353466</v>
      </c>
      <c r="K20" s="67">
        <v>44443.466194554188</v>
      </c>
      <c r="L20" s="67">
        <v>73479.223937556089</v>
      </c>
      <c r="M20" s="67">
        <v>58110.057439532306</v>
      </c>
      <c r="N20" s="67">
        <v>70662.639534921327</v>
      </c>
      <c r="O20" s="67">
        <v>46080.523273671017</v>
      </c>
      <c r="P20" s="67">
        <v>72251.296499498276</v>
      </c>
      <c r="Q20" s="67">
        <v>54752.414611030945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54960.390967154162</v>
      </c>
      <c r="D22" s="83">
        <v>197943.52178497566</v>
      </c>
      <c r="E22" s="83">
        <v>55957.141473121948</v>
      </c>
      <c r="F22" s="83">
        <v>126073.10771395956</v>
      </c>
      <c r="G22" s="83">
        <v>152685.93406158703</v>
      </c>
      <c r="H22" s="83">
        <v>118509.81660358114</v>
      </c>
      <c r="I22" s="83">
        <v>52236.906643490845</v>
      </c>
      <c r="J22" s="83">
        <v>72060.574776478723</v>
      </c>
      <c r="K22" s="83">
        <v>50597.130281370119</v>
      </c>
      <c r="L22" s="83">
        <v>26306.431318500643</v>
      </c>
      <c r="M22" s="83">
        <v>526.6465935010998</v>
      </c>
      <c r="N22" s="83">
        <v>17928.240078068691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30356.115840803504</v>
      </c>
      <c r="D45" s="67">
        <v>27757.620203016933</v>
      </c>
      <c r="E45" s="67">
        <v>16027.930768499151</v>
      </c>
      <c r="F45" s="67">
        <v>0</v>
      </c>
      <c r="G45" s="67">
        <v>0</v>
      </c>
      <c r="H45" s="67">
        <v>2506.466597055105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47</v>
      </c>
      <c r="D48" s="67">
        <v>67</v>
      </c>
      <c r="E48" s="67">
        <v>53</v>
      </c>
      <c r="F48" s="67">
        <v>0</v>
      </c>
      <c r="G48" s="67">
        <v>0</v>
      </c>
      <c r="H48" s="67">
        <v>104.99999999999999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24042.035099657056</v>
      </c>
      <c r="D50" s="67">
        <v>21977.857384368952</v>
      </c>
      <c r="E50" s="67">
        <v>12759.850141149269</v>
      </c>
      <c r="F50" s="67">
        <v>0</v>
      </c>
      <c r="G50" s="67">
        <v>0</v>
      </c>
      <c r="H50" s="67">
        <v>1828.8896650379295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6314.0807411464484</v>
      </c>
      <c r="D54" s="67">
        <v>5779.7628186479815</v>
      </c>
      <c r="E54" s="67">
        <v>3268.080627349882</v>
      </c>
      <c r="F54" s="67">
        <v>0</v>
      </c>
      <c r="G54" s="67">
        <v>0</v>
      </c>
      <c r="H54" s="67">
        <v>677.57693201717564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30356.115840803504</v>
      </c>
      <c r="D60" s="83">
        <v>27757.620203016933</v>
      </c>
      <c r="E60" s="83">
        <v>16027.930768499151</v>
      </c>
      <c r="F60" s="83">
        <v>0</v>
      </c>
      <c r="G60" s="83">
        <v>0</v>
      </c>
      <c r="H60" s="83">
        <v>2506.466597055105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28863.229869610794</v>
      </c>
      <c r="D64" s="67">
        <v>53331.321829962973</v>
      </c>
      <c r="E64" s="67">
        <v>70470.629783134849</v>
      </c>
      <c r="F64" s="67">
        <v>74398.577731206373</v>
      </c>
      <c r="G64" s="67">
        <v>99981.917086444868</v>
      </c>
      <c r="H64" s="67">
        <v>65011.318282597844</v>
      </c>
      <c r="I64" s="67">
        <v>64660.681049583676</v>
      </c>
      <c r="J64" s="67">
        <v>60497.379788903825</v>
      </c>
      <c r="K64" s="67">
        <v>63016.293819098573</v>
      </c>
      <c r="L64" s="67">
        <v>60743.15919058799</v>
      </c>
      <c r="M64" s="67">
        <v>65655.46294483995</v>
      </c>
      <c r="N64" s="67">
        <v>94816.451072961354</v>
      </c>
      <c r="O64" s="67">
        <v>99452.493032033759</v>
      </c>
      <c r="P64" s="67">
        <v>68719.762387126262</v>
      </c>
      <c r="Q64" s="67">
        <v>86146.164105455464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165</v>
      </c>
      <c r="D67" s="67">
        <v>275</v>
      </c>
      <c r="E67" s="67">
        <v>247</v>
      </c>
      <c r="F67" s="67">
        <v>490</v>
      </c>
      <c r="G67" s="67">
        <v>420.99999999999989</v>
      </c>
      <c r="H67" s="67">
        <v>802.99999999999989</v>
      </c>
      <c r="I67" s="67">
        <v>1249.9999999999998</v>
      </c>
      <c r="J67" s="67">
        <v>1264.9999999999995</v>
      </c>
      <c r="K67" s="67">
        <v>1826.9999999999991</v>
      </c>
      <c r="L67" s="67">
        <v>1978.9999999999986</v>
      </c>
      <c r="M67" s="67">
        <v>2541.9999999999986</v>
      </c>
      <c r="N67" s="67">
        <v>3175.9999999999982</v>
      </c>
      <c r="O67" s="67">
        <v>1970.9999999999991</v>
      </c>
      <c r="P67" s="67">
        <v>4509.9999999999991</v>
      </c>
      <c r="Q67" s="67">
        <v>5424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27346.412067432568</v>
      </c>
      <c r="D69" s="67">
        <v>43775.077779195948</v>
      </c>
      <c r="E69" s="67">
        <v>70470.629783134849</v>
      </c>
      <c r="F69" s="67">
        <v>69864.012911710321</v>
      </c>
      <c r="G69" s="67">
        <v>99981.917086444868</v>
      </c>
      <c r="H69" s="67">
        <v>53927.86358562571</v>
      </c>
      <c r="I69" s="67">
        <v>64660.681049583676</v>
      </c>
      <c r="J69" s="67">
        <v>34571.06761933535</v>
      </c>
      <c r="K69" s="67">
        <v>13966.907690292343</v>
      </c>
      <c r="L69" s="67">
        <v>44465.407019772654</v>
      </c>
      <c r="M69" s="67">
        <v>53113.762920211142</v>
      </c>
      <c r="N69" s="67">
        <v>81109.282914306226</v>
      </c>
      <c r="O69" s="67">
        <v>16317.252977380223</v>
      </c>
      <c r="P69" s="67">
        <v>3280.1130982982277</v>
      </c>
      <c r="Q69" s="67">
        <v>6933.4555834664206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38361.999999999985</v>
      </c>
      <c r="L70" s="67">
        <v>11497.092621067855</v>
      </c>
      <c r="M70" s="67">
        <v>12541.700024628804</v>
      </c>
      <c r="N70" s="67">
        <v>13707.168158655135</v>
      </c>
      <c r="O70" s="67">
        <v>64267.927823334925</v>
      </c>
      <c r="P70" s="67">
        <v>63217.771464846432</v>
      </c>
      <c r="Q70" s="67">
        <v>63814.775144956206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1516.817802178226</v>
      </c>
      <c r="D73" s="67">
        <v>9556.2440507670253</v>
      </c>
      <c r="E73" s="67">
        <v>0</v>
      </c>
      <c r="F73" s="67">
        <v>4534.5648194960522</v>
      </c>
      <c r="G73" s="67">
        <v>0</v>
      </c>
      <c r="H73" s="67">
        <v>11083.454696972132</v>
      </c>
      <c r="I73" s="67">
        <v>0</v>
      </c>
      <c r="J73" s="67">
        <v>25926.312169568479</v>
      </c>
      <c r="K73" s="67">
        <v>9310.3861288062508</v>
      </c>
      <c r="L73" s="67">
        <v>4283.7235945926395</v>
      </c>
      <c r="M73" s="67">
        <v>0</v>
      </c>
      <c r="N73" s="67">
        <v>0</v>
      </c>
      <c r="O73" s="67">
        <v>16774.312231318625</v>
      </c>
      <c r="P73" s="67">
        <v>1679.6933537915813</v>
      </c>
      <c r="Q73" s="67">
        <v>12045.503206078633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1376.9999999999993</v>
      </c>
      <c r="L74" s="67">
        <v>496.93595515484185</v>
      </c>
      <c r="M74" s="67">
        <v>0</v>
      </c>
      <c r="N74" s="67">
        <v>0</v>
      </c>
      <c r="O74" s="67">
        <v>2092.9999999999991</v>
      </c>
      <c r="P74" s="67">
        <v>542.18447019002008</v>
      </c>
      <c r="Q74" s="67">
        <v>3352.430170954206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28863.229869610794</v>
      </c>
      <c r="D78" s="67">
        <v>53331.321829962973</v>
      </c>
      <c r="E78" s="67">
        <v>70470.629783134849</v>
      </c>
      <c r="F78" s="67">
        <v>64688.866574177948</v>
      </c>
      <c r="G78" s="67">
        <v>87657.043152962433</v>
      </c>
      <c r="H78" s="67">
        <v>56700.470540447684</v>
      </c>
      <c r="I78" s="67">
        <v>57036.622675827428</v>
      </c>
      <c r="J78" s="67">
        <v>54458.754435901254</v>
      </c>
      <c r="K78" s="67">
        <v>48878.943083305843</v>
      </c>
      <c r="L78" s="67">
        <v>36150.78751823218</v>
      </c>
      <c r="M78" s="67">
        <v>60731.673474123061</v>
      </c>
      <c r="N78" s="67">
        <v>89134.291449443801</v>
      </c>
      <c r="O78" s="67">
        <v>73308.645156780869</v>
      </c>
      <c r="P78" s="67">
        <v>68719.762387126262</v>
      </c>
      <c r="Q78" s="67">
        <v>71495.441613531788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0</v>
      </c>
      <c r="F79" s="83">
        <v>9709.7111570284251</v>
      </c>
      <c r="G79" s="83">
        <v>12324.873933482446</v>
      </c>
      <c r="H79" s="83">
        <v>8310.8477421501575</v>
      </c>
      <c r="I79" s="83">
        <v>7624.0583737562465</v>
      </c>
      <c r="J79" s="83">
        <v>6038.625353002576</v>
      </c>
      <c r="K79" s="83">
        <v>14137.350735792732</v>
      </c>
      <c r="L79" s="83">
        <v>24592.371672355806</v>
      </c>
      <c r="M79" s="83">
        <v>4923.7894707168789</v>
      </c>
      <c r="N79" s="83">
        <v>5682.1596235175648</v>
      </c>
      <c r="O79" s="83">
        <v>26143.847875252908</v>
      </c>
      <c r="P79" s="83">
        <v>0</v>
      </c>
      <c r="Q79" s="83">
        <v>14650.722491923676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45075.95986161357</v>
      </c>
      <c r="D83" s="67">
        <v>51884.869529334072</v>
      </c>
      <c r="E83" s="67">
        <v>51890.390982077493</v>
      </c>
      <c r="F83" s="67">
        <v>45454.483392621689</v>
      </c>
      <c r="G83" s="67">
        <v>45363.391131683813</v>
      </c>
      <c r="H83" s="67">
        <v>41406.687685202407</v>
      </c>
      <c r="I83" s="67">
        <v>46174.71360377167</v>
      </c>
      <c r="J83" s="67">
        <v>37777.199044598237</v>
      </c>
      <c r="K83" s="67">
        <v>28124.214749336461</v>
      </c>
      <c r="L83" s="67">
        <v>30382.70684277745</v>
      </c>
      <c r="M83" s="67">
        <v>132861.12177475242</v>
      </c>
      <c r="N83" s="67">
        <v>47788.607491829382</v>
      </c>
      <c r="O83" s="67">
        <v>58934.64674738569</v>
      </c>
      <c r="P83" s="67">
        <v>43856.74604490905</v>
      </c>
      <c r="Q83" s="67">
        <v>57572.474418895596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129</v>
      </c>
      <c r="D86" s="67">
        <v>202</v>
      </c>
      <c r="E86" s="67">
        <v>176</v>
      </c>
      <c r="F86" s="67">
        <v>333</v>
      </c>
      <c r="G86" s="67">
        <v>251.99999999999994</v>
      </c>
      <c r="H86" s="67">
        <v>534.99999999999989</v>
      </c>
      <c r="I86" s="67">
        <v>850.99999999999977</v>
      </c>
      <c r="J86" s="67">
        <v>820.99999999999966</v>
      </c>
      <c r="K86" s="67">
        <v>1162.9999999999995</v>
      </c>
      <c r="L86" s="67">
        <v>1250.9999999999991</v>
      </c>
      <c r="M86" s="67">
        <v>2629.9999999999986</v>
      </c>
      <c r="N86" s="67">
        <v>2126.9999999999986</v>
      </c>
      <c r="O86" s="67">
        <v>1276.9999999999995</v>
      </c>
      <c r="P86" s="67">
        <v>3195.9999999999991</v>
      </c>
      <c r="Q86" s="67">
        <v>3871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34805.988490409502</v>
      </c>
      <c r="D88" s="67">
        <v>51884.869529334072</v>
      </c>
      <c r="E88" s="67">
        <v>51890.390982077493</v>
      </c>
      <c r="F88" s="67">
        <v>39864.257235625795</v>
      </c>
      <c r="G88" s="67">
        <v>16105.164748020967</v>
      </c>
      <c r="H88" s="67">
        <v>24664.903761973528</v>
      </c>
      <c r="I88" s="67">
        <v>46174.71360377167</v>
      </c>
      <c r="J88" s="67">
        <v>28225.160248460066</v>
      </c>
      <c r="K88" s="67">
        <v>1953.8730291826387</v>
      </c>
      <c r="L88" s="67">
        <v>16590.618365421178</v>
      </c>
      <c r="M88" s="67">
        <v>84359.052556711657</v>
      </c>
      <c r="N88" s="67">
        <v>39739.214657400647</v>
      </c>
      <c r="O88" s="67">
        <v>4749.4950122823338</v>
      </c>
      <c r="P88" s="67">
        <v>0</v>
      </c>
      <c r="Q88" s="67">
        <v>1833.1488974164531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23645.999999999989</v>
      </c>
      <c r="L89" s="67">
        <v>6429.41813355263</v>
      </c>
      <c r="M89" s="67">
        <v>12888.646629921705</v>
      </c>
      <c r="N89" s="67">
        <v>8049.3928344287324</v>
      </c>
      <c r="O89" s="67">
        <v>42296.23394282892</v>
      </c>
      <c r="P89" s="67">
        <v>33139.670868641726</v>
      </c>
      <c r="Q89" s="67">
        <v>42774.25737552606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10269.971371204068</v>
      </c>
      <c r="D96" s="67">
        <v>0</v>
      </c>
      <c r="E96" s="67">
        <v>0</v>
      </c>
      <c r="F96" s="67">
        <v>5590.2261569958937</v>
      </c>
      <c r="G96" s="67">
        <v>29258.226383662848</v>
      </c>
      <c r="H96" s="67">
        <v>16741.783923228879</v>
      </c>
      <c r="I96" s="67">
        <v>0</v>
      </c>
      <c r="J96" s="67">
        <v>9552.0387961381712</v>
      </c>
      <c r="K96" s="67">
        <v>2208.3417201538314</v>
      </c>
      <c r="L96" s="67">
        <v>7212.5884708605672</v>
      </c>
      <c r="M96" s="67">
        <v>34567.422588119072</v>
      </c>
      <c r="N96" s="67">
        <v>0</v>
      </c>
      <c r="O96" s="67">
        <v>11237.917792274437</v>
      </c>
      <c r="P96" s="67">
        <v>9853.0751762673226</v>
      </c>
      <c r="Q96" s="67">
        <v>11257.068145953082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315.99999999999989</v>
      </c>
      <c r="L97" s="67">
        <v>150.08187294307703</v>
      </c>
      <c r="M97" s="67">
        <v>1045.9999999999993</v>
      </c>
      <c r="N97" s="67">
        <v>0</v>
      </c>
      <c r="O97" s="67">
        <v>650.99999999999966</v>
      </c>
      <c r="P97" s="67">
        <v>863.99999999999977</v>
      </c>
      <c r="Q97" s="67">
        <v>1708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45075.95986161357</v>
      </c>
      <c r="D103" s="83">
        <v>51884.869529334072</v>
      </c>
      <c r="E103" s="83">
        <v>51890.390982077493</v>
      </c>
      <c r="F103" s="83">
        <v>45454.483392621689</v>
      </c>
      <c r="G103" s="83">
        <v>45363.39113168382</v>
      </c>
      <c r="H103" s="83">
        <v>41406.687685202407</v>
      </c>
      <c r="I103" s="83">
        <v>46174.71360377167</v>
      </c>
      <c r="J103" s="83">
        <v>37777.199044598237</v>
      </c>
      <c r="K103" s="83">
        <v>28124.214749336461</v>
      </c>
      <c r="L103" s="83">
        <v>30382.70684277745</v>
      </c>
      <c r="M103" s="83">
        <v>132861.12177475242</v>
      </c>
      <c r="N103" s="83">
        <v>47788.607491829374</v>
      </c>
      <c r="O103" s="83">
        <v>58934.64674738569</v>
      </c>
      <c r="P103" s="83">
        <v>43856.74604490905</v>
      </c>
      <c r="Q103" s="83">
        <v>57572.474418895596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96.654494445121685</v>
      </c>
      <c r="D107" s="67">
        <v>1436.0139577447178</v>
      </c>
      <c r="E107" s="67">
        <v>545.00768801064964</v>
      </c>
      <c r="F107" s="67">
        <v>249.75482126164374</v>
      </c>
      <c r="G107" s="67">
        <v>1789.1149107237361</v>
      </c>
      <c r="H107" s="67">
        <v>137.52019805728028</v>
      </c>
      <c r="I107" s="67">
        <v>93.131682657961292</v>
      </c>
      <c r="J107" s="67">
        <v>258.12004285865174</v>
      </c>
      <c r="K107" s="67">
        <v>122.50277704489584</v>
      </c>
      <c r="L107" s="67">
        <v>140.64557021071033</v>
      </c>
      <c r="M107" s="67">
        <v>208.03684536401516</v>
      </c>
      <c r="N107" s="67">
        <v>976.74959017076128</v>
      </c>
      <c r="O107" s="67">
        <v>853.0585424814235</v>
      </c>
      <c r="P107" s="67">
        <v>1598.1252190740779</v>
      </c>
      <c r="Q107" s="67">
        <v>1123.3768074219784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2</v>
      </c>
      <c r="E110" s="67">
        <v>1</v>
      </c>
      <c r="F110" s="67">
        <v>2</v>
      </c>
      <c r="G110" s="67">
        <v>3.9999999999999991</v>
      </c>
      <c r="H110" s="67">
        <v>3.9999999999999996</v>
      </c>
      <c r="I110" s="67">
        <v>5.9999999999999982</v>
      </c>
      <c r="J110" s="67">
        <v>5.9999999999999973</v>
      </c>
      <c r="K110" s="67">
        <v>8.9999999999999964</v>
      </c>
      <c r="L110" s="67">
        <v>10.999999999999993</v>
      </c>
      <c r="M110" s="67">
        <v>13.999999999999993</v>
      </c>
      <c r="N110" s="67">
        <v>24.999999999999986</v>
      </c>
      <c r="O110" s="67">
        <v>20.999999999999989</v>
      </c>
      <c r="P110" s="67">
        <v>52.999999999999986</v>
      </c>
      <c r="Q110" s="67">
        <v>56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96.654494445121685</v>
      </c>
      <c r="D116" s="67">
        <v>1436.0139577447178</v>
      </c>
      <c r="E116" s="67">
        <v>545.00768801064964</v>
      </c>
      <c r="F116" s="67">
        <v>249.75482126164374</v>
      </c>
      <c r="G116" s="67">
        <v>1789.1149107237361</v>
      </c>
      <c r="H116" s="67">
        <v>137.52019805728028</v>
      </c>
      <c r="I116" s="67">
        <v>93.131682657961292</v>
      </c>
      <c r="J116" s="67">
        <v>258.12004285865174</v>
      </c>
      <c r="K116" s="67">
        <v>0</v>
      </c>
      <c r="L116" s="67">
        <v>80.967152138149387</v>
      </c>
      <c r="M116" s="67">
        <v>144.41267809095262</v>
      </c>
      <c r="N116" s="67">
        <v>850.03008541489987</v>
      </c>
      <c r="O116" s="67">
        <v>380.06729701146008</v>
      </c>
      <c r="P116" s="67">
        <v>857.10394503378097</v>
      </c>
      <c r="Q116" s="67">
        <v>373.02378351554808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122.50277704489584</v>
      </c>
      <c r="L117" s="67">
        <v>59.678418072560959</v>
      </c>
      <c r="M117" s="67">
        <v>63.624167273062554</v>
      </c>
      <c r="N117" s="67">
        <v>126.71950475586142</v>
      </c>
      <c r="O117" s="67">
        <v>472.99124546996336</v>
      </c>
      <c r="P117" s="67">
        <v>741.02127404029704</v>
      </c>
      <c r="Q117" s="67">
        <v>750.35302390643028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96.654494445121685</v>
      </c>
      <c r="D122" s="83">
        <v>1436.0139577447178</v>
      </c>
      <c r="E122" s="83">
        <v>545.00768801064964</v>
      </c>
      <c r="F122" s="83">
        <v>249.75482126164374</v>
      </c>
      <c r="G122" s="83">
        <v>1789.1149107237361</v>
      </c>
      <c r="H122" s="83">
        <v>137.52019805728028</v>
      </c>
      <c r="I122" s="83">
        <v>93.131682657961292</v>
      </c>
      <c r="J122" s="83">
        <v>258.12004285865174</v>
      </c>
      <c r="K122" s="83">
        <v>122.50277704489584</v>
      </c>
      <c r="L122" s="83">
        <v>140.64557021071036</v>
      </c>
      <c r="M122" s="83">
        <v>208.03684536401519</v>
      </c>
      <c r="N122" s="83">
        <v>976.74959017076128</v>
      </c>
      <c r="O122" s="83">
        <v>853.0585424814235</v>
      </c>
      <c r="P122" s="83">
        <v>1598.1252190740779</v>
      </c>
      <c r="Q122" s="83">
        <v>1123.3768074219784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204822.55662963243</v>
      </c>
      <c r="D126" s="67">
        <v>0</v>
      </c>
      <c r="E126" s="67">
        <v>162653.94616916182</v>
      </c>
      <c r="F126" s="67">
        <v>96614.910303276207</v>
      </c>
      <c r="G126" s="67">
        <v>41361.774404731746</v>
      </c>
      <c r="H126" s="67">
        <v>39273.152041679641</v>
      </c>
      <c r="I126" s="67">
        <v>134545.96079943836</v>
      </c>
      <c r="J126" s="67">
        <v>103859.34286061213</v>
      </c>
      <c r="K126" s="67">
        <v>142090.41482545773</v>
      </c>
      <c r="L126" s="67">
        <v>138261.52491885549</v>
      </c>
      <c r="M126" s="67">
        <v>76784.362881445893</v>
      </c>
      <c r="N126" s="67">
        <v>200116.80828046901</v>
      </c>
      <c r="O126" s="67">
        <v>126452.37002301458</v>
      </c>
      <c r="P126" s="67">
        <v>173191.84967693928</v>
      </c>
      <c r="Q126" s="67">
        <v>157444.11880473702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494</v>
      </c>
      <c r="D129" s="67">
        <v>0</v>
      </c>
      <c r="E129" s="67">
        <v>557</v>
      </c>
      <c r="F129" s="67">
        <v>985</v>
      </c>
      <c r="G129" s="67">
        <v>586.99999999999989</v>
      </c>
      <c r="H129" s="67">
        <v>1340.9999999999998</v>
      </c>
      <c r="I129" s="67">
        <v>2337.9999999999995</v>
      </c>
      <c r="J129" s="67">
        <v>2336.9999999999991</v>
      </c>
      <c r="K129" s="67">
        <v>3566.9999999999986</v>
      </c>
      <c r="L129" s="67">
        <v>3692.9999999999977</v>
      </c>
      <c r="M129" s="67">
        <v>4080.9999999999977</v>
      </c>
      <c r="N129" s="67">
        <v>5773.9999999999964</v>
      </c>
      <c r="O129" s="67">
        <v>2265.9999999999991</v>
      </c>
      <c r="P129" s="67">
        <v>8036.9999999999982</v>
      </c>
      <c r="Q129" s="67">
        <v>9064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190678.02488000938</v>
      </c>
      <c r="D131" s="67">
        <v>0</v>
      </c>
      <c r="E131" s="67">
        <v>129708.69650396168</v>
      </c>
      <c r="F131" s="67">
        <v>96614.910303276207</v>
      </c>
      <c r="G131" s="67">
        <v>41361.774404731746</v>
      </c>
      <c r="H131" s="67">
        <v>0</v>
      </c>
      <c r="I131" s="67">
        <v>123328.77945690761</v>
      </c>
      <c r="J131" s="67">
        <v>103859.34286061213</v>
      </c>
      <c r="K131" s="67">
        <v>60284.665254135471</v>
      </c>
      <c r="L131" s="67">
        <v>83215.305292542937</v>
      </c>
      <c r="M131" s="67">
        <v>57709.358752695218</v>
      </c>
      <c r="N131" s="67">
        <v>140766.33884749058</v>
      </c>
      <c r="O131" s="67">
        <v>18444.014297799447</v>
      </c>
      <c r="P131" s="67">
        <v>47927.089068563182</v>
      </c>
      <c r="Q131" s="67">
        <v>28682.617731246792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72783.999999999971</v>
      </c>
      <c r="L132" s="67">
        <v>20490.540108620808</v>
      </c>
      <c r="M132" s="67">
        <v>19075.004128750679</v>
      </c>
      <c r="N132" s="67">
        <v>20806.194436365444</v>
      </c>
      <c r="O132" s="67">
        <v>108008.35572521512</v>
      </c>
      <c r="P132" s="67">
        <v>114850.96446654474</v>
      </c>
      <c r="Q132" s="67">
        <v>108085.29920735607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14144.531749623042</v>
      </c>
      <c r="D135" s="67">
        <v>0</v>
      </c>
      <c r="E135" s="67">
        <v>32945.249665200143</v>
      </c>
      <c r="F135" s="67">
        <v>0</v>
      </c>
      <c r="G135" s="67">
        <v>0</v>
      </c>
      <c r="H135" s="67">
        <v>39273.152041679641</v>
      </c>
      <c r="I135" s="67">
        <v>11217.181342530746</v>
      </c>
      <c r="J135" s="67">
        <v>0</v>
      </c>
      <c r="K135" s="67">
        <v>7990.7495713222852</v>
      </c>
      <c r="L135" s="67">
        <v>32096.26393834965</v>
      </c>
      <c r="M135" s="67">
        <v>0</v>
      </c>
      <c r="N135" s="67">
        <v>36167.274996612985</v>
      </c>
      <c r="O135" s="67">
        <v>0</v>
      </c>
      <c r="P135" s="67">
        <v>8337.8746018535876</v>
      </c>
      <c r="Q135" s="67">
        <v>16903.09359727527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1030.9999999999995</v>
      </c>
      <c r="L136" s="67">
        <v>2459.4155793421064</v>
      </c>
      <c r="M136" s="67">
        <v>0</v>
      </c>
      <c r="N136" s="67">
        <v>2376.9999999999986</v>
      </c>
      <c r="O136" s="67">
        <v>0</v>
      </c>
      <c r="P136" s="67">
        <v>2075.9215399777881</v>
      </c>
      <c r="Q136" s="67">
        <v>3773.1082688588876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204822.55662963243</v>
      </c>
      <c r="D141" s="83">
        <v>0</v>
      </c>
      <c r="E141" s="83">
        <v>162653.94616916182</v>
      </c>
      <c r="F141" s="83">
        <v>96614.910303276207</v>
      </c>
      <c r="G141" s="83">
        <v>41361.774404731746</v>
      </c>
      <c r="H141" s="83">
        <v>39273.152041679641</v>
      </c>
      <c r="I141" s="83">
        <v>134545.96079943836</v>
      </c>
      <c r="J141" s="83">
        <v>103859.34286061213</v>
      </c>
      <c r="K141" s="83">
        <v>142090.41482545773</v>
      </c>
      <c r="L141" s="83">
        <v>138261.52491885552</v>
      </c>
      <c r="M141" s="83">
        <v>76784.362881445893</v>
      </c>
      <c r="N141" s="83">
        <v>200116.80828046901</v>
      </c>
      <c r="O141" s="83">
        <v>126452.37002301456</v>
      </c>
      <c r="P141" s="83">
        <v>173191.84967693931</v>
      </c>
      <c r="Q141" s="83">
        <v>157444.11880473702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19.31424867464964</v>
      </c>
      <c r="D145" s="67">
        <v>22.254335083031624</v>
      </c>
      <c r="E145" s="67">
        <v>190.42201950666495</v>
      </c>
      <c r="F145" s="67">
        <v>289.904466429222</v>
      </c>
      <c r="G145" s="67">
        <v>520.56933887724836</v>
      </c>
      <c r="H145" s="67">
        <v>973.91687182375949</v>
      </c>
      <c r="I145" s="67">
        <v>736.1330932920979</v>
      </c>
      <c r="J145" s="67">
        <v>1768.8013073755301</v>
      </c>
      <c r="K145" s="67">
        <v>1470.1322167906533</v>
      </c>
      <c r="L145" s="67">
        <v>711.95464025949627</v>
      </c>
      <c r="M145" s="67">
        <v>1218.6379694682255</v>
      </c>
      <c r="N145" s="67">
        <v>1313.8786372965671</v>
      </c>
      <c r="O145" s="67">
        <v>1521.6171053509872</v>
      </c>
      <c r="P145" s="67">
        <v>1645.1281079398264</v>
      </c>
      <c r="Q145" s="67">
        <v>1979.5309673533275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13</v>
      </c>
      <c r="D147" s="67">
        <v>15</v>
      </c>
      <c r="E147" s="67">
        <v>133</v>
      </c>
      <c r="F147" s="67">
        <v>203</v>
      </c>
      <c r="G147" s="67">
        <v>363.99999999999994</v>
      </c>
      <c r="H147" s="67">
        <v>681.99999999999989</v>
      </c>
      <c r="I147" s="67">
        <v>514.99999999999989</v>
      </c>
      <c r="J147" s="67">
        <v>1237.9999999999995</v>
      </c>
      <c r="K147" s="67">
        <v>1028.9999999999995</v>
      </c>
      <c r="L147" s="67">
        <v>497.99999999999966</v>
      </c>
      <c r="M147" s="67">
        <v>852.99999999999955</v>
      </c>
      <c r="N147" s="67">
        <v>919.99999999999955</v>
      </c>
      <c r="O147" s="67">
        <v>1064.9999999999995</v>
      </c>
      <c r="P147" s="67">
        <v>1150.9999999999998</v>
      </c>
      <c r="Q147" s="67">
        <v>1386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19.31424867464964</v>
      </c>
      <c r="D153" s="67">
        <v>22.254335083031624</v>
      </c>
      <c r="E153" s="67">
        <v>190.42201950666495</v>
      </c>
      <c r="F153" s="67">
        <v>289.904466429222</v>
      </c>
      <c r="G153" s="67">
        <v>520.56933887724836</v>
      </c>
      <c r="H153" s="67">
        <v>973.91687182375949</v>
      </c>
      <c r="I153" s="67">
        <v>736.1330932920979</v>
      </c>
      <c r="J153" s="67">
        <v>1768.8013073755301</v>
      </c>
      <c r="K153" s="67">
        <v>1232.1322167906533</v>
      </c>
      <c r="L153" s="67">
        <v>595.59093169264452</v>
      </c>
      <c r="M153" s="67">
        <v>1050.2735486626286</v>
      </c>
      <c r="N153" s="67">
        <v>1128.0959227530591</v>
      </c>
      <c r="O153" s="67">
        <v>746.40563098123698</v>
      </c>
      <c r="P153" s="67">
        <v>665.02165093976532</v>
      </c>
      <c r="Q153" s="67">
        <v>741.33264729250095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237.99999999999989</v>
      </c>
      <c r="L154" s="67">
        <v>116.3637085668518</v>
      </c>
      <c r="M154" s="67">
        <v>168.36442080559675</v>
      </c>
      <c r="N154" s="67">
        <v>185.78271454350806</v>
      </c>
      <c r="O154" s="67">
        <v>775.21147436975025</v>
      </c>
      <c r="P154" s="67">
        <v>980.10645700006114</v>
      </c>
      <c r="Q154" s="67">
        <v>1238.1983200608265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19.31424867464964</v>
      </c>
      <c r="D159" s="83">
        <v>22.254335083031624</v>
      </c>
      <c r="E159" s="83">
        <v>190.42201950666495</v>
      </c>
      <c r="F159" s="83">
        <v>289.904466429222</v>
      </c>
      <c r="G159" s="83">
        <v>520.56933887724836</v>
      </c>
      <c r="H159" s="83">
        <v>973.91687182375949</v>
      </c>
      <c r="I159" s="83">
        <v>736.1330932920979</v>
      </c>
      <c r="J159" s="83">
        <v>1768.8013073755301</v>
      </c>
      <c r="K159" s="83">
        <v>1470.132216790653</v>
      </c>
      <c r="L159" s="83">
        <v>711.95464025949627</v>
      </c>
      <c r="M159" s="83">
        <v>1218.6379694682255</v>
      </c>
      <c r="N159" s="83">
        <v>1313.8786372965671</v>
      </c>
      <c r="O159" s="83">
        <v>1521.6171053509872</v>
      </c>
      <c r="P159" s="83">
        <v>1645.1281079398264</v>
      </c>
      <c r="Q159" s="83">
        <v>1979.5309673533275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961.85513406901032</v>
      </c>
      <c r="D163" s="67">
        <v>919.55442428207687</v>
      </c>
      <c r="E163" s="67">
        <v>1348.4970827461289</v>
      </c>
      <c r="F163" s="67">
        <v>1875.4662017214271</v>
      </c>
      <c r="G163" s="67">
        <v>404.85380483043895</v>
      </c>
      <c r="H163" s="67">
        <v>975.87671917715772</v>
      </c>
      <c r="I163" s="67">
        <v>5694.5652458198165</v>
      </c>
      <c r="J163" s="67">
        <v>1618.5650616973562</v>
      </c>
      <c r="K163" s="67">
        <v>2390.9426973228724</v>
      </c>
      <c r="L163" s="67">
        <v>1221.9633373494526</v>
      </c>
      <c r="M163" s="67">
        <v>374.33208768129845</v>
      </c>
      <c r="N163" s="67">
        <v>679.74726550215837</v>
      </c>
      <c r="O163" s="67">
        <v>536.70591020875941</v>
      </c>
      <c r="P163" s="67">
        <v>584.57986939118189</v>
      </c>
      <c r="Q163" s="67">
        <v>536.84711437397402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</v>
      </c>
      <c r="D165" s="67">
        <v>2</v>
      </c>
      <c r="E165" s="67">
        <v>2</v>
      </c>
      <c r="F165" s="67">
        <v>6</v>
      </c>
      <c r="G165" s="67">
        <v>3.9999999999999991</v>
      </c>
      <c r="H165" s="67">
        <v>7.9999999999999991</v>
      </c>
      <c r="I165" s="67">
        <v>30.999999999999993</v>
      </c>
      <c r="J165" s="67">
        <v>21.999999999999989</v>
      </c>
      <c r="K165" s="67">
        <v>40.999999999999979</v>
      </c>
      <c r="L165" s="67">
        <v>39.999999999999972</v>
      </c>
      <c r="M165" s="67">
        <v>45.999999999999972</v>
      </c>
      <c r="N165" s="67">
        <v>55.999999999999972</v>
      </c>
      <c r="O165" s="67">
        <v>27.999999999999986</v>
      </c>
      <c r="P165" s="67">
        <v>80.999999999999986</v>
      </c>
      <c r="Q165" s="67">
        <v>108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961.85513406901032</v>
      </c>
      <c r="D171" s="67">
        <v>919.55442428207687</v>
      </c>
      <c r="E171" s="67">
        <v>1348.4970827461289</v>
      </c>
      <c r="F171" s="67">
        <v>1875.4662017214271</v>
      </c>
      <c r="G171" s="67">
        <v>404.85380483043895</v>
      </c>
      <c r="H171" s="67">
        <v>975.87671917715772</v>
      </c>
      <c r="I171" s="67">
        <v>5694.5652458198165</v>
      </c>
      <c r="J171" s="67">
        <v>1618.5650616973562</v>
      </c>
      <c r="K171" s="67">
        <v>1998.9426973228724</v>
      </c>
      <c r="L171" s="67">
        <v>1073.6827640077329</v>
      </c>
      <c r="M171" s="67">
        <v>230.54313844419266</v>
      </c>
      <c r="N171" s="67">
        <v>563.37915358821613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391.99999999999983</v>
      </c>
      <c r="L172" s="67">
        <v>148.28057334171956</v>
      </c>
      <c r="M172" s="67">
        <v>143.78894923710578</v>
      </c>
      <c r="N172" s="67">
        <v>116.3681119139422</v>
      </c>
      <c r="O172" s="67">
        <v>536.70591020875941</v>
      </c>
      <c r="P172" s="67">
        <v>584.57986939118189</v>
      </c>
      <c r="Q172" s="67">
        <v>536.84711437397402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961.85513406901032</v>
      </c>
      <c r="D177" s="83">
        <v>919.55442428207687</v>
      </c>
      <c r="E177" s="83">
        <v>1348.4970827461289</v>
      </c>
      <c r="F177" s="83">
        <v>1875.4662017214271</v>
      </c>
      <c r="G177" s="83">
        <v>404.85380483043895</v>
      </c>
      <c r="H177" s="83">
        <v>975.87671917715772</v>
      </c>
      <c r="I177" s="83">
        <v>5694.5652458198165</v>
      </c>
      <c r="J177" s="83">
        <v>1618.5650616973562</v>
      </c>
      <c r="K177" s="83">
        <v>2390.9426973228724</v>
      </c>
      <c r="L177" s="83">
        <v>1221.9633373494523</v>
      </c>
      <c r="M177" s="83">
        <v>374.33208768129845</v>
      </c>
      <c r="N177" s="83">
        <v>679.74726550215837</v>
      </c>
      <c r="O177" s="83">
        <v>536.70591020875941</v>
      </c>
      <c r="P177" s="83">
        <v>584.57986939118189</v>
      </c>
      <c r="Q177" s="83">
        <v>536.84711437397402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117343.1494934832</v>
      </c>
      <c r="D5" s="67">
        <f>RES_hhdet_in!D5-RES_hhdet_in_new!D5</f>
        <v>367874.85379161889</v>
      </c>
      <c r="E5" s="67">
        <f>RES_hhdet_in!E5-RES_hhdet_in_new!E5</f>
        <v>126055.67815167333</v>
      </c>
      <c r="F5" s="67">
        <f>RES_hhdet_in!F5-RES_hhdet_in_new!F5</f>
        <v>231653.26764822385</v>
      </c>
      <c r="G5" s="67">
        <f>RES_hhdet_in!G5-RES_hhdet_in_new!G5</f>
        <v>286885.91336021875</v>
      </c>
      <c r="H5" s="67">
        <f>RES_hhdet_in!H5-RES_hhdet_in_new!H5</f>
        <v>266471.84083461761</v>
      </c>
      <c r="I5" s="67">
        <f>RES_hhdet_in!I5-RES_hhdet_in_new!I5</f>
        <v>119041.89279163675</v>
      </c>
      <c r="J5" s="67">
        <f>RES_hhdet_in!J5-RES_hhdet_in_new!J5</f>
        <v>216980.92030116782</v>
      </c>
      <c r="K5" s="67">
        <f>RES_hhdet_in!K5-RES_hhdet_in_new!K5</f>
        <v>145222.40352407566</v>
      </c>
      <c r="L5" s="67">
        <f>RES_hhdet_in!L5-RES_hhdet_in_new!L5</f>
        <v>163920.34474394319</v>
      </c>
      <c r="M5" s="67">
        <f>RES_hhdet_in!M5-RES_hhdet_in_new!M5</f>
        <v>83331.295966966602</v>
      </c>
      <c r="N5" s="67">
        <f>RES_hhdet_in!N5-RES_hhdet_in_new!N5</f>
        <v>100036.12038701001</v>
      </c>
      <c r="O5" s="67">
        <f>RES_hhdet_in!O5-RES_hhdet_in_new!O5</f>
        <v>64531.476726328998</v>
      </c>
      <c r="P5" s="67">
        <f>RES_hhdet_in!P5-RES_hhdet_in_new!P5</f>
        <v>95011.703500501724</v>
      </c>
      <c r="Q5" s="67">
        <f>RES_hhdet_in!Q5-RES_hhdet_in_new!Q5</f>
        <v>72051.585388969048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316</v>
      </c>
      <c r="D8" s="67">
        <f>RES_hhdet_in!D8-RES_hhdet_in_new!D8</f>
        <v>774</v>
      </c>
      <c r="E8" s="67">
        <f>RES_hhdet_in!E8-RES_hhdet_in_new!E8</f>
        <v>474</v>
      </c>
      <c r="F8" s="67">
        <f>RES_hhdet_in!F8-RES_hhdet_in_new!F8</f>
        <v>1084</v>
      </c>
      <c r="G8" s="67">
        <f>RES_hhdet_in!G8-RES_hhdet_in_new!G8</f>
        <v>1062.0000000000002</v>
      </c>
      <c r="H8" s="67">
        <f>RES_hhdet_in!H8-RES_hhdet_in_new!H8</f>
        <v>2318</v>
      </c>
      <c r="I8" s="67">
        <f>RES_hhdet_in!I8-RES_hhdet_in_new!I8</f>
        <v>3238.0000000000005</v>
      </c>
      <c r="J8" s="67">
        <f>RES_hhdet_in!J8-RES_hhdet_in_new!J8</f>
        <v>3697.0000000000009</v>
      </c>
      <c r="K8" s="67">
        <f>RES_hhdet_in!K8-RES_hhdet_in_new!K8</f>
        <v>5211.0000000000018</v>
      </c>
      <c r="L8" s="67">
        <f>RES_hhdet_in!L8-RES_hhdet_in_new!L8</f>
        <v>6437.0000000000027</v>
      </c>
      <c r="M8" s="67">
        <f>RES_hhdet_in!M8-RES_hhdet_in_new!M8</f>
        <v>6335.0000000000027</v>
      </c>
      <c r="N8" s="67">
        <f>RES_hhdet_in!N8-RES_hhdet_in_new!N8</f>
        <v>6037.0000000000027</v>
      </c>
      <c r="O8" s="67">
        <f>RES_hhdet_in!O8-RES_hhdet_in_new!O8</f>
        <v>3287.0000000000009</v>
      </c>
      <c r="P8" s="67">
        <f>RES_hhdet_in!P8-RES_hhdet_in_new!P8</f>
        <v>10297.000000000002</v>
      </c>
      <c r="Q8" s="67">
        <f>RES_hhdet_in!Q8-RES_hhdet_in_new!Q8</f>
        <v>10812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95771.749935555083</v>
      </c>
      <c r="D10" s="67">
        <f>RES_hhdet_in!D10-RES_hhdet_in_new!D10</f>
        <v>312888.99061558885</v>
      </c>
      <c r="E10" s="67">
        <f>RES_hhdet_in!E10-RES_hhdet_in_new!E10</f>
        <v>105996.56392817704</v>
      </c>
      <c r="F10" s="67">
        <f>RES_hhdet_in!F10-RES_hhdet_in_new!F10</f>
        <v>196234.06419282607</v>
      </c>
      <c r="G10" s="67">
        <f>RES_hhdet_in!G10-RES_hhdet_in_new!G10</f>
        <v>296908.29147661175</v>
      </c>
      <c r="H10" s="67">
        <f>RES_hhdet_in!H10-RES_hhdet_in_new!H10</f>
        <v>294422.9521016049</v>
      </c>
      <c r="I10" s="67">
        <f>RES_hhdet_in!I10-RES_hhdet_in_new!I10</f>
        <v>101081.26418731207</v>
      </c>
      <c r="J10" s="67">
        <f>RES_hhdet_in!J10-RES_hhdet_in_new!J10</f>
        <v>181649.75731815537</v>
      </c>
      <c r="K10" s="67">
        <f>RES_hhdet_in!K10-RES_hhdet_in_new!K10</f>
        <v>129599.79722068444</v>
      </c>
      <c r="L10" s="67">
        <f>RES_hhdet_in!L10-RES_hhdet_in_new!L10</f>
        <v>147089.80622866715</v>
      </c>
      <c r="M10" s="67">
        <f>RES_hhdet_in!M10-RES_hhdet_in_new!M10</f>
        <v>76948.822713818518</v>
      </c>
      <c r="N10" s="67">
        <f>RES_hhdet_in!N10-RES_hhdet_in_new!N10</f>
        <v>87706.689564767265</v>
      </c>
      <c r="O10" s="67">
        <f>RES_hhdet_in!O10-RES_hhdet_in_new!O10</f>
        <v>54465.067215965551</v>
      </c>
      <c r="P10" s="67">
        <f>RES_hhdet_in!P10-RES_hhdet_in_new!P10</f>
        <v>87693.27096208703</v>
      </c>
      <c r="Q10" s="67">
        <f>RES_hhdet_in!Q10-RES_hhdet_in_new!Q10</f>
        <v>68395.990162699163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29019.250000000357</v>
      </c>
      <c r="D11" s="67">
        <f>RES_hhdet_in!D11-RES_hhdet_in_new!D11</f>
        <v>78092.249999999738</v>
      </c>
      <c r="E11" s="67">
        <f>RES_hhdet_in!E11-RES_hhdet_in_new!E11</f>
        <v>79833.250000000291</v>
      </c>
      <c r="F11" s="67">
        <f>RES_hhdet_in!F11-RES_hhdet_in_new!F11</f>
        <v>53348.249999999469</v>
      </c>
      <c r="G11" s="67">
        <f>RES_hhdet_in!G11-RES_hhdet_in_new!G11</f>
        <v>69217.295007938796</v>
      </c>
      <c r="H11" s="67">
        <f>RES_hhdet_in!H11-RES_hhdet_in_new!H11</f>
        <v>60209.596528383248</v>
      </c>
      <c r="I11" s="67">
        <f>RES_hhdet_in!I11-RES_hhdet_in_new!I11</f>
        <v>49522.250000000182</v>
      </c>
      <c r="J11" s="67">
        <f>RES_hhdet_in!J11-RES_hhdet_in_new!J11</f>
        <v>72182.250000000116</v>
      </c>
      <c r="K11" s="67">
        <f>RES_hhdet_in!K11-RES_hhdet_in_new!K11</f>
        <v>54722.93589408441</v>
      </c>
      <c r="L11" s="67">
        <f>RES_hhdet_in!L11-RES_hhdet_in_new!L11</f>
        <v>77277.271374729127</v>
      </c>
      <c r="M11" s="67">
        <f>RES_hhdet_in!M11-RES_hhdet_in_new!M11</f>
        <v>56825.018347186015</v>
      </c>
      <c r="N11" s="67">
        <f>RES_hhdet_in!N11-RES_hhdet_in_new!N11</f>
        <v>71046.55654509367</v>
      </c>
      <c r="O11" s="67">
        <f>RES_hhdet_in!O11-RES_hhdet_in_new!O11</f>
        <v>70365.545007938796</v>
      </c>
      <c r="P11" s="67">
        <f>RES_hhdet_in!P11-RES_hhdet_in_new!P11</f>
        <v>68955.892930658549</v>
      </c>
      <c r="Q11" s="67">
        <f>RES_hhdet_in!Q11-RES_hhdet_in_new!Q11</f>
        <v>22079.979447068126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9349.9999999999491</v>
      </c>
      <c r="L12" s="67">
        <f>RES_hhdet_in!L12-RES_hhdet_in_new!L12</f>
        <v>2920.5354199353201</v>
      </c>
      <c r="M12" s="67">
        <f>RES_hhdet_in!M12-RES_hhdet_in_new!M12</f>
        <v>3476.1500925969699</v>
      </c>
      <c r="N12" s="67">
        <f>RES_hhdet_in!N12-RES_hhdet_in_new!N12</f>
        <v>2821.6638651125854</v>
      </c>
      <c r="O12" s="67">
        <f>RES_hhdet_in!O12-RES_hhdet_in_new!O12</f>
        <v>13100.030966603761</v>
      </c>
      <c r="P12" s="67">
        <f>RES_hhdet_in!P12-RES_hhdet_in_new!P12</f>
        <v>11802.401310811423</v>
      </c>
      <c r="Q12" s="67">
        <f>RES_hhdet_in!Q12-RES_hhdet_in_new!Q12</f>
        <v>10273.118695050196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7378.4915483138902</v>
      </c>
      <c r="D15" s="67">
        <f>RES_hhdet_in!D15-RES_hhdet_in_new!D15</f>
        <v>14076.987907175164</v>
      </c>
      <c r="E15" s="67">
        <f>RES_hhdet_in!E15-RES_hhdet_in_new!E15</f>
        <v>1313.5763264130328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3585.9060963969278</v>
      </c>
      <c r="P15" s="67">
        <f>RES_hhdet_in!P15-RES_hhdet_in_new!P15</f>
        <v>0</v>
      </c>
      <c r="Q15" s="67">
        <f>RES_hhdet_in!Q15-RES_hhdet_in_new!Q15</f>
        <v>19464.850340267159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93072.540460637305</v>
      </c>
      <c r="D20" s="67">
        <f>RES_hhdet_in!D20-RES_hhdet_in_new!D20</f>
        <v>203817.37557659455</v>
      </c>
      <c r="E20" s="67">
        <f>RES_hhdet_in!E20-RES_hhdet_in_new!E20</f>
        <v>115344.81962479535</v>
      </c>
      <c r="F20" s="67">
        <f>RES_hhdet_in!F20-RES_hhdet_in_new!F20</f>
        <v>165317.37536218352</v>
      </c>
      <c r="G20" s="67">
        <f>RES_hhdet_in!G20-RES_hhdet_in_new!G20</f>
        <v>192897.84742180584</v>
      </c>
      <c r="H20" s="67">
        <f>RES_hhdet_in!H20-RES_hhdet_in_new!H20</f>
        <v>219602.65743819872</v>
      </c>
      <c r="I20" s="67">
        <f>RES_hhdet_in!I20-RES_hhdet_in_new!I20</f>
        <v>76689.799435127454</v>
      </c>
      <c r="J20" s="67">
        <f>RES_hhdet_in!J20-RES_hhdet_in_new!J20</f>
        <v>202171.49507764666</v>
      </c>
      <c r="K20" s="67">
        <f>RES_hhdet_in!K20-RES_hhdet_in_new!K20</f>
        <v>202969.07767978479</v>
      </c>
      <c r="L20" s="67">
        <f>RES_hhdet_in!L20-RES_hhdet_in_new!L20</f>
        <v>309190.32774286385</v>
      </c>
      <c r="M20" s="67">
        <f>RES_hhdet_in!M20-RES_hhdet_in_new!M20</f>
        <v>89942.324869500066</v>
      </c>
      <c r="N20" s="67">
        <f>RES_hhdet_in!N20-RES_hhdet_in_new!N20</f>
        <v>185105.90535830538</v>
      </c>
      <c r="O20" s="67">
        <f>RES_hhdet_in!O20-RES_hhdet_in_new!O20</f>
        <v>229978.55866935532</v>
      </c>
      <c r="P20" s="67">
        <f>RES_hhdet_in!P20-RES_hhdet_in_new!P20</f>
        <v>221037.61490671066</v>
      </c>
      <c r="Q20" s="67">
        <f>RES_hhdet_in!Q20-RES_hhdet_in_new!Q20</f>
        <v>135465.55485754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50039.250000000044</v>
      </c>
      <c r="D21" s="67">
        <f>RES_hhdet_in!D21-RES_hhdet_in_new!D21</f>
        <v>161033.24999999991</v>
      </c>
      <c r="E21" s="67">
        <f>RES_hhdet_in!E21-RES_hhdet_in_new!E21</f>
        <v>50593.25</v>
      </c>
      <c r="F21" s="67">
        <f>RES_hhdet_in!F21-RES_hhdet_in_new!F21</f>
        <v>53939.914999592911</v>
      </c>
      <c r="G21" s="67">
        <f>RES_hhdet_in!G21-RES_hhdet_in_new!G21</f>
        <v>90877.250000000087</v>
      </c>
      <c r="H21" s="67">
        <f>RES_hhdet_in!H21-RES_hhdet_in_new!H21</f>
        <v>94481.249999999913</v>
      </c>
      <c r="I21" s="67">
        <f>RES_hhdet_in!I21-RES_hhdet_in_new!I21</f>
        <v>86582.250000000044</v>
      </c>
      <c r="J21" s="67">
        <f>RES_hhdet_in!J21-RES_hhdet_in_new!J21</f>
        <v>80526.249999999956</v>
      </c>
      <c r="K21" s="67">
        <f>RES_hhdet_in!K21-RES_hhdet_in_new!K21</f>
        <v>130750.80729207586</v>
      </c>
      <c r="L21" s="67">
        <f>RES_hhdet_in!L21-RES_hhdet_in_new!L21</f>
        <v>141610.09154631797</v>
      </c>
      <c r="M21" s="67">
        <f>RES_hhdet_in!M21-RES_hhdet_in_new!M21</f>
        <v>18641.971875699906</v>
      </c>
      <c r="N21" s="67">
        <f>RES_hhdet_in!N21-RES_hhdet_in_new!N21</f>
        <v>113215.16499959273</v>
      </c>
      <c r="O21" s="67">
        <f>RES_hhdet_in!O21-RES_hhdet_in_new!O21</f>
        <v>65801.7929664939</v>
      </c>
      <c r="P21" s="67">
        <f>RES_hhdet_in!P21-RES_hhdet_in_new!P21</f>
        <v>183066.91655104136</v>
      </c>
      <c r="Q21" s="67">
        <f>RES_hhdet_in!Q21-RES_hhdet_in_new!Q21</f>
        <v>46361.442723696688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70402.109032845838</v>
      </c>
      <c r="D22" s="83">
        <f>RES_hhdet_in!D22-RES_hhdet_in_new!D22</f>
        <v>137138.08498828637</v>
      </c>
      <c r="E22" s="83">
        <f>RES_hhdet_in!E22-RES_hhdet_in_new!E22</f>
        <v>56288.358526877979</v>
      </c>
      <c r="F22" s="83">
        <f>RES_hhdet_in!F22-RES_hhdet_in_new!F22</f>
        <v>123449.39228604047</v>
      </c>
      <c r="G22" s="83">
        <f>RES_hhdet_in!G22-RES_hhdet_in_new!G22</f>
        <v>99281.56593841291</v>
      </c>
      <c r="H22" s="83">
        <f>RES_hhdet_in!H22-RES_hhdet_in_new!H22</f>
        <v>77615.605439168503</v>
      </c>
      <c r="I22" s="83">
        <f>RES_hhdet_in!I22-RES_hhdet_in_new!I22</f>
        <v>51940.593356509271</v>
      </c>
      <c r="J22" s="83">
        <f>RES_hhdet_in!J22-RES_hhdet_in_new!J22</f>
        <v>46438.516898176647</v>
      </c>
      <c r="K22" s="83">
        <f>RES_hhdet_in!K22-RES_hhdet_in_new!K22</f>
        <v>118724.26855221503</v>
      </c>
      <c r="L22" s="83">
        <f>RES_hhdet_in!L22-RES_hhdet_in_new!L22</f>
        <v>447842.67545476125</v>
      </c>
      <c r="M22" s="83">
        <f>RES_hhdet_in!M22-RES_hhdet_in_new!M22</f>
        <v>298650.74922176689</v>
      </c>
      <c r="N22" s="83">
        <f>RES_hhdet_in!N22-RES_hhdet_in_new!N22</f>
        <v>316817.80002911191</v>
      </c>
      <c r="O22" s="83">
        <f>RES_hhdet_in!O22-RES_hhdet_in_new!O22</f>
        <v>334946.28958608641</v>
      </c>
      <c r="P22" s="83">
        <f>RES_hhdet_in!P22-RES_hhdet_in_new!P22</f>
        <v>150144.96502974784</v>
      </c>
      <c r="Q22" s="83">
        <f>RES_hhdet_in!Q22-RES_hhdet_in_new!Q22</f>
        <v>133836.36166108149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38012.634159196496</v>
      </c>
      <c r="D45" s="67">
        <f>RES_hhdet_in!D45-RES_hhdet_in_new!D45</f>
        <v>37725.129796983063</v>
      </c>
      <c r="E45" s="67">
        <f>RES_hhdet_in!E45-RES_hhdet_in_new!E45</f>
        <v>19870.819231500849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3648.283402944895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58</v>
      </c>
      <c r="D48" s="67">
        <f>RES_hhdet_in!D48-RES_hhdet_in_new!D48</f>
        <v>91</v>
      </c>
      <c r="E48" s="67">
        <f>RES_hhdet_in!E48-RES_hhdet_in_new!E48</f>
        <v>65</v>
      </c>
      <c r="F48" s="67">
        <f>RES_hhdet_in!F48-RES_hhdet_in_new!F48</f>
        <v>167</v>
      </c>
      <c r="G48" s="67">
        <f>RES_hhdet_in!G48-RES_hhdet_in_new!G48</f>
        <v>190</v>
      </c>
      <c r="H48" s="67">
        <f>RES_hhdet_in!H48-RES_hhdet_in_new!H48</f>
        <v>340</v>
      </c>
      <c r="I48" s="67">
        <f>RES_hhdet_in!I48-RES_hhdet_in_new!I48</f>
        <v>430</v>
      </c>
      <c r="J48" s="67">
        <f>RES_hhdet_in!J48-RES_hhdet_in_new!J48</f>
        <v>433</v>
      </c>
      <c r="K48" s="67">
        <f>RES_hhdet_in!K48-RES_hhdet_in_new!K48</f>
        <v>374</v>
      </c>
      <c r="L48" s="67">
        <f>RES_hhdet_in!L48-RES_hhdet_in_new!L48</f>
        <v>177</v>
      </c>
      <c r="M48" s="67">
        <f>RES_hhdet_in!M48-RES_hhdet_in_new!M48</f>
        <v>300</v>
      </c>
      <c r="N48" s="67">
        <f>RES_hhdet_in!N48-RES_hhdet_in_new!N48</f>
        <v>245</v>
      </c>
      <c r="O48" s="67">
        <f>RES_hhdet_in!O48-RES_hhdet_in_new!O48</f>
        <v>260</v>
      </c>
      <c r="P48" s="67">
        <f>RES_hhdet_in!P48-RES_hhdet_in_new!P48</f>
        <v>439</v>
      </c>
      <c r="Q48" s="67">
        <f>RES_hhdet_in!Q48-RES_hhdet_in_new!Q48</f>
        <v>642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31429.214900342922</v>
      </c>
      <c r="D50" s="67">
        <f>RES_hhdet_in!D50-RES_hhdet_in_new!D50</f>
        <v>31401.39261563107</v>
      </c>
      <c r="E50" s="67">
        <f>RES_hhdet_in!E50-RES_hhdet_in_new!E50</f>
        <v>16479.963173513541</v>
      </c>
      <c r="F50" s="67">
        <f>RES_hhdet_in!F50-RES_hhdet_in_new!F50</f>
        <v>170.5625</v>
      </c>
      <c r="G50" s="67">
        <f>RES_hhdet_in!G50-RES_hhdet_in_new!G50</f>
        <v>0</v>
      </c>
      <c r="H50" s="67">
        <f>RES_hhdet_in!H50-RES_hhdet_in_new!H50</f>
        <v>3179.7917880078685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7116.7254341011594</v>
      </c>
      <c r="L50" s="67">
        <f>RES_hhdet_in!L50-RES_hhdet_in_new!L50</f>
        <v>7698.0867215069829</v>
      </c>
      <c r="M50" s="67">
        <f>RES_hhdet_in!M50-RES_hhdet_in_new!M50</f>
        <v>254.28851011587736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2137</v>
      </c>
      <c r="L51" s="67">
        <f>RES_hhdet_in!L51-RES_hhdet_in_new!L51</f>
        <v>1618.9999999999986</v>
      </c>
      <c r="M51" s="67">
        <f>RES_hhdet_in!M51-RES_hhdet_in_new!M51</f>
        <v>329.08246539965694</v>
      </c>
      <c r="N51" s="67">
        <f>RES_hhdet_in!N51-RES_hhdet_in_new!N51</f>
        <v>0</v>
      </c>
      <c r="O51" s="67">
        <f>RES_hhdet_in!O51-RES_hhdet_in_new!O51</f>
        <v>1351.0000000000002</v>
      </c>
      <c r="P51" s="67">
        <f>RES_hhdet_in!P51-RES_hhdet_in_new!P51</f>
        <v>1510.2674254236031</v>
      </c>
      <c r="Q51" s="67">
        <f>RES_hhdet_in!Q51-RES_hhdet_in_new!Q51</f>
        <v>1363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7532.3191260827371</v>
      </c>
      <c r="D54" s="67">
        <f>RES_hhdet_in!D54-RES_hhdet_in_new!D54</f>
        <v>6839.9496029233051</v>
      </c>
      <c r="E54" s="67">
        <f>RES_hhdet_in!E54-RES_hhdet_in_new!E54</f>
        <v>3417.4193726500889</v>
      </c>
      <c r="F54" s="67">
        <f>RES_hhdet_in!F54-RES_hhdet_in_new!F54</f>
        <v>2135.375</v>
      </c>
      <c r="G54" s="67">
        <f>RES_hhdet_in!G54-RES_hhdet_in_new!G54</f>
        <v>0</v>
      </c>
      <c r="H54" s="67">
        <f>RES_hhdet_in!H54-RES_hhdet_in_new!H54</f>
        <v>2746.8545210286225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614.28234613733628</v>
      </c>
      <c r="L54" s="67">
        <f>RES_hhdet_in!L54-RES_hhdet_in_new!L54</f>
        <v>0</v>
      </c>
      <c r="M54" s="67">
        <f>RES_hhdet_in!M54-RES_hhdet_in_new!M54</f>
        <v>4343.9314530457978</v>
      </c>
      <c r="N54" s="67">
        <f>RES_hhdet_in!N54-RES_hhdet_in_new!N54</f>
        <v>1637.8476810673444</v>
      </c>
      <c r="O54" s="67">
        <f>RES_hhdet_in!O54-RES_hhdet_in_new!O54</f>
        <v>0</v>
      </c>
      <c r="P54" s="67">
        <f>RES_hhdet_in!P54-RES_hhdet_in_new!P54</f>
        <v>3660.1847975291698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341</v>
      </c>
      <c r="L55" s="67">
        <f>RES_hhdet_in!L55-RES_hhdet_in_new!L55</f>
        <v>125.99999999999991</v>
      </c>
      <c r="M55" s="67">
        <f>RES_hhdet_in!M55-RES_hhdet_in_new!M55</f>
        <v>12.629024484469909</v>
      </c>
      <c r="N55" s="67">
        <f>RES_hhdet_in!N55-RES_hhdet_in_new!N55</f>
        <v>87.652318932655646</v>
      </c>
      <c r="O55" s="67">
        <f>RES_hhdet_in!O55-RES_hhdet_in_new!O55</f>
        <v>129</v>
      </c>
      <c r="P55" s="67">
        <f>RES_hhdet_in!P55-RES_hhdet_in_new!P55</f>
        <v>442.31520247083057</v>
      </c>
      <c r="Q55" s="67">
        <f>RES_hhdet_in!Q55-RES_hhdet_in_new!Q55</f>
        <v>133.00000000000011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25872.999999999989</v>
      </c>
      <c r="D59" s="67">
        <f>RES_hhdet_in!D59-RES_hhdet_in_new!D59</f>
        <v>26852.999999999978</v>
      </c>
      <c r="E59" s="67">
        <f>RES_hhdet_in!E59-RES_hhdet_in_new!E59</f>
        <v>15090.000000000015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7579.9999999999854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27860.374122436919</v>
      </c>
      <c r="L59" s="67">
        <f>RES_hhdet_in!L59-RES_hhdet_in_new!L59</f>
        <v>18912.843200868621</v>
      </c>
      <c r="M59" s="67">
        <f>RES_hhdet_in!M59-RES_hhdet_in_new!M59</f>
        <v>16105</v>
      </c>
      <c r="N59" s="67">
        <f>RES_hhdet_in!N59-RES_hhdet_in_new!N59</f>
        <v>1125.2311665344932</v>
      </c>
      <c r="O59" s="67">
        <f>RES_hhdet_in!O59-RES_hhdet_in_new!O59</f>
        <v>0</v>
      </c>
      <c r="P59" s="67">
        <f>RES_hhdet_in!P59-RES_hhdet_in_new!P59</f>
        <v>2075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23503.168463787231</v>
      </c>
      <c r="D60" s="83">
        <f>RES_hhdet_in!D60-RES_hhdet_in_new!D60</f>
        <v>22348.66071855136</v>
      </c>
      <c r="E60" s="83">
        <f>RES_hhdet_in!E60-RES_hhdet_in_new!E60</f>
        <v>15820.069231500835</v>
      </c>
      <c r="F60" s="83">
        <f>RES_hhdet_in!F60-RES_hhdet_in_new!F60</f>
        <v>24209.5</v>
      </c>
      <c r="G60" s="83">
        <f>RES_hhdet_in!G60-RES_hhdet_in_new!G60</f>
        <v>0</v>
      </c>
      <c r="H60" s="83">
        <f>RES_hhdet_in!H60-RES_hhdet_in_new!H60</f>
        <v>8021.3470426030108</v>
      </c>
      <c r="I60" s="83">
        <f>RES_hhdet_in!I60-RES_hhdet_in_new!I60</f>
        <v>0</v>
      </c>
      <c r="J60" s="83">
        <f>RES_hhdet_in!J60-RES_hhdet_in_new!J60</f>
        <v>0</v>
      </c>
      <c r="K60" s="83">
        <f>RES_hhdet_in!K60-RES_hhdet_in_new!K60</f>
        <v>19986.375877563081</v>
      </c>
      <c r="L60" s="83">
        <f>RES_hhdet_in!L60-RES_hhdet_in_new!L60</f>
        <v>24861.656799131379</v>
      </c>
      <c r="M60" s="83">
        <f>RES_hhdet_in!M60-RES_hhdet_in_new!M60</f>
        <v>29995.815767641798</v>
      </c>
      <c r="N60" s="83">
        <f>RES_hhdet_in!N60-RES_hhdet_in_new!N60</f>
        <v>14442.5</v>
      </c>
      <c r="O60" s="83">
        <f>RES_hhdet_in!O60-RES_hhdet_in_new!O60</f>
        <v>134.97965161042521</v>
      </c>
      <c r="P60" s="83">
        <f>RES_hhdet_in!P60-RES_hhdet_in_new!P60</f>
        <v>10606.333333333314</v>
      </c>
      <c r="Q60" s="83">
        <f>RES_hhdet_in!Q60-RES_hhdet_in_new!Q60</f>
        <v>961.00000000000728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36143.20763038921</v>
      </c>
      <c r="D64" s="67">
        <f>RES_hhdet_in!D64-RES_hhdet_in_new!D64</f>
        <v>72482.115670037019</v>
      </c>
      <c r="E64" s="67">
        <f>RES_hhdet_in!E64-RES_hhdet_in_new!E64</f>
        <v>87366.807716865151</v>
      </c>
      <c r="F64" s="67">
        <f>RES_hhdet_in!F64-RES_hhdet_in_new!F64</f>
        <v>92026.859768793627</v>
      </c>
      <c r="G64" s="67">
        <f>RES_hhdet_in!G64-RES_hhdet_in_new!G64</f>
        <v>128284.52041355513</v>
      </c>
      <c r="H64" s="67">
        <f>RES_hhdet_in!H64-RES_hhdet_in_new!H64</f>
        <v>94627.119217402185</v>
      </c>
      <c r="I64" s="67">
        <f>RES_hhdet_in!I64-RES_hhdet_in_new!I64</f>
        <v>94809.756450416317</v>
      </c>
      <c r="J64" s="67">
        <f>RES_hhdet_in!J64-RES_hhdet_in_new!J64</f>
        <v>99040.057711096175</v>
      </c>
      <c r="K64" s="67">
        <f>RES_hhdet_in!K64-RES_hhdet_in_new!K64</f>
        <v>96289.143680901427</v>
      </c>
      <c r="L64" s="67">
        <f>RES_hhdet_in!L64-RES_hhdet_in_new!L64</f>
        <v>99784.278309412039</v>
      </c>
      <c r="M64" s="67">
        <f>RES_hhdet_in!M64-RES_hhdet_in_new!M64</f>
        <v>93305.97455516005</v>
      </c>
      <c r="N64" s="67">
        <f>RES_hhdet_in!N64-RES_hhdet_in_new!N64</f>
        <v>107065.98642703865</v>
      </c>
      <c r="O64" s="67">
        <f>RES_hhdet_in!O64-RES_hhdet_in_new!O64</f>
        <v>139273.94446796627</v>
      </c>
      <c r="P64" s="67">
        <f>RES_hhdet_in!P64-RES_hhdet_in_new!P64</f>
        <v>90367.675112873738</v>
      </c>
      <c r="Q64" s="67">
        <f>RES_hhdet_in!Q64-RES_hhdet_in_new!Q64</f>
        <v>113364.27339454454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207</v>
      </c>
      <c r="D67" s="67">
        <f>RES_hhdet_in!D67-RES_hhdet_in_new!D67</f>
        <v>374</v>
      </c>
      <c r="E67" s="67">
        <f>RES_hhdet_in!E67-RES_hhdet_in_new!E67</f>
        <v>306</v>
      </c>
      <c r="F67" s="67">
        <f>RES_hhdet_in!F67-RES_hhdet_in_new!F67</f>
        <v>606</v>
      </c>
      <c r="G67" s="67">
        <f>RES_hhdet_in!G67-RES_hhdet_in_new!G67</f>
        <v>540.00000000000011</v>
      </c>
      <c r="H67" s="67">
        <f>RES_hhdet_in!H67-RES_hhdet_in_new!H67</f>
        <v>1169</v>
      </c>
      <c r="I67" s="67">
        <f>RES_hhdet_in!I67-RES_hhdet_in_new!I67</f>
        <v>1833.0000000000002</v>
      </c>
      <c r="J67" s="67">
        <f>RES_hhdet_in!J67-RES_hhdet_in_new!J67</f>
        <v>2070.0000000000005</v>
      </c>
      <c r="K67" s="67">
        <f>RES_hhdet_in!K67-RES_hhdet_in_new!K67</f>
        <v>2792.0000000000009</v>
      </c>
      <c r="L67" s="67">
        <f>RES_hhdet_in!L67-RES_hhdet_in_new!L67</f>
        <v>3252.0000000000014</v>
      </c>
      <c r="M67" s="67">
        <f>RES_hhdet_in!M67-RES_hhdet_in_new!M67</f>
        <v>3612.0000000000014</v>
      </c>
      <c r="N67" s="67">
        <f>RES_hhdet_in!N67-RES_hhdet_in_new!N67</f>
        <v>3587.0000000000018</v>
      </c>
      <c r="O67" s="67">
        <f>RES_hhdet_in!O67-RES_hhdet_in_new!O67</f>
        <v>2760.0000000000009</v>
      </c>
      <c r="P67" s="67">
        <f>RES_hhdet_in!P67-RES_hhdet_in_new!P67</f>
        <v>5931.0000000000009</v>
      </c>
      <c r="Q67" s="67">
        <f>RES_hhdet_in!Q67-RES_hhdet_in_new!Q67</f>
        <v>7138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33360.923718787555</v>
      </c>
      <c r="D69" s="67">
        <f>RES_hhdet_in!D69-RES_hhdet_in_new!D69</f>
        <v>67053.16901700999</v>
      </c>
      <c r="E69" s="67">
        <f>RES_hhdet_in!E69-RES_hhdet_in_new!E69</f>
        <v>83525.620216865005</v>
      </c>
      <c r="F69" s="67">
        <f>RES_hhdet_in!F69-RES_hhdet_in_new!F69</f>
        <v>87733.416341623422</v>
      </c>
      <c r="G69" s="67">
        <f>RES_hhdet_in!G69-RES_hhdet_in_new!G69</f>
        <v>125260.82362847777</v>
      </c>
      <c r="H69" s="67">
        <f>RES_hhdet_in!H69-RES_hhdet_in_new!H69</f>
        <v>93298.022417612141</v>
      </c>
      <c r="I69" s="67">
        <f>RES_hhdet_in!I69-RES_hhdet_in_new!I69</f>
        <v>119591.2583966135</v>
      </c>
      <c r="J69" s="67">
        <f>RES_hhdet_in!J69-RES_hhdet_in_new!J69</f>
        <v>97549.623814420454</v>
      </c>
      <c r="K69" s="67">
        <f>RES_hhdet_in!K69-RES_hhdet_in_new!K69</f>
        <v>94327.306354026688</v>
      </c>
      <c r="L69" s="67">
        <f>RES_hhdet_in!L69-RES_hhdet_in_new!L69</f>
        <v>97953.396215875779</v>
      </c>
      <c r="M69" s="67">
        <f>RES_hhdet_in!M69-RES_hhdet_in_new!M69</f>
        <v>128881.27836606563</v>
      </c>
      <c r="N69" s="67">
        <f>RES_hhdet_in!N69-RES_hhdet_in_new!N69</f>
        <v>141738.15458569379</v>
      </c>
      <c r="O69" s="67">
        <f>RES_hhdet_in!O69-RES_hhdet_in_new!O69</f>
        <v>135733.97144340863</v>
      </c>
      <c r="P69" s="67">
        <f>RES_hhdet_in!P69-RES_hhdet_in_new!P69</f>
        <v>89587.194503332415</v>
      </c>
      <c r="Q69" s="67">
        <f>RES_hhdet_in!Q69-RES_hhdet_in_new!Q69</f>
        <v>115620.32489411489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3865.4554840418941</v>
      </c>
      <c r="D73" s="67">
        <f>RES_hhdet_in!D73-RES_hhdet_in_new!D73</f>
        <v>7650.0059492331493</v>
      </c>
      <c r="E73" s="67">
        <f>RES_hhdet_in!E73-RES_hhdet_in_new!E73</f>
        <v>4917.9530001169924</v>
      </c>
      <c r="F73" s="67">
        <f>RES_hhdet_in!F73-RES_hhdet_in_new!F73</f>
        <v>4293.4434271702048</v>
      </c>
      <c r="G73" s="67">
        <f>RES_hhdet_in!G73-RES_hhdet_in_new!G73</f>
        <v>3023.696785077359</v>
      </c>
      <c r="H73" s="67">
        <f>RES_hhdet_in!H73-RES_hhdet_in_new!H73</f>
        <v>1529.7953030274766</v>
      </c>
      <c r="I73" s="67">
        <f>RES_hhdet_in!I73-RES_hhdet_in_new!I73</f>
        <v>0</v>
      </c>
      <c r="J73" s="67">
        <f>RES_hhdet_in!J73-RES_hhdet_in_new!J73</f>
        <v>20967.687830431405</v>
      </c>
      <c r="K73" s="67">
        <f>RES_hhdet_in!K73-RES_hhdet_in_new!K73</f>
        <v>24171.863871193706</v>
      </c>
      <c r="L73" s="67">
        <f>RES_hhdet_in!L73-RES_hhdet_in_new!L73</f>
        <v>15742.526405407378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16547.687768681251</v>
      </c>
      <c r="P73" s="67">
        <f>RES_hhdet_in!P73-RES_hhdet_in_new!P73</f>
        <v>2500.093566996703</v>
      </c>
      <c r="Q73" s="67">
        <f>RES_hhdet_in!Q73-RES_hhdet_in_new!Q73</f>
        <v>106.9826649054994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111529.45921537488</v>
      </c>
      <c r="D78" s="67">
        <f>RES_hhdet_in!D78-RES_hhdet_in_new!D78</f>
        <v>131049.92817003702</v>
      </c>
      <c r="E78" s="67">
        <f>RES_hhdet_in!E78-RES_hhdet_in_new!E78</f>
        <v>194753.62021686492</v>
      </c>
      <c r="F78" s="67">
        <f>RES_hhdet_in!F78-RES_hhdet_in_new!F78</f>
        <v>145498.38342582207</v>
      </c>
      <c r="G78" s="67">
        <f>RES_hhdet_in!G78-RES_hhdet_in_new!G78</f>
        <v>215521.20684703757</v>
      </c>
      <c r="H78" s="67">
        <f>RES_hhdet_in!H78-RES_hhdet_in_new!H78</f>
        <v>157372.77945955234</v>
      </c>
      <c r="I78" s="67">
        <f>RES_hhdet_in!I78-RES_hhdet_in_new!I78</f>
        <v>153847.62732417253</v>
      </c>
      <c r="J78" s="67">
        <f>RES_hhdet_in!J78-RES_hhdet_in_new!J78</f>
        <v>147338.49556409894</v>
      </c>
      <c r="K78" s="67">
        <f>RES_hhdet_in!K78-RES_hhdet_in_new!K78</f>
        <v>259228.74283170857</v>
      </c>
      <c r="L78" s="67">
        <f>RES_hhdet_in!L78-RES_hhdet_in_new!L78</f>
        <v>290002.97169786843</v>
      </c>
      <c r="M78" s="67">
        <f>RES_hhdet_in!M78-RES_hhdet_in_new!M78</f>
        <v>296428.74900950841</v>
      </c>
      <c r="N78" s="67">
        <f>RES_hhdet_in!N78-RES_hhdet_in_new!N78</f>
        <v>304476.10769586515</v>
      </c>
      <c r="O78" s="67">
        <f>RES_hhdet_in!O78-RES_hhdet_in_new!O78</f>
        <v>387519.37074033171</v>
      </c>
      <c r="P78" s="67">
        <f>RES_hhdet_in!P78-RES_hhdet_in_new!P78</f>
        <v>281746.85679909954</v>
      </c>
      <c r="Q78" s="67">
        <f>RES_hhdet_in!Q78-RES_hhdet_in_new!Q78</f>
        <v>302667.5510779348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18293.748415014368</v>
      </c>
      <c r="D79" s="83">
        <f>RES_hhdet_in!D79-RES_hhdet_in_new!D79</f>
        <v>22293.821716100734</v>
      </c>
      <c r="E79" s="83">
        <f>RES_hhdet_in!E79-RES_hhdet_in_new!E79</f>
        <v>11688.265016368561</v>
      </c>
      <c r="F79" s="83">
        <f>RES_hhdet_in!F79-RES_hhdet_in_new!F79</f>
        <v>25871.788842971546</v>
      </c>
      <c r="G79" s="83">
        <f>RES_hhdet_in!G79-RES_hhdet_in_new!G79</f>
        <v>13914.797669404918</v>
      </c>
      <c r="H79" s="83">
        <f>RES_hhdet_in!H79-RES_hhdet_in_new!H79</f>
        <v>16597.652257849833</v>
      </c>
      <c r="I79" s="83">
        <f>RES_hhdet_in!I79-RES_hhdet_in_new!I79</f>
        <v>20305.441626243788</v>
      </c>
      <c r="J79" s="83">
        <f>RES_hhdet_in!J79-RES_hhdet_in_new!J79</f>
        <v>31044.874646997498</v>
      </c>
      <c r="K79" s="83">
        <f>RES_hhdet_in!K79-RES_hhdet_in_new!K79</f>
        <v>3897.559020030405</v>
      </c>
      <c r="L79" s="83">
        <f>RES_hhdet_in!L79-RES_hhdet_in_new!L79</f>
        <v>14938.056611543489</v>
      </c>
      <c r="M79" s="83">
        <f>RES_hhdet_in!M79-RES_hhdet_in_new!M79</f>
        <v>11523.494249622363</v>
      </c>
      <c r="N79" s="83">
        <f>RES_hhdet_in!N79-RES_hhdet_in_new!N79</f>
        <v>11904.423501830755</v>
      </c>
      <c r="O79" s="83">
        <f>RES_hhdet_in!O79-RES_hhdet_in_new!O79</f>
        <v>22499.071784308155</v>
      </c>
      <c r="P79" s="83">
        <f>RES_hhdet_in!P79-RES_hhdet_in_new!P79</f>
        <v>11668.017753137476</v>
      </c>
      <c r="Q79" s="83">
        <f>RES_hhdet_in!Q79-RES_hhdet_in_new!Q79</f>
        <v>16277.566752341343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56445.16513838643</v>
      </c>
      <c r="D83" s="67">
        <f>RES_hhdet_in!D83-RES_hhdet_in_new!D83</f>
        <v>70516.255470665943</v>
      </c>
      <c r="E83" s="67">
        <f>RES_hhdet_in!E83-RES_hhdet_in_new!E83</f>
        <v>64331.734017922507</v>
      </c>
      <c r="F83" s="67">
        <f>RES_hhdet_in!F83-RES_hhdet_in_new!F83</f>
        <v>56224.641607378311</v>
      </c>
      <c r="G83" s="67">
        <f>RES_hhdet_in!G83-RES_hhdet_in_new!G83</f>
        <v>58204.733868316187</v>
      </c>
      <c r="H83" s="67">
        <f>RES_hhdet_in!H83-RES_hhdet_in_new!H83</f>
        <v>60269.437314797593</v>
      </c>
      <c r="I83" s="67">
        <f>RES_hhdet_in!I83-RES_hhdet_in_new!I83</f>
        <v>67704.41139622833</v>
      </c>
      <c r="J83" s="67">
        <f>RES_hhdet_in!J83-RES_hhdet_in_new!J83</f>
        <v>61844.925955401763</v>
      </c>
      <c r="K83" s="67">
        <f>RES_hhdet_in!K83-RES_hhdet_in_new!K83</f>
        <v>42973.910250663539</v>
      </c>
      <c r="L83" s="67">
        <f>RES_hhdet_in!L83-RES_hhdet_in_new!L83</f>
        <v>49910.41815722255</v>
      </c>
      <c r="M83" s="67">
        <f>RES_hhdet_in!M83-RES_hhdet_in_new!M83</f>
        <v>188815.00322524752</v>
      </c>
      <c r="N83" s="67">
        <f>RES_hhdet_in!N83-RES_hhdet_in_new!N83</f>
        <v>53962.517508170633</v>
      </c>
      <c r="O83" s="67">
        <f>RES_hhdet_in!O83-RES_hhdet_in_new!O83</f>
        <v>82532.47825261431</v>
      </c>
      <c r="P83" s="67">
        <f>RES_hhdet_in!P83-RES_hhdet_in_new!P83</f>
        <v>57672.37895509095</v>
      </c>
      <c r="Q83" s="67">
        <f>RES_hhdet_in!Q83-RES_hhdet_in_new!Q83</f>
        <v>75762.650581104404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162</v>
      </c>
      <c r="D86" s="67">
        <f>RES_hhdet_in!D86-RES_hhdet_in_new!D86</f>
        <v>274</v>
      </c>
      <c r="E86" s="67">
        <f>RES_hhdet_in!E86-RES_hhdet_in_new!E86</f>
        <v>219</v>
      </c>
      <c r="F86" s="67">
        <f>RES_hhdet_in!F86-RES_hhdet_in_new!F86</f>
        <v>413</v>
      </c>
      <c r="G86" s="67">
        <f>RES_hhdet_in!G86-RES_hhdet_in_new!G86</f>
        <v>323.00000000000006</v>
      </c>
      <c r="H86" s="67">
        <f>RES_hhdet_in!H86-RES_hhdet_in_new!H86</f>
        <v>779.00000000000011</v>
      </c>
      <c r="I86" s="67">
        <f>RES_hhdet_in!I86-RES_hhdet_in_new!I86</f>
        <v>1249.0000000000002</v>
      </c>
      <c r="J86" s="67">
        <f>RES_hhdet_in!J86-RES_hhdet_in_new!J86</f>
        <v>1345.0000000000005</v>
      </c>
      <c r="K86" s="67">
        <f>RES_hhdet_in!K86-RES_hhdet_in_new!K86</f>
        <v>1776.0000000000005</v>
      </c>
      <c r="L86" s="67">
        <f>RES_hhdet_in!L86-RES_hhdet_in_new!L86</f>
        <v>2056.0000000000009</v>
      </c>
      <c r="M86" s="67">
        <f>RES_hhdet_in!M86-RES_hhdet_in_new!M86</f>
        <v>3738.0000000000014</v>
      </c>
      <c r="N86" s="67">
        <f>RES_hhdet_in!N86-RES_hhdet_in_new!N86</f>
        <v>2402.0000000000014</v>
      </c>
      <c r="O86" s="67">
        <f>RES_hhdet_in!O86-RES_hhdet_in_new!O86</f>
        <v>1789.0000000000005</v>
      </c>
      <c r="P86" s="67">
        <f>RES_hhdet_in!P86-RES_hhdet_in_new!P86</f>
        <v>4203.0000000000009</v>
      </c>
      <c r="Q86" s="67">
        <f>RES_hhdet_in!Q86-RES_hhdet_in_new!Q86</f>
        <v>5093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45478.984814301926</v>
      </c>
      <c r="D88" s="67">
        <f>RES_hhdet_in!D88-RES_hhdet_in_new!D88</f>
        <v>133449.3804706659</v>
      </c>
      <c r="E88" s="67">
        <f>RES_hhdet_in!E88-RES_hhdet_in_new!E88</f>
        <v>62916.075767042865</v>
      </c>
      <c r="F88" s="67">
        <f>RES_hhdet_in!F88-RES_hhdet_in_new!F88</f>
        <v>57278.513855121673</v>
      </c>
      <c r="G88" s="67">
        <f>RES_hhdet_in!G88-RES_hhdet_in_new!G88</f>
        <v>51400.038690283123</v>
      </c>
      <c r="H88" s="67">
        <f>RES_hhdet_in!H88-RES_hhdet_in_new!H88</f>
        <v>53246.267755447436</v>
      </c>
      <c r="I88" s="67">
        <f>RES_hhdet_in!I88-RES_hhdet_in_new!I88</f>
        <v>68431.536396228388</v>
      </c>
      <c r="J88" s="67">
        <f>RES_hhdet_in!J88-RES_hhdet_in_new!J88</f>
        <v>54868.816142799966</v>
      </c>
      <c r="K88" s="67">
        <f>RES_hhdet_in!K88-RES_hhdet_in_new!K88</f>
        <v>40455.84269738564</v>
      </c>
      <c r="L88" s="67">
        <f>RES_hhdet_in!L88-RES_hhdet_in_new!L88</f>
        <v>45497.152809181949</v>
      </c>
      <c r="M88" s="67">
        <f>RES_hhdet_in!M88-RES_hhdet_in_new!M88</f>
        <v>180155.24146766897</v>
      </c>
      <c r="N88" s="67">
        <f>RES_hhdet_in!N88-RES_hhdet_in_new!N88</f>
        <v>70945.643144712521</v>
      </c>
      <c r="O88" s="67">
        <f>RES_hhdet_in!O88-RES_hhdet_in_new!O88</f>
        <v>84665.973665895857</v>
      </c>
      <c r="P88" s="67">
        <f>RES_hhdet_in!P88-RES_hhdet_in_new!P88</f>
        <v>55735.356540175715</v>
      </c>
      <c r="Q88" s="67">
        <f>RES_hhdet_in!Q88-RES_hhdet_in_new!Q88</f>
        <v>85502.190894599975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1.1823431123048067E-11</v>
      </c>
      <c r="O89" s="67">
        <f>RES_hhdet_in!O89-RES_hhdet_in_new!O89</f>
        <v>0</v>
      </c>
      <c r="P89" s="67">
        <f>RES_hhdet_in!P89-RES_hhdet_in_new!P89</f>
        <v>7857.3291313582595</v>
      </c>
      <c r="Q89" s="67">
        <f>RES_hhdet_in!Q89-RES_hhdet_in_new!Q89</f>
        <v>2282.5100400858573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36613.25</v>
      </c>
      <c r="D92" s="67">
        <f>RES_hhdet_in!D92-RES_hhdet_in_new!D92</f>
        <v>8545.7210805391787</v>
      </c>
      <c r="E92" s="67">
        <f>RES_hhdet_in!E92-RES_hhdet_in_new!E92</f>
        <v>7461.3064680745892</v>
      </c>
      <c r="F92" s="67">
        <f>RES_hhdet_in!F92-RES_hhdet_in_new!F92</f>
        <v>6505.3539092525189</v>
      </c>
      <c r="G92" s="67">
        <f>RES_hhdet_in!G92-RES_hhdet_in_new!G92</f>
        <v>5048.9604523188218</v>
      </c>
      <c r="H92" s="67">
        <f>RES_hhdet_in!H92-RES_hhdet_in_new!H92</f>
        <v>13602.258269391867</v>
      </c>
      <c r="I92" s="67">
        <f>RES_hhdet_in!I92-RES_hhdet_in_new!I92</f>
        <v>55350.249999999985</v>
      </c>
      <c r="J92" s="67">
        <f>RES_hhdet_in!J92-RES_hhdet_in_new!J92</f>
        <v>8111.249999999879</v>
      </c>
      <c r="K92" s="67">
        <f>RES_hhdet_in!K92-RES_hhdet_in_new!K92</f>
        <v>24211.918408450776</v>
      </c>
      <c r="L92" s="67">
        <f>RES_hhdet_in!L92-RES_hhdet_in_new!L92</f>
        <v>38645.971080539297</v>
      </c>
      <c r="M92" s="67">
        <f>RES_hhdet_in!M92-RES_hhdet_in_new!M92</f>
        <v>18337.954485693113</v>
      </c>
      <c r="N92" s="67">
        <f>RES_hhdet_in!N92-RES_hhdet_in_new!N92</f>
        <v>19465.762701936335</v>
      </c>
      <c r="O92" s="67">
        <f>RES_hhdet_in!O92-RES_hhdet_in_new!O92</f>
        <v>11704.960452318846</v>
      </c>
      <c r="P92" s="67">
        <f>RES_hhdet_in!P92-RES_hhdet_in_new!P92</f>
        <v>17051.677154374709</v>
      </c>
      <c r="Q92" s="67">
        <f>RES_hhdet_in!Q92-RES_hhdet_in_new!Q92</f>
        <v>49253.969752350145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2202.9999999999559</v>
      </c>
      <c r="L93" s="67">
        <f>RES_hhdet_in!L93-RES_hhdet_in_new!L93</f>
        <v>869.21037847889954</v>
      </c>
      <c r="M93" s="67">
        <f>RES_hhdet_in!M93-RES_hhdet_in_new!M93</f>
        <v>438.18295800083774</v>
      </c>
      <c r="N93" s="67">
        <f>RES_hhdet_in!N93-RES_hhdet_in_new!N93</f>
        <v>918.89529084518995</v>
      </c>
      <c r="O93" s="67">
        <f>RES_hhdet_in!O93-RES_hhdet_in_new!O93</f>
        <v>4145.6563218217298</v>
      </c>
      <c r="P93" s="67">
        <f>RES_hhdet_in!P93-RES_hhdet_in_new!P93</f>
        <v>4318.2700560425092</v>
      </c>
      <c r="Q93" s="67">
        <f>RES_hhdet_in!Q93-RES_hhdet_in_new!Q93</f>
        <v>6535.5675369491801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3134.6635380069838</v>
      </c>
      <c r="D96" s="67">
        <f>RES_hhdet_in!D96-RES_hhdet_in_new!D96</f>
        <v>543.0133079838937</v>
      </c>
      <c r="E96" s="67">
        <f>RES_hhdet_in!E96-RES_hhdet_in_new!E96</f>
        <v>0</v>
      </c>
      <c r="F96" s="67">
        <f>RES_hhdet_in!F96-RES_hhdet_in_new!F96</f>
        <v>0</v>
      </c>
      <c r="G96" s="67">
        <f>RES_hhdet_in!G96-RES_hhdet_in_new!G96</f>
        <v>35597.773616337028</v>
      </c>
      <c r="H96" s="67">
        <f>RES_hhdet_in!H96-RES_hhdet_in_new!H96</f>
        <v>11515.216076771205</v>
      </c>
      <c r="I96" s="67">
        <f>RES_hhdet_in!I96-RES_hhdet_in_new!I96</f>
        <v>0</v>
      </c>
      <c r="J96" s="67">
        <f>RES_hhdet_in!J96-RES_hhdet_in_new!J96</f>
        <v>0</v>
      </c>
      <c r="K96" s="67">
        <f>RES_hhdet_in!K96-RES_hhdet_in_new!K96</f>
        <v>0</v>
      </c>
      <c r="L96" s="67">
        <f>RES_hhdet_in!L96-RES_hhdet_in_new!L96</f>
        <v>0</v>
      </c>
      <c r="M96" s="67">
        <f>RES_hhdet_in!M96-RES_hhdet_in_new!M96</f>
        <v>0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0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43876.249999999985</v>
      </c>
      <c r="D102" s="67">
        <f>RES_hhdet_in!D102-RES_hhdet_in_new!D102</f>
        <v>81206.791106478253</v>
      </c>
      <c r="E102" s="67">
        <f>RES_hhdet_in!E102-RES_hhdet_in_new!E102</f>
        <v>95959.414474834266</v>
      </c>
      <c r="F102" s="67">
        <f>RES_hhdet_in!F102-RES_hhdet_in_new!F102</f>
        <v>66540.340067582554</v>
      </c>
      <c r="G102" s="67">
        <f>RES_hhdet_in!G102-RES_hhdet_in_new!G102</f>
        <v>83231.436061318789</v>
      </c>
      <c r="H102" s="67">
        <f>RES_hhdet_in!H102-RES_hhdet_in_new!H102</f>
        <v>109228.75001240468</v>
      </c>
      <c r="I102" s="67">
        <f>RES_hhdet_in!I102-RES_hhdet_in_new!I102</f>
        <v>138912.62134721875</v>
      </c>
      <c r="J102" s="67">
        <f>RES_hhdet_in!J102-RES_hhdet_in_new!J102</f>
        <v>157668.2162805461</v>
      </c>
      <c r="K102" s="67">
        <f>RES_hhdet_in!K102-RES_hhdet_in_new!K102</f>
        <v>186084.59179760941</v>
      </c>
      <c r="L102" s="67">
        <f>RES_hhdet_in!L102-RES_hhdet_in_new!L102</f>
        <v>189678.36245652643</v>
      </c>
      <c r="M102" s="67">
        <f>RES_hhdet_in!M102-RES_hhdet_in_new!M102</f>
        <v>234342.65240789013</v>
      </c>
      <c r="N102" s="67">
        <f>RES_hhdet_in!N102-RES_hhdet_in_new!N102</f>
        <v>263027.33976264298</v>
      </c>
      <c r="O102" s="67">
        <f>RES_hhdet_in!O102-RES_hhdet_in_new!O102</f>
        <v>261302.0483797036</v>
      </c>
      <c r="P102" s="67">
        <f>RES_hhdet_in!P102-RES_hhdet_in_new!P102</f>
        <v>370941.75000000023</v>
      </c>
      <c r="Q102" s="67">
        <f>RES_hhdet_in!Q102-RES_hhdet_in_new!Q102</f>
        <v>452806.87499999994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63221.540138386445</v>
      </c>
      <c r="D103" s="83">
        <f>RES_hhdet_in!D103-RES_hhdet_in_new!D103</f>
        <v>60439.630470665972</v>
      </c>
      <c r="E103" s="83">
        <f>RES_hhdet_in!E103-RES_hhdet_in_new!E103</f>
        <v>61204.109017922536</v>
      </c>
      <c r="F103" s="83">
        <f>RES_hhdet_in!F103-RES_hhdet_in_new!F103</f>
        <v>97726.016607378231</v>
      </c>
      <c r="G103" s="83">
        <f>RES_hhdet_in!G103-RES_hhdet_in_new!G103</f>
        <v>71127.108868316238</v>
      </c>
      <c r="H103" s="83">
        <f>RES_hhdet_in!H103-RES_hhdet_in_new!H103</f>
        <v>53370.81231479768</v>
      </c>
      <c r="I103" s="83">
        <f>RES_hhdet_in!I103-RES_hhdet_in_new!I103</f>
        <v>47786.786396228184</v>
      </c>
      <c r="J103" s="83">
        <f>RES_hhdet_in!J103-RES_hhdet_in_new!J103</f>
        <v>48781.300955401719</v>
      </c>
      <c r="K103" s="83">
        <f>RES_hhdet_in!K103-RES_hhdet_in_new!K103</f>
        <v>102757.86914418552</v>
      </c>
      <c r="L103" s="83">
        <f>RES_hhdet_in!L103-RES_hhdet_in_new!L103</f>
        <v>164842.29478886642</v>
      </c>
      <c r="M103" s="83">
        <f>RES_hhdet_in!M103-RES_hhdet_in_new!M103</f>
        <v>269286.57763249939</v>
      </c>
      <c r="N103" s="83">
        <f>RES_hhdet_in!N103-RES_hhdet_in_new!N103</f>
        <v>168698.9215144343</v>
      </c>
      <c r="O103" s="83">
        <f>RES_hhdet_in!O103-RES_hhdet_in_new!O103</f>
        <v>188327.46268123202</v>
      </c>
      <c r="P103" s="83">
        <f>RES_hhdet_in!P103-RES_hhdet_in_new!P103</f>
        <v>12212.579794445439</v>
      </c>
      <c r="Q103" s="83">
        <f>RES_hhdet_in!Q103-RES_hhdet_in_new!Q103</f>
        <v>82167.055647777175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121.03300555487832</v>
      </c>
      <c r="D107" s="67">
        <f>RES_hhdet_in!D107-RES_hhdet_in_new!D107</f>
        <v>1951.6735422552822</v>
      </c>
      <c r="E107" s="67">
        <f>RES_hhdet_in!E107-RES_hhdet_in_new!E107</f>
        <v>675.67981198935036</v>
      </c>
      <c r="F107" s="67">
        <f>RES_hhdet_in!F107-RES_hhdet_in_new!F107</f>
        <v>308.93267873835623</v>
      </c>
      <c r="G107" s="67">
        <f>RES_hhdet_in!G107-RES_hhdet_in_new!G107</f>
        <v>2295.5725892762639</v>
      </c>
      <c r="H107" s="67">
        <f>RES_hhdet_in!H107-RES_hhdet_in_new!H107</f>
        <v>200.16730194271972</v>
      </c>
      <c r="I107" s="67">
        <f>RES_hhdet_in!I107-RES_hhdet_in_new!I107</f>
        <v>136.55581734203872</v>
      </c>
      <c r="J107" s="67">
        <f>RES_hhdet_in!J107-RES_hhdet_in_new!J107</f>
        <v>422.56745714134826</v>
      </c>
      <c r="K107" s="67">
        <f>RES_hhdet_in!K107-RES_hhdet_in_new!K107</f>
        <v>187.18472295510418</v>
      </c>
      <c r="L107" s="67">
        <f>RES_hhdet_in!L107-RES_hhdet_in_new!L107</f>
        <v>231.04192978928967</v>
      </c>
      <c r="M107" s="67">
        <f>RES_hhdet_in!M107-RES_hhdet_in_new!M107</f>
        <v>295.65065463598484</v>
      </c>
      <c r="N107" s="67">
        <f>RES_hhdet_in!N107-RES_hhdet_in_new!N107</f>
        <v>1102.9379098292388</v>
      </c>
      <c r="O107" s="67">
        <f>RES_hhdet_in!O107-RES_hhdet_in_new!O107</f>
        <v>1194.6289575185763</v>
      </c>
      <c r="P107" s="67">
        <f>RES_hhdet_in!P107-RES_hhdet_in_new!P107</f>
        <v>2101.5622809259221</v>
      </c>
      <c r="Q107" s="67">
        <f>RES_hhdet_in!Q107-RES_hhdet_in_new!Q107</f>
        <v>1478.3106925780216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1</v>
      </c>
      <c r="D110" s="67">
        <f>RES_hhdet_in!D110-RES_hhdet_in_new!D110</f>
        <v>2</v>
      </c>
      <c r="E110" s="67">
        <f>RES_hhdet_in!E110-RES_hhdet_in_new!E110</f>
        <v>2</v>
      </c>
      <c r="F110" s="67">
        <f>RES_hhdet_in!F110-RES_hhdet_in_new!F110</f>
        <v>2</v>
      </c>
      <c r="G110" s="67">
        <f>RES_hhdet_in!G110-RES_hhdet_in_new!G110</f>
        <v>6.0000000000000009</v>
      </c>
      <c r="H110" s="67">
        <f>RES_hhdet_in!H110-RES_hhdet_in_new!H110</f>
        <v>5</v>
      </c>
      <c r="I110" s="67">
        <f>RES_hhdet_in!I110-RES_hhdet_in_new!I110</f>
        <v>9.0000000000000018</v>
      </c>
      <c r="J110" s="67">
        <f>RES_hhdet_in!J110-RES_hhdet_in_new!J110</f>
        <v>10.000000000000004</v>
      </c>
      <c r="K110" s="67">
        <f>RES_hhdet_in!K110-RES_hhdet_in_new!K110</f>
        <v>13.000000000000004</v>
      </c>
      <c r="L110" s="67">
        <f>RES_hhdet_in!L110-RES_hhdet_in_new!L110</f>
        <v>18.000000000000007</v>
      </c>
      <c r="M110" s="67">
        <f>RES_hhdet_in!M110-RES_hhdet_in_new!M110</f>
        <v>20.000000000000007</v>
      </c>
      <c r="N110" s="67">
        <f>RES_hhdet_in!N110-RES_hhdet_in_new!N110</f>
        <v>29.000000000000014</v>
      </c>
      <c r="O110" s="67">
        <f>RES_hhdet_in!O110-RES_hhdet_in_new!O110</f>
        <v>30.000000000000011</v>
      </c>
      <c r="P110" s="67">
        <f>RES_hhdet_in!P110-RES_hhdet_in_new!P110</f>
        <v>69.000000000000014</v>
      </c>
      <c r="Q110" s="67">
        <f>RES_hhdet_in!Q110-RES_hhdet_in_new!Q110</f>
        <v>74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213.09550555487832</v>
      </c>
      <c r="D116" s="67">
        <f>RES_hhdet_in!D116-RES_hhdet_in_new!D116</f>
        <v>2043.7360422552822</v>
      </c>
      <c r="E116" s="67">
        <f>RES_hhdet_in!E116-RES_hhdet_in_new!E116</f>
        <v>767.74231198935036</v>
      </c>
      <c r="F116" s="67">
        <f>RES_hhdet_in!F116-RES_hhdet_in_new!F116</f>
        <v>400.99517873835623</v>
      </c>
      <c r="G116" s="67">
        <f>RES_hhdet_in!G116-RES_hhdet_in_new!G116</f>
        <v>2387.6350892762639</v>
      </c>
      <c r="H116" s="67">
        <f>RES_hhdet_in!H116-RES_hhdet_in_new!H116</f>
        <v>292.22980194271975</v>
      </c>
      <c r="I116" s="67">
        <f>RES_hhdet_in!I116-RES_hhdet_in_new!I116</f>
        <v>228.61831734203872</v>
      </c>
      <c r="J116" s="67">
        <f>RES_hhdet_in!J116-RES_hhdet_in_new!J116</f>
        <v>514.62995714134831</v>
      </c>
      <c r="K116" s="67">
        <f>RES_hhdet_in!K116-RES_hhdet_in_new!K116</f>
        <v>423.43750000000023</v>
      </c>
      <c r="L116" s="67">
        <f>RES_hhdet_in!L116-RES_hhdet_in_new!L116</f>
        <v>3712.4703478618503</v>
      </c>
      <c r="M116" s="67">
        <f>RES_hhdet_in!M116-RES_hhdet_in_new!M116</f>
        <v>1612.0248219090477</v>
      </c>
      <c r="N116" s="67">
        <f>RES_hhdet_in!N116-RES_hhdet_in_new!N116</f>
        <v>1778.4074145850996</v>
      </c>
      <c r="O116" s="67">
        <f>RES_hhdet_in!O116-RES_hhdet_in_new!O116</f>
        <v>5392.3702029885389</v>
      </c>
      <c r="P116" s="67">
        <f>RES_hhdet_in!P116-RES_hhdet_in_new!P116</f>
        <v>2602.3335549662188</v>
      </c>
      <c r="Q116" s="67">
        <f>RES_hhdet_in!Q116-RES_hhdet_in_new!Q116</f>
        <v>1841.4137164844519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73.497222955103993</v>
      </c>
      <c r="L117" s="67">
        <f>RES_hhdet_in!L117-RES_hhdet_in_new!L117</f>
        <v>9.2786241188510417</v>
      </c>
      <c r="M117" s="67">
        <f>RES_hhdet_in!M117-RES_hhdet_in_new!M117</f>
        <v>0.28882943730069144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91.749999999999972</v>
      </c>
      <c r="D121" s="67">
        <f>RES_hhdet_in!D121-RES_hhdet_in_new!D121</f>
        <v>1224.7500000000002</v>
      </c>
      <c r="E121" s="67">
        <f>RES_hhdet_in!E121-RES_hhdet_in_new!E121</f>
        <v>437.75000000000017</v>
      </c>
      <c r="F121" s="67">
        <f>RES_hhdet_in!F121-RES_hhdet_in_new!F121</f>
        <v>138.7549782454156</v>
      </c>
      <c r="G121" s="67">
        <f>RES_hhdet_in!G121-RES_hhdet_in_new!G121</f>
        <v>1228.75</v>
      </c>
      <c r="H121" s="67">
        <f>RES_hhdet_in!H121-RES_hhdet_in_new!H121</f>
        <v>166.75000000000063</v>
      </c>
      <c r="I121" s="67">
        <f>RES_hhdet_in!I121-RES_hhdet_in_new!I121</f>
        <v>197.74999999999955</v>
      </c>
      <c r="J121" s="67">
        <f>RES_hhdet_in!J121-RES_hhdet_in_new!J121</f>
        <v>328.75</v>
      </c>
      <c r="K121" s="67">
        <f>RES_hhdet_in!K121-RES_hhdet_in_new!K121</f>
        <v>387.87090758774929</v>
      </c>
      <c r="L121" s="67">
        <f>RES_hhdet_in!L121-RES_hhdet_in_new!L121</f>
        <v>1080.0209991960924</v>
      </c>
      <c r="M121" s="67">
        <f>RES_hhdet_in!M121-RES_hhdet_in_new!M121</f>
        <v>149.16387068629746</v>
      </c>
      <c r="N121" s="67">
        <f>RES_hhdet_in!N121-RES_hhdet_in_new!N121</f>
        <v>771.50497824541503</v>
      </c>
      <c r="O121" s="67">
        <f>RES_hhdet_in!O121-RES_hhdet_in_new!O121</f>
        <v>1481.2955878608541</v>
      </c>
      <c r="P121" s="67">
        <f>RES_hhdet_in!P121-RES_hhdet_in_new!P121</f>
        <v>1763.7682993559133</v>
      </c>
      <c r="Q121" s="67">
        <f>RES_hhdet_in!Q121-RES_hhdet_in_new!Q121</f>
        <v>944.45571357713811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122.09550555487837</v>
      </c>
      <c r="D122" s="83">
        <f>RES_hhdet_in!D122-RES_hhdet_in_new!D122</f>
        <v>1033.3766742462533</v>
      </c>
      <c r="E122" s="83">
        <f>RES_hhdet_in!E122-RES_hhdet_in_new!E122</f>
        <v>334.2659413030533</v>
      </c>
      <c r="F122" s="83">
        <f>RES_hhdet_in!F122-RES_hhdet_in_new!F122</f>
        <v>380.99517873835669</v>
      </c>
      <c r="G122" s="83">
        <f>RES_hhdet_in!G122-RES_hhdet_in_new!G122</f>
        <v>1168.5578295313999</v>
      </c>
      <c r="H122" s="83">
        <f>RES_hhdet_in!H122-RES_hhdet_in_new!H122</f>
        <v>126.22980194271909</v>
      </c>
      <c r="I122" s="83">
        <f>RES_hhdet_in!I122-RES_hhdet_in_new!I122</f>
        <v>56.211138349318517</v>
      </c>
      <c r="J122" s="83">
        <f>RES_hhdet_in!J122-RES_hhdet_in_new!J122</f>
        <v>186.62995714134826</v>
      </c>
      <c r="K122" s="83">
        <f>RES_hhdet_in!K122-RES_hhdet_in_new!K122</f>
        <v>109.81381536735482</v>
      </c>
      <c r="L122" s="83">
        <f>RES_hhdet_in!L122-RES_hhdet_in_new!L122</f>
        <v>2714.4950617802601</v>
      </c>
      <c r="M122" s="83">
        <f>RES_hhdet_in!M122-RES_hhdet_in_new!M122</f>
        <v>1459.9867839496876</v>
      </c>
      <c r="N122" s="83">
        <f>RES_hhdet_in!N122-RES_hhdet_in_new!N122</f>
        <v>982.93293158382369</v>
      </c>
      <c r="O122" s="83">
        <f>RES_hhdet_in!O122-RES_hhdet_in_new!O122</f>
        <v>3798.0208696577229</v>
      </c>
      <c r="P122" s="83">
        <f>RES_hhdet_in!P122-RES_hhdet_in_new!P122</f>
        <v>1168.7331838694786</v>
      </c>
      <c r="Q122" s="83">
        <f>RES_hhdet_in!Q122-RES_hhdet_in_new!Q122</f>
        <v>1049.9660135853001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256483.56837036757</v>
      </c>
      <c r="D126" s="67">
        <f>RES_hhdet_in!D126-RES_hhdet_in_new!D126</f>
        <v>0</v>
      </c>
      <c r="E126" s="67">
        <f>RES_hhdet_in!E126-RES_hhdet_in_new!E126</f>
        <v>201652.17883083824</v>
      </c>
      <c r="F126" s="67">
        <f>RES_hhdet_in!F126-RES_hhdet_in_new!F126</f>
        <v>119507.21469672382</v>
      </c>
      <c r="G126" s="67">
        <f>RES_hhdet_in!G126-RES_hhdet_in_new!G126</f>
        <v>53070.350595268254</v>
      </c>
      <c r="H126" s="67">
        <f>RES_hhdet_in!H126-RES_hhdet_in_new!H126</f>
        <v>57163.972958320359</v>
      </c>
      <c r="I126" s="67">
        <f>RES_hhdet_in!I126-RES_hhdet_in_new!I126</f>
        <v>197280.16420056164</v>
      </c>
      <c r="J126" s="67">
        <f>RES_hhdet_in!J126-RES_hhdet_in_new!J126</f>
        <v>170027.78213938785</v>
      </c>
      <c r="K126" s="67">
        <f>RES_hhdet_in!K126-RES_hhdet_in_new!K126</f>
        <v>217114.71017454227</v>
      </c>
      <c r="L126" s="67">
        <f>RES_hhdet_in!L126-RES_hhdet_in_new!L126</f>
        <v>227125.60008114445</v>
      </c>
      <c r="M126" s="67">
        <f>RES_hhdet_in!M126-RES_hhdet_in_new!M126</f>
        <v>109121.76211855411</v>
      </c>
      <c r="N126" s="67">
        <f>RES_hhdet_in!N126-RES_hhdet_in_new!N126</f>
        <v>225970.31671953099</v>
      </c>
      <c r="O126" s="67">
        <f>RES_hhdet_in!O126-RES_hhdet_in_new!O126</f>
        <v>177084.75497698542</v>
      </c>
      <c r="P126" s="67">
        <f>RES_hhdet_in!P126-RES_hhdet_in_new!P126</f>
        <v>227750.27532306078</v>
      </c>
      <c r="Q126" s="67">
        <f>RES_hhdet_in!Q126-RES_hhdet_in_new!Q126</f>
        <v>207189.00619526292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618</v>
      </c>
      <c r="D129" s="67">
        <f>RES_hhdet_in!D129-RES_hhdet_in_new!D129</f>
        <v>1185</v>
      </c>
      <c r="E129" s="67">
        <f>RES_hhdet_in!E129-RES_hhdet_in_new!E129</f>
        <v>1634</v>
      </c>
      <c r="F129" s="67">
        <f>RES_hhdet_in!F129-RES_hhdet_in_new!F129</f>
        <v>2082</v>
      </c>
      <c r="G129" s="67">
        <f>RES_hhdet_in!G129-RES_hhdet_in_new!G129</f>
        <v>1572</v>
      </c>
      <c r="H129" s="67">
        <f>RES_hhdet_in!H129-RES_hhdet_in_new!H129</f>
        <v>2798</v>
      </c>
      <c r="I129" s="67">
        <f>RES_hhdet_in!I129-RES_hhdet_in_new!I129</f>
        <v>4299</v>
      </c>
      <c r="J129" s="67">
        <f>RES_hhdet_in!J129-RES_hhdet_in_new!J129</f>
        <v>4007.0000000000009</v>
      </c>
      <c r="K129" s="67">
        <f>RES_hhdet_in!K129-RES_hhdet_in_new!K129</f>
        <v>5451.0000000000018</v>
      </c>
      <c r="L129" s="67">
        <f>RES_hhdet_in!L129-RES_hhdet_in_new!L129</f>
        <v>6067.0000000000018</v>
      </c>
      <c r="M129" s="67">
        <f>RES_hhdet_in!M129-RES_hhdet_in_new!M129</f>
        <v>5799.0000000000018</v>
      </c>
      <c r="N129" s="67">
        <f>RES_hhdet_in!N129-RES_hhdet_in_new!N129</f>
        <v>6520.0000000000036</v>
      </c>
      <c r="O129" s="67">
        <f>RES_hhdet_in!O129-RES_hhdet_in_new!O129</f>
        <v>3174.0000000000009</v>
      </c>
      <c r="P129" s="67">
        <f>RES_hhdet_in!P129-RES_hhdet_in_new!P129</f>
        <v>10568.000000000002</v>
      </c>
      <c r="Q129" s="67">
        <f>RES_hhdet_in!Q129-RES_hhdet_in_new!Q129</f>
        <v>11928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244046.17652979688</v>
      </c>
      <c r="D131" s="67">
        <f>RES_hhdet_in!D131-RES_hhdet_in_new!D131</f>
        <v>35771.3125</v>
      </c>
      <c r="E131" s="67">
        <f>RES_hhdet_in!E131-RES_hhdet_in_new!E131</f>
        <v>194947.36545163341</v>
      </c>
      <c r="F131" s="67">
        <f>RES_hhdet_in!F131-RES_hhdet_in_new!F131</f>
        <v>116901.3232676966</v>
      </c>
      <c r="G131" s="67">
        <f>RES_hhdet_in!G131-RES_hhdet_in_new!G131</f>
        <v>82184.228658894135</v>
      </c>
      <c r="H131" s="67">
        <f>RES_hhdet_in!H131-RES_hhdet_in_new!H131</f>
        <v>56017.953081096013</v>
      </c>
      <c r="I131" s="67">
        <f>RES_hhdet_in!I131-RES_hhdet_in_new!I131</f>
        <v>194763.28341103834</v>
      </c>
      <c r="J131" s="67">
        <f>RES_hhdet_in!J131-RES_hhdet_in_new!J131</f>
        <v>206036.01619034685</v>
      </c>
      <c r="K131" s="67">
        <f>RES_hhdet_in!K131-RES_hhdet_in_new!K131</f>
        <v>219358.45974586453</v>
      </c>
      <c r="L131" s="67">
        <f>RES_hhdet_in!L131-RES_hhdet_in_new!L131</f>
        <v>223161.66794502336</v>
      </c>
      <c r="M131" s="67">
        <f>RES_hhdet_in!M131-RES_hhdet_in_new!M131</f>
        <v>203826.91800973844</v>
      </c>
      <c r="N131" s="67">
        <f>RES_hhdet_in!N131-RES_hhdet_in_new!N131</f>
        <v>221395.44436045023</v>
      </c>
      <c r="O131" s="67">
        <f>RES_hhdet_in!O131-RES_hhdet_in_new!O131</f>
        <v>194595.45249425981</v>
      </c>
      <c r="P131" s="67">
        <f>RES_hhdet_in!P131-RES_hhdet_in_new!P131</f>
        <v>237431.03593143681</v>
      </c>
      <c r="Q131" s="67">
        <f>RES_hhdet_in!Q131-RES_hhdet_in_new!Q131</f>
        <v>222996.50726875319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12437.391840570679</v>
      </c>
      <c r="D135" s="67">
        <f>RES_hhdet_in!D135-RES_hhdet_in_new!D135</f>
        <v>0</v>
      </c>
      <c r="E135" s="67">
        <f>RES_hhdet_in!E135-RES_hhdet_in_new!E135</f>
        <v>33891.750334799246</v>
      </c>
      <c r="F135" s="67">
        <f>RES_hhdet_in!F135-RES_hhdet_in_new!F135</f>
        <v>2605.8914290272287</v>
      </c>
      <c r="G135" s="67">
        <f>RES_hhdet_in!G135-RES_hhdet_in_new!G135</f>
        <v>0</v>
      </c>
      <c r="H135" s="67">
        <f>RES_hhdet_in!H135-RES_hhdet_in_new!H135</f>
        <v>71779.847958319486</v>
      </c>
      <c r="I135" s="67">
        <f>RES_hhdet_in!I135-RES_hhdet_in_new!I135</f>
        <v>2516.8807895233203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40298.736061650641</v>
      </c>
      <c r="M135" s="67">
        <f>RES_hhdet_in!M135-RES_hhdet_in_new!M135</f>
        <v>0</v>
      </c>
      <c r="N135" s="67">
        <f>RES_hhdet_in!N135-RES_hhdet_in_new!N135</f>
        <v>34293.725003387102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190919.50000000017</v>
      </c>
      <c r="D140" s="67">
        <f>RES_hhdet_in!D140-RES_hhdet_in_new!D140</f>
        <v>108403.75</v>
      </c>
      <c r="E140" s="67">
        <f>RES_hhdet_in!E140-RES_hhdet_in_new!E140</f>
        <v>174748.50000000006</v>
      </c>
      <c r="F140" s="67">
        <f>RES_hhdet_in!F140-RES_hhdet_in_new!F140</f>
        <v>41827.554095704494</v>
      </c>
      <c r="G140" s="67">
        <f>RES_hhdet_in!G140-RES_hhdet_in_new!G140</f>
        <v>100242.89972149608</v>
      </c>
      <c r="H140" s="67">
        <f>RES_hhdet_in!H140-RES_hhdet_in_new!H140</f>
        <v>162660.82349271639</v>
      </c>
      <c r="I140" s="67">
        <f>RES_hhdet_in!I140-RES_hhdet_in_new!I140</f>
        <v>217824.5</v>
      </c>
      <c r="J140" s="67">
        <f>RES_hhdet_in!J140-RES_hhdet_in_new!J140</f>
        <v>192000.49999999983</v>
      </c>
      <c r="K140" s="67">
        <f>RES_hhdet_in!K140-RES_hhdet_in_new!K140</f>
        <v>362843.63771233807</v>
      </c>
      <c r="L140" s="67">
        <f>RES_hhdet_in!L140-RES_hhdet_in_new!L140</f>
        <v>163195.49999999956</v>
      </c>
      <c r="M140" s="67">
        <f>RES_hhdet_in!M140-RES_hhdet_in_new!M140</f>
        <v>71250.571328447841</v>
      </c>
      <c r="N140" s="67">
        <f>RES_hhdet_in!N140-RES_hhdet_in_new!N140</f>
        <v>241592.05409570455</v>
      </c>
      <c r="O140" s="67">
        <f>RES_hhdet_in!O140-RES_hhdet_in_new!O140</f>
        <v>103981.35027850422</v>
      </c>
      <c r="P140" s="67">
        <f>RES_hhdet_in!P140-RES_hhdet_in_new!P140</f>
        <v>334469.42650728306</v>
      </c>
      <c r="Q140" s="67">
        <f>RES_hhdet_in!Q140-RES_hhdet_in_new!Q140</f>
        <v>198632.40731965424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242671.69337036746</v>
      </c>
      <c r="D141" s="83">
        <f>RES_hhdet_in!D141-RES_hhdet_in_new!D141</f>
        <v>197801.5</v>
      </c>
      <c r="E141" s="83">
        <f>RES_hhdet_in!E141-RES_hhdet_in_new!E141</f>
        <v>204011.30383083812</v>
      </c>
      <c r="F141" s="83">
        <f>RES_hhdet_in!F141-RES_hhdet_in_new!F141</f>
        <v>298001.33969672438</v>
      </c>
      <c r="G141" s="83">
        <f>RES_hhdet_in!G141-RES_hhdet_in_new!G141</f>
        <v>212609.45087377215</v>
      </c>
      <c r="H141" s="83">
        <f>RES_hhdet_in!H141-RES_hhdet_in_new!H141</f>
        <v>152280.14946560399</v>
      </c>
      <c r="I141" s="83">
        <f>RES_hhdet_in!I141-RES_hhdet_in_new!I141</f>
        <v>156563.28920056164</v>
      </c>
      <c r="J141" s="83">
        <f>RES_hhdet_in!J141-RES_hhdet_in_new!J141</f>
        <v>155134.90713938809</v>
      </c>
      <c r="K141" s="83">
        <f>RES_hhdet_in!K141-RES_hhdet_in_new!K141</f>
        <v>492684.82246220426</v>
      </c>
      <c r="L141" s="83">
        <f>RES_hhdet_in!L141-RES_hhdet_in_new!L141</f>
        <v>241037.72508114442</v>
      </c>
      <c r="M141" s="83">
        <f>RES_hhdet_in!M141-RES_hhdet_in_new!M141</f>
        <v>579284.94079010608</v>
      </c>
      <c r="N141" s="83">
        <f>RES_hhdet_in!N141-RES_hhdet_in_new!N141</f>
        <v>377608.01262382639</v>
      </c>
      <c r="O141" s="83">
        <f>RES_hhdet_in!O141-RES_hhdet_in_new!O141</f>
        <v>344643.1546984812</v>
      </c>
      <c r="P141" s="83">
        <f>RES_hhdet_in!P141-RES_hhdet_in_new!P141</f>
        <v>166825.59881577763</v>
      </c>
      <c r="Q141" s="83">
        <f>RES_hhdet_in!Q141-RES_hhdet_in_new!Q141</f>
        <v>490631.28636817739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24.185751325350353</v>
      </c>
      <c r="D145" s="67">
        <f>RES_hhdet_in!D145-RES_hhdet_in_new!D145</f>
        <v>30.245664916968376</v>
      </c>
      <c r="E145" s="67">
        <f>RES_hhdet_in!E145-RES_hhdet_in_new!E145</f>
        <v>236.07798049333505</v>
      </c>
      <c r="F145" s="67">
        <f>RES_hhdet_in!F145-RES_hhdet_in_new!F145</f>
        <v>358.595533570778</v>
      </c>
      <c r="G145" s="67">
        <f>RES_hhdet_in!G145-RES_hhdet_in_new!G145</f>
        <v>667.93066112275164</v>
      </c>
      <c r="H145" s="67">
        <f>RES_hhdet_in!H145-RES_hhdet_in_new!H145</f>
        <v>1417.5831281762405</v>
      </c>
      <c r="I145" s="67">
        <f>RES_hhdet_in!I145-RES_hhdet_in_new!I145</f>
        <v>1079.3669067079022</v>
      </c>
      <c r="J145" s="67">
        <f>RES_hhdet_in!J145-RES_hhdet_in_new!J145</f>
        <v>2895.6986926244699</v>
      </c>
      <c r="K145" s="67">
        <f>RES_hhdet_in!K145-RES_hhdet_in_new!K145</f>
        <v>2246.3677832093467</v>
      </c>
      <c r="L145" s="67">
        <f>RES_hhdet_in!L145-RES_hhdet_in_new!L145</f>
        <v>1169.5453597405037</v>
      </c>
      <c r="M145" s="67">
        <f>RES_hhdet_in!M145-RES_hhdet_in_new!M145</f>
        <v>1731.8620305317745</v>
      </c>
      <c r="N145" s="67">
        <f>RES_hhdet_in!N145-RES_hhdet_in_new!N145</f>
        <v>1483.6213627034333</v>
      </c>
      <c r="O145" s="67">
        <f>RES_hhdet_in!O145-RES_hhdet_in_new!O145</f>
        <v>2130.8828946490121</v>
      </c>
      <c r="P145" s="67">
        <f>RES_hhdet_in!P145-RES_hhdet_in_new!P145</f>
        <v>2163.3718920601736</v>
      </c>
      <c r="Q145" s="67">
        <f>RES_hhdet_in!Q145-RES_hhdet_in_new!Q145</f>
        <v>2604.9690326466725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17</v>
      </c>
      <c r="D147" s="67">
        <f>RES_hhdet_in!D147-RES_hhdet_in_new!D147</f>
        <v>21</v>
      </c>
      <c r="E147" s="67">
        <f>RES_hhdet_in!E147-RES_hhdet_in_new!E147</f>
        <v>165</v>
      </c>
      <c r="F147" s="67">
        <f>RES_hhdet_in!F147-RES_hhdet_in_new!F147</f>
        <v>250</v>
      </c>
      <c r="G147" s="67">
        <f>RES_hhdet_in!G147-RES_hhdet_in_new!G147</f>
        <v>467.00000000000006</v>
      </c>
      <c r="H147" s="67">
        <f>RES_hhdet_in!H147-RES_hhdet_in_new!H147</f>
        <v>992.00000000000011</v>
      </c>
      <c r="I147" s="67">
        <f>RES_hhdet_in!I147-RES_hhdet_in_new!I147</f>
        <v>755.00000000000011</v>
      </c>
      <c r="J147" s="67">
        <f>RES_hhdet_in!J147-RES_hhdet_in_new!J147</f>
        <v>2027.0000000000005</v>
      </c>
      <c r="K147" s="67">
        <f>RES_hhdet_in!K147-RES_hhdet_in_new!K147</f>
        <v>1572.0000000000005</v>
      </c>
      <c r="L147" s="67">
        <f>RES_hhdet_in!L147-RES_hhdet_in_new!L147</f>
        <v>819.00000000000034</v>
      </c>
      <c r="M147" s="67">
        <f>RES_hhdet_in!M147-RES_hhdet_in_new!M147</f>
        <v>1212.0000000000005</v>
      </c>
      <c r="N147" s="67">
        <f>RES_hhdet_in!N147-RES_hhdet_in_new!N147</f>
        <v>1038.0000000000005</v>
      </c>
      <c r="O147" s="67">
        <f>RES_hhdet_in!O147-RES_hhdet_in_new!O147</f>
        <v>1491.0000000000005</v>
      </c>
      <c r="P147" s="67">
        <f>RES_hhdet_in!P147-RES_hhdet_in_new!P147</f>
        <v>1514.0000000000002</v>
      </c>
      <c r="Q147" s="67">
        <f>RES_hhdet_in!Q147-RES_hhdet_in_new!Q147</f>
        <v>1823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12.925692354712661</v>
      </c>
      <c r="D149" s="67">
        <f>RES_hhdet_in!D149-RES_hhdet_in_new!D149</f>
        <v>9.4306986551627769</v>
      </c>
      <c r="E149" s="67">
        <f>RES_hhdet_in!E149-RES_hhdet_in_new!E149</f>
        <v>12.53695748688027</v>
      </c>
      <c r="F149" s="67">
        <f>RES_hhdet_in!F149-RES_hhdet_in_new!F149</f>
        <v>2.3022619366202335</v>
      </c>
      <c r="G149" s="67">
        <f>RES_hhdet_in!G149-RES_hhdet_in_new!G149</f>
        <v>0.39583333333333393</v>
      </c>
      <c r="H149" s="67">
        <f>RES_hhdet_in!H149-RES_hhdet_in_new!H149</f>
        <v>4.3958333333333339</v>
      </c>
      <c r="I149" s="67">
        <f>RES_hhdet_in!I149-RES_hhdet_in_new!I149</f>
        <v>9.9999999999996056</v>
      </c>
      <c r="J149" s="67">
        <f>RES_hhdet_in!J149-RES_hhdet_in_new!J149</f>
        <v>4.3958333333333286</v>
      </c>
      <c r="K149" s="67">
        <f>RES_hhdet_in!K149-RES_hhdet_in_new!K149</f>
        <v>6.625</v>
      </c>
      <c r="L149" s="67">
        <f>RES_hhdet_in!L149-RES_hhdet_in_new!L149</f>
        <v>3.0000000000000036</v>
      </c>
      <c r="M149" s="67">
        <f>RES_hhdet_in!M149-RES_hhdet_in_new!M149</f>
        <v>7.1054273576009837E-15</v>
      </c>
      <c r="N149" s="67">
        <f>RES_hhdet_in!N149-RES_hhdet_in_new!N149</f>
        <v>1.9676590872320345</v>
      </c>
      <c r="O149" s="67">
        <f>RES_hhdet_in!O149-RES_hhdet_in_new!O149</f>
        <v>2.0000000000000213</v>
      </c>
      <c r="P149" s="67">
        <f>RES_hhdet_in!P149-RES_hhdet_in_new!P149</f>
        <v>4.1895815658197542</v>
      </c>
      <c r="Q149" s="67">
        <f>RES_hhdet_in!Q149-RES_hhdet_in_new!Q149</f>
        <v>12.120039682539678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1</v>
      </c>
      <c r="L150" s="67">
        <f>RES_hhdet_in!L150-RES_hhdet_in_new!L150</f>
        <v>6.2429300770011603E-2</v>
      </c>
      <c r="M150" s="67">
        <f>RES_hhdet_in!M150-RES_hhdet_in_new!M150</f>
        <v>1.1102230246251565E-16</v>
      </c>
      <c r="N150" s="67">
        <f>RES_hhdet_in!N150-RES_hhdet_in_new!N150</f>
        <v>7.3464912280701677E-2</v>
      </c>
      <c r="O150" s="67">
        <f>RES_hhdet_in!O150-RES_hhdet_in_new!O150</f>
        <v>1</v>
      </c>
      <c r="P150" s="67">
        <f>RES_hhdet_in!P150-RES_hhdet_in_new!P150</f>
        <v>1.0000000000000009</v>
      </c>
      <c r="Q150" s="67">
        <f>RES_hhdet_in!Q150-RES_hhdet_in_new!Q150</f>
        <v>1.6602915015772295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17.935751325350353</v>
      </c>
      <c r="D153" s="67">
        <f>RES_hhdet_in!D153-RES_hhdet_in_new!D153</f>
        <v>34.99566491696838</v>
      </c>
      <c r="E153" s="67">
        <f>RES_hhdet_in!E153-RES_hhdet_in_new!E153</f>
        <v>237.82798049333505</v>
      </c>
      <c r="F153" s="67">
        <f>RES_hhdet_in!F153-RES_hhdet_in_new!F153</f>
        <v>359.345533570778</v>
      </c>
      <c r="G153" s="67">
        <f>RES_hhdet_in!G153-RES_hhdet_in_new!G153</f>
        <v>672.9167027041392</v>
      </c>
      <c r="H153" s="67">
        <f>RES_hhdet_in!H153-RES_hhdet_in_new!H153</f>
        <v>1418.5831281762405</v>
      </c>
      <c r="I153" s="67">
        <f>RES_hhdet_in!I153-RES_hhdet_in_new!I153</f>
        <v>1069.7371558405302</v>
      </c>
      <c r="J153" s="67">
        <f>RES_hhdet_in!J153-RES_hhdet_in_new!J153</f>
        <v>2896.3284434918414</v>
      </c>
      <c r="K153" s="67">
        <f>RES_hhdet_in!K153-RES_hhdet_in_new!K153</f>
        <v>2278.942090854634</v>
      </c>
      <c r="L153" s="67">
        <f>RES_hhdet_in!L153-RES_hhdet_in_new!L153</f>
        <v>1221.9783696521936</v>
      </c>
      <c r="M153" s="67">
        <f>RES_hhdet_in!M153-RES_hhdet_in_new!M153</f>
        <v>2174.1894938504911</v>
      </c>
      <c r="N153" s="67">
        <f>RES_hhdet_in!N153-RES_hhdet_in_new!N153</f>
        <v>2163.8113841623099</v>
      </c>
      <c r="O153" s="67">
        <f>RES_hhdet_in!O153-RES_hhdet_in_new!O153</f>
        <v>3362.5804106001506</v>
      </c>
      <c r="P153" s="67">
        <f>RES_hhdet_in!P153-RES_hhdet_in_new!P153</f>
        <v>4608.978349060234</v>
      </c>
      <c r="Q153" s="67">
        <f>RES_hhdet_in!Q153-RES_hhdet_in_new!Q153</f>
        <v>4494.0376018401284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15.249999999999996</v>
      </c>
      <c r="D158" s="67">
        <f>RES_hhdet_in!D158-RES_hhdet_in_new!D158</f>
        <v>19.249999999999993</v>
      </c>
      <c r="E158" s="67">
        <f>RES_hhdet_in!E158-RES_hhdet_in_new!E158</f>
        <v>148.24999999999997</v>
      </c>
      <c r="F158" s="67">
        <f>RES_hhdet_in!F158-RES_hhdet_in_new!F158</f>
        <v>196.53211944239084</v>
      </c>
      <c r="G158" s="67">
        <f>RES_hhdet_in!G158-RES_hhdet_in_new!G158</f>
        <v>357.12865565767311</v>
      </c>
      <c r="H158" s="67">
        <f>RES_hhdet_in!H158-RES_hhdet_in_new!H158</f>
        <v>750.63823436615871</v>
      </c>
      <c r="I158" s="67">
        <f>RES_hhdet_in!I158-RES_hhdet_in_new!I158</f>
        <v>615.25</v>
      </c>
      <c r="J158" s="67">
        <f>RES_hhdet_in!J158-RES_hhdet_in_new!J158</f>
        <v>1554.7024831566616</v>
      </c>
      <c r="K158" s="67">
        <f>RES_hhdet_in!K158-RES_hhdet_in_new!K158</f>
        <v>1466.5377959557918</v>
      </c>
      <c r="L158" s="67">
        <f>RES_hhdet_in!L158-RES_hhdet_in_new!L158</f>
        <v>543.0774561328758</v>
      </c>
      <c r="M158" s="67">
        <f>RES_hhdet_in!M158-RES_hhdet_in_new!M158</f>
        <v>514.00735062426043</v>
      </c>
      <c r="N158" s="67">
        <f>RES_hhdet_in!N158-RES_hhdet_in_new!N158</f>
        <v>981.78211944239001</v>
      </c>
      <c r="O158" s="67">
        <f>RES_hhdet_in!O158-RES_hhdet_in_new!O158</f>
        <v>931.37865565767379</v>
      </c>
      <c r="P158" s="67">
        <f>RES_hhdet_in!P158-RES_hhdet_in_new!P158</f>
        <v>2551.2575166711008</v>
      </c>
      <c r="Q158" s="67">
        <f>RES_hhdet_in!Q158-RES_hhdet_in_new!Q158</f>
        <v>1486.2974816013191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13.897955369558645</v>
      </c>
      <c r="D159" s="83">
        <f>RES_hhdet_in!D159-RES_hhdet_in_new!D159</f>
        <v>15.418208784092297</v>
      </c>
      <c r="E159" s="83">
        <f>RES_hhdet_in!E159-RES_hhdet_in_new!E159</f>
        <v>94.320629869075532</v>
      </c>
      <c r="F159" s="83">
        <f>RES_hhdet_in!F159-RES_hhdet_in_new!F159</f>
        <v>167.595533570778</v>
      </c>
      <c r="G159" s="83">
        <f>RES_hhdet_in!G159-RES_hhdet_in_new!G159</f>
        <v>313.93066112275164</v>
      </c>
      <c r="H159" s="83">
        <f>RES_hhdet_in!H159-RES_hhdet_in_new!H159</f>
        <v>669.58312817624051</v>
      </c>
      <c r="I159" s="83">
        <f>RES_hhdet_in!I159-RES_hhdet_in_new!I159</f>
        <v>466.3669067079021</v>
      </c>
      <c r="J159" s="83">
        <f>RES_hhdet_in!J159-RES_hhdet_in_new!J159</f>
        <v>1344.6986926244695</v>
      </c>
      <c r="K159" s="83">
        <f>RES_hhdet_in!K159-RES_hhdet_in_new!K159</f>
        <v>825.57998725355515</v>
      </c>
      <c r="L159" s="83">
        <f>RES_hhdet_in!L159-RES_hhdet_in_new!L159</f>
        <v>681.21790360762793</v>
      </c>
      <c r="M159" s="83">
        <f>RES_hhdet_in!M159-RES_hhdet_in_new!M159</f>
        <v>1646.6046799075139</v>
      </c>
      <c r="N159" s="83">
        <f>RES_hhdet_in!N159-RES_hhdet_in_new!N159</f>
        <v>1152.5892432610424</v>
      </c>
      <c r="O159" s="83">
        <f>RES_hhdet_in!O159-RES_hhdet_in_new!O159</f>
        <v>2390.2542389913388</v>
      </c>
      <c r="P159" s="83">
        <f>RES_hhdet_in!P159-RES_hhdet_in_new!P159</f>
        <v>2003.6143753890728</v>
      </c>
      <c r="Q159" s="83">
        <f>RES_hhdet_in!Q159-RES_hhdet_in_new!Q159</f>
        <v>2934.1715510453532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1204.4573659309897</v>
      </c>
      <c r="D163" s="67">
        <f>RES_hhdet_in!D163-RES_hhdet_in_new!D163</f>
        <v>1249.758075717923</v>
      </c>
      <c r="E163" s="67">
        <f>RES_hhdet_in!E163-RES_hhdet_in_new!E163</f>
        <v>1671.8154172538711</v>
      </c>
      <c r="F163" s="67">
        <f>RES_hhdet_in!F163-RES_hhdet_in_new!F163</f>
        <v>2319.8462982785732</v>
      </c>
      <c r="G163" s="67">
        <f>RES_hhdet_in!G163-RES_hhdet_in_new!G163</f>
        <v>519.458695169561</v>
      </c>
      <c r="H163" s="67">
        <f>RES_hhdet_in!H163-RES_hhdet_in_new!H163</f>
        <v>1420.4357808228428</v>
      </c>
      <c r="I163" s="67">
        <f>RES_hhdet_in!I163-RES_hhdet_in_new!I163</f>
        <v>8349.7472541801835</v>
      </c>
      <c r="J163" s="67">
        <f>RES_hhdet_in!J163-RES_hhdet_in_new!J163</f>
        <v>2649.7474383026438</v>
      </c>
      <c r="K163" s="67">
        <f>RES_hhdet_in!K163-RES_hhdet_in_new!K163</f>
        <v>3653.3698026771276</v>
      </c>
      <c r="L163" s="67">
        <f>RES_hhdet_in!L163-RES_hhdet_in_new!L163</f>
        <v>2007.3491626505474</v>
      </c>
      <c r="M163" s="67">
        <f>RES_hhdet_in!M163-RES_hhdet_in_new!M163</f>
        <v>531.98041231870161</v>
      </c>
      <c r="N163" s="67">
        <f>RES_hhdet_in!N163-RES_hhdet_in_new!N163</f>
        <v>767.56523449784163</v>
      </c>
      <c r="O163" s="67">
        <f>RES_hhdet_in!O163-RES_hhdet_in_new!O163</f>
        <v>751.60658979124059</v>
      </c>
      <c r="P163" s="67">
        <f>RES_hhdet_in!P163-RES_hhdet_in_new!P163</f>
        <v>768.73263060881811</v>
      </c>
      <c r="Q163" s="67">
        <f>RES_hhdet_in!Q163-RES_hhdet_in_new!Q163</f>
        <v>706.46538562602598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2</v>
      </c>
      <c r="D165" s="67">
        <f>RES_hhdet_in!D165-RES_hhdet_in_new!D165</f>
        <v>3</v>
      </c>
      <c r="E165" s="67">
        <f>RES_hhdet_in!E165-RES_hhdet_in_new!E165</f>
        <v>3</v>
      </c>
      <c r="F165" s="67">
        <f>RES_hhdet_in!F165-RES_hhdet_in_new!F165</f>
        <v>7</v>
      </c>
      <c r="G165" s="67">
        <f>RES_hhdet_in!G165-RES_hhdet_in_new!G165</f>
        <v>4.0000000000000009</v>
      </c>
      <c r="H165" s="67">
        <f>RES_hhdet_in!H165-RES_hhdet_in_new!H165</f>
        <v>12</v>
      </c>
      <c r="I165" s="67">
        <f>RES_hhdet_in!I165-RES_hhdet_in_new!I165</f>
        <v>45.000000000000007</v>
      </c>
      <c r="J165" s="67">
        <f>RES_hhdet_in!J165-RES_hhdet_in_new!J165</f>
        <v>36.000000000000014</v>
      </c>
      <c r="K165" s="67">
        <f>RES_hhdet_in!K165-RES_hhdet_in_new!K165</f>
        <v>62.000000000000021</v>
      </c>
      <c r="L165" s="67">
        <f>RES_hhdet_in!L165-RES_hhdet_in_new!L165</f>
        <v>67.000000000000028</v>
      </c>
      <c r="M165" s="67">
        <f>RES_hhdet_in!M165-RES_hhdet_in_new!M165</f>
        <v>66.000000000000028</v>
      </c>
      <c r="N165" s="67">
        <f>RES_hhdet_in!N165-RES_hhdet_in_new!N165</f>
        <v>63.000000000000028</v>
      </c>
      <c r="O165" s="67">
        <f>RES_hhdet_in!O165-RES_hhdet_in_new!O165</f>
        <v>39.000000000000014</v>
      </c>
      <c r="P165" s="67">
        <f>RES_hhdet_in!P165-RES_hhdet_in_new!P165</f>
        <v>107.00000000000001</v>
      </c>
      <c r="Q165" s="67">
        <f>RES_hhdet_in!Q165-RES_hhdet_in_new!Q165</f>
        <v>141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897.49999999999989</v>
      </c>
      <c r="D167" s="67">
        <f>RES_hhdet_in!D167-RES_hhdet_in_new!D167</f>
        <v>644.41854513101634</v>
      </c>
      <c r="E167" s="67">
        <f>RES_hhdet_in!E167-RES_hhdet_in_new!E167</f>
        <v>675.77814275134233</v>
      </c>
      <c r="F167" s="67">
        <f>RES_hhdet_in!F167-RES_hhdet_in_new!F167</f>
        <v>677.15958032836647</v>
      </c>
      <c r="G167" s="67">
        <f>RES_hhdet_in!G167-RES_hhdet_in_new!G167</f>
        <v>104.8394574319554</v>
      </c>
      <c r="H167" s="67">
        <f>RES_hhdet_in!H167-RES_hhdet_in_new!H167</f>
        <v>389.76813203702471</v>
      </c>
      <c r="I167" s="67">
        <f>RES_hhdet_in!I167-RES_hhdet_in_new!I167</f>
        <v>6680.5</v>
      </c>
      <c r="J167" s="67">
        <f>RES_hhdet_in!J167-RES_hhdet_in_new!J167</f>
        <v>4940.4999999999991</v>
      </c>
      <c r="K167" s="67">
        <f>RES_hhdet_in!K167-RES_hhdet_in_new!K167</f>
        <v>4299.6139091559526</v>
      </c>
      <c r="L167" s="67">
        <f>RES_hhdet_in!L167-RES_hhdet_in_new!L167</f>
        <v>2235.3125000000005</v>
      </c>
      <c r="M167" s="67">
        <f>RES_hhdet_in!M167-RES_hhdet_in_new!M167</f>
        <v>315.27522746621315</v>
      </c>
      <c r="N167" s="67">
        <f>RES_hhdet_in!N167-RES_hhdet_in_new!N167</f>
        <v>1001.500000000001</v>
      </c>
      <c r="O167" s="67">
        <f>RES_hhdet_in!O167-RES_hhdet_in_new!O167</f>
        <v>1239.4999999999989</v>
      </c>
      <c r="P167" s="67">
        <f>RES_hhdet_in!P167-RES_hhdet_in_new!P167</f>
        <v>885.43787758886378</v>
      </c>
      <c r="Q167" s="67">
        <f>RES_hhdet_in!Q167-RES_hhdet_in_new!Q167</f>
        <v>5461.1634798652431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307.00000000000034</v>
      </c>
      <c r="L168" s="67">
        <f>RES_hhdet_in!L168-RES_hhdet_in_new!L168</f>
        <v>118.99999999999956</v>
      </c>
      <c r="M168" s="67">
        <f>RES_hhdet_in!M168-RES_hhdet_in_new!M168</f>
        <v>61.000000000000064</v>
      </c>
      <c r="N168" s="67">
        <f>RES_hhdet_in!N168-RES_hhdet_in_new!N168</f>
        <v>96.999999999999929</v>
      </c>
      <c r="O168" s="67">
        <f>RES_hhdet_in!O168-RES_hhdet_in_new!O168</f>
        <v>576.99999999999852</v>
      </c>
      <c r="P168" s="67">
        <f>RES_hhdet_in!P168-RES_hhdet_in_new!P168</f>
        <v>607.46184535444718</v>
      </c>
      <c r="Q168" s="67">
        <f>RES_hhdet_in!Q168-RES_hhdet_in_new!Q168</f>
        <v>938.53222770009813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425.25246434281325</v>
      </c>
      <c r="D171" s="67">
        <f>RES_hhdet_in!D171-RES_hhdet_in_new!D171</f>
        <v>1963.9455757179235</v>
      </c>
      <c r="E171" s="67">
        <f>RES_hhdet_in!E171-RES_hhdet_in_new!E171</f>
        <v>2009.0029172538707</v>
      </c>
      <c r="F171" s="67">
        <f>RES_hhdet_in!F171-RES_hhdet_in_new!F171</f>
        <v>2515.0337982785732</v>
      </c>
      <c r="G171" s="67">
        <f>RES_hhdet_in!G171-RES_hhdet_in_new!G171</f>
        <v>975.646195169561</v>
      </c>
      <c r="H171" s="67">
        <f>RES_hhdet_in!H171-RES_hhdet_in_new!H171</f>
        <v>1312.6232808228433</v>
      </c>
      <c r="I171" s="67">
        <f>RES_hhdet_in!I171-RES_hhdet_in_new!I171</f>
        <v>4015.5752635809786</v>
      </c>
      <c r="J171" s="67">
        <f>RES_hhdet_in!J171-RES_hhdet_in_new!J171</f>
        <v>75.749166584968862</v>
      </c>
      <c r="K171" s="67">
        <f>RES_hhdet_in!K171-RES_hhdet_in_new!K171</f>
        <v>433.86349193299793</v>
      </c>
      <c r="L171" s="67">
        <f>RES_hhdet_in!L171-RES_hhdet_in_new!L171</f>
        <v>1200.2111908612512</v>
      </c>
      <c r="M171" s="67">
        <f>RES_hhdet_in!M171-RES_hhdet_in_new!M171</f>
        <v>3845.7130974132419</v>
      </c>
      <c r="N171" s="67">
        <f>RES_hhdet_in!N171-RES_hhdet_in_new!N171</f>
        <v>3144.0120311228861</v>
      </c>
      <c r="O171" s="67">
        <f>RES_hhdet_in!O171-RES_hhdet_in_new!O171</f>
        <v>209.88219420883556</v>
      </c>
      <c r="P171" s="67">
        <f>RES_hhdet_in!P171-RES_hhdet_in_new!P171</f>
        <v>1530.1966532070194</v>
      </c>
      <c r="Q171" s="67">
        <f>RES_hhdet_in!Q171-RES_hhdet_in_new!Q171</f>
        <v>9647.4452547324927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62.294089791240367</v>
      </c>
      <c r="P172" s="67">
        <f>RES_hhdet_in!P172-RES_hhdet_in_new!P172</f>
        <v>31.83290766551022</v>
      </c>
      <c r="Q172" s="67">
        <f>RES_hhdet_in!Q172-RES_hhdet_in_new!Q172</f>
        <v>354.05468399415543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817.75000000000114</v>
      </c>
      <c r="D176" s="67">
        <f>RES_hhdet_in!D176-RES_hhdet_in_new!D176</f>
        <v>877.74999999999784</v>
      </c>
      <c r="E176" s="67">
        <f>RES_hhdet_in!E176-RES_hhdet_in_new!E176</f>
        <v>1127.7500000000011</v>
      </c>
      <c r="F176" s="67">
        <f>RES_hhdet_in!F176-RES_hhdet_in_new!F176</f>
        <v>1051.7500000000002</v>
      </c>
      <c r="G176" s="67">
        <f>RES_hhdet_in!G176-RES_hhdet_in_new!G176</f>
        <v>230.75000000000037</v>
      </c>
      <c r="H176" s="67">
        <f>RES_hhdet_in!H176-RES_hhdet_in_new!H176</f>
        <v>933.75000000000023</v>
      </c>
      <c r="I176" s="67">
        <f>RES_hhdet_in!I176-RES_hhdet_in_new!I176</f>
        <v>4780.7499999999964</v>
      </c>
      <c r="J176" s="67">
        <f>RES_hhdet_in!J176-RES_hhdet_in_new!J176</f>
        <v>1729.7500000000018</v>
      </c>
      <c r="K176" s="67">
        <f>RES_hhdet_in!K176-RES_hhdet_in_new!K176</f>
        <v>3290.2690894384536</v>
      </c>
      <c r="L176" s="67">
        <f>RES_hhdet_in!L176-RES_hhdet_in_new!L176</f>
        <v>1431.6532477054286</v>
      </c>
      <c r="M176" s="67">
        <f>RES_hhdet_in!M176-RES_hhdet_in_new!M176</f>
        <v>129.29266875598702</v>
      </c>
      <c r="N176" s="67">
        <f>RES_hhdet_in!N176-RES_hhdet_in_new!N176</f>
        <v>1483.7327000899686</v>
      </c>
      <c r="O176" s="67">
        <f>RES_hhdet_in!O176-RES_hhdet_in_new!O176</f>
        <v>199.68508351949245</v>
      </c>
      <c r="P176" s="67">
        <f>RES_hhdet_in!P176-RES_hhdet_in_new!P176</f>
        <v>2396.9241015861353</v>
      </c>
      <c r="Q176" s="67">
        <f>RES_hhdet_in!Q176-RES_hhdet_in_new!Q176</f>
        <v>4154.7054900846579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742.93827649253808</v>
      </c>
      <c r="D177" s="83">
        <f>RES_hhdet_in!D177-RES_hhdet_in_new!D177</f>
        <v>735.85482801249339</v>
      </c>
      <c r="E177" s="83">
        <f>RES_hhdet_in!E177-RES_hhdet_in_new!E177</f>
        <v>926.662833445876</v>
      </c>
      <c r="F177" s="83">
        <f>RES_hhdet_in!F177-RES_hhdet_in_new!F177</f>
        <v>1600.0337982785729</v>
      </c>
      <c r="G177" s="83">
        <f>RES_hhdet_in!G177-RES_hhdet_in_new!G177</f>
        <v>620.64619516956054</v>
      </c>
      <c r="H177" s="83">
        <f>RES_hhdet_in!H177-RES_hhdet_in_new!H177</f>
        <v>818.62328082284182</v>
      </c>
      <c r="I177" s="83">
        <f>RES_hhdet_in!I177-RES_hhdet_in_new!I177</f>
        <v>3975.7917640955257</v>
      </c>
      <c r="J177" s="83">
        <f>RES_hhdet_in!J177-RES_hhdet_in_new!J177</f>
        <v>1251.934938302642</v>
      </c>
      <c r="K177" s="83">
        <f>RES_hhdet_in!K177-RES_hhdet_in_new!K177</f>
        <v>2861.3507132386735</v>
      </c>
      <c r="L177" s="83">
        <f>RES_hhdet_in!L177-RES_hhdet_in_new!L177</f>
        <v>3076.9459149451195</v>
      </c>
      <c r="M177" s="83">
        <f>RES_hhdet_in!M177-RES_hhdet_in_new!M177</f>
        <v>4147.3278285107062</v>
      </c>
      <c r="N177" s="83">
        <f>RES_hhdet_in!N177-RES_hhdet_in_new!N177</f>
        <v>3811.082534407873</v>
      </c>
      <c r="O177" s="83">
        <f>RES_hhdet_in!O177-RES_hhdet_in_new!O177</f>
        <v>2201.0374620144803</v>
      </c>
      <c r="P177" s="83">
        <f>RES_hhdet_in!P177-RES_hhdet_in_new!P177</f>
        <v>1100.0585290226827</v>
      </c>
      <c r="Q177" s="83">
        <f>RES_hhdet_in!Q177-RES_hhdet_in_new!Q177</f>
        <v>10928.009895541367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192340</v>
      </c>
      <c r="C5" s="67">
        <v>211051</v>
      </c>
      <c r="D5" s="67">
        <v>638552</v>
      </c>
      <c r="E5" s="67">
        <v>227733</v>
      </c>
      <c r="F5" s="67">
        <v>418932</v>
      </c>
      <c r="G5" s="67">
        <v>510478.00000000006</v>
      </c>
      <c r="H5" s="67">
        <v>449545.00000000006</v>
      </c>
      <c r="I5" s="67">
        <v>200229</v>
      </c>
      <c r="J5" s="67">
        <v>349521.00000000006</v>
      </c>
      <c r="K5" s="67">
        <v>240262.99999999997</v>
      </c>
      <c r="L5" s="67">
        <v>263705.99999999994</v>
      </c>
      <c r="M5" s="67">
        <v>141968.00000000006</v>
      </c>
      <c r="N5" s="67">
        <v>188627</v>
      </c>
      <c r="O5" s="67">
        <v>110612.00000000001</v>
      </c>
      <c r="P5" s="67">
        <v>167262.99999999994</v>
      </c>
      <c r="Q5" s="67">
        <v>126803.99999999999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5046</v>
      </c>
      <c r="K8" s="67">
        <v>8621</v>
      </c>
      <c r="L8" s="67">
        <v>10355</v>
      </c>
      <c r="M8" s="67">
        <v>10793</v>
      </c>
      <c r="N8" s="67">
        <v>11384</v>
      </c>
      <c r="O8" s="67">
        <v>5635</v>
      </c>
      <c r="P8" s="67">
        <v>18128</v>
      </c>
      <c r="Q8" s="67">
        <v>19028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191444.76738124891</v>
      </c>
      <c r="C10" s="67">
        <v>182160.11889552989</v>
      </c>
      <c r="D10" s="67">
        <v>575808.05105913605</v>
      </c>
      <c r="E10" s="67">
        <v>207983.3032517542</v>
      </c>
      <c r="F10" s="67">
        <v>375191.38645828131</v>
      </c>
      <c r="G10" s="67">
        <v>458679.82506895618</v>
      </c>
      <c r="H10" s="67">
        <v>399043.9816999177</v>
      </c>
      <c r="I10" s="67">
        <v>156599.40530153277</v>
      </c>
      <c r="J10" s="67">
        <v>278736.99960262817</v>
      </c>
      <c r="K10" s="67">
        <v>209006.74853944863</v>
      </c>
      <c r="L10" s="67">
        <v>230775.77011530777</v>
      </c>
      <c r="M10" s="67">
        <v>110912.19303443274</v>
      </c>
      <c r="N10" s="67">
        <v>158661.70387443656</v>
      </c>
      <c r="O10" s="67">
        <v>87520.17918296314</v>
      </c>
      <c r="P10" s="67">
        <v>142188.96482067529</v>
      </c>
      <c r="Q10" s="67">
        <v>81006.601713750555</v>
      </c>
    </row>
    <row r="11" spans="1:17" ht="12" customHeight="1" x14ac:dyDescent="0.25">
      <c r="A11" s="23" t="s">
        <v>144</v>
      </c>
      <c r="B11" s="67">
        <v>0</v>
      </c>
      <c r="C11" s="67">
        <v>25770.72637385883</v>
      </c>
      <c r="D11" s="67">
        <v>58614.990324368395</v>
      </c>
      <c r="E11" s="67">
        <v>17982.613901352994</v>
      </c>
      <c r="F11" s="67">
        <v>41910.304143758876</v>
      </c>
      <c r="G11" s="67">
        <v>43621.804260912497</v>
      </c>
      <c r="H11" s="67">
        <v>35804.993444786443</v>
      </c>
      <c r="I11" s="67">
        <v>34094.754436275893</v>
      </c>
      <c r="J11" s="67">
        <v>65077.5762374927</v>
      </c>
      <c r="K11" s="67">
        <v>30045.151951035496</v>
      </c>
      <c r="L11" s="67">
        <v>31163.610302926696</v>
      </c>
      <c r="M11" s="67">
        <v>24284.463508559882</v>
      </c>
      <c r="N11" s="67">
        <v>12638.939168012706</v>
      </c>
      <c r="O11" s="67">
        <v>9188.3905859871429</v>
      </c>
      <c r="P11" s="67">
        <v>12105.878346411988</v>
      </c>
      <c r="Q11" s="67">
        <v>7063.8030142595335</v>
      </c>
    </row>
    <row r="12" spans="1:17" ht="12" customHeight="1" x14ac:dyDescent="0.25">
      <c r="A12" s="23" t="s">
        <v>143</v>
      </c>
      <c r="B12" s="67">
        <v>895.23261875110052</v>
      </c>
      <c r="C12" s="67">
        <v>3120.1547306112852</v>
      </c>
      <c r="D12" s="67">
        <v>4128.9586164955444</v>
      </c>
      <c r="E12" s="67">
        <v>1767.0828468928028</v>
      </c>
      <c r="F12" s="67">
        <v>1830.3093979597993</v>
      </c>
      <c r="G12" s="67">
        <v>7611.9036530815429</v>
      </c>
      <c r="H12" s="67">
        <v>7238.5557288868204</v>
      </c>
      <c r="I12" s="67">
        <v>3099.0930256921924</v>
      </c>
      <c r="J12" s="67">
        <v>5706.4241598791486</v>
      </c>
      <c r="K12" s="67">
        <v>1211.0995095158562</v>
      </c>
      <c r="L12" s="67">
        <v>1766.6195817655141</v>
      </c>
      <c r="M12" s="67">
        <v>1380.562669140972</v>
      </c>
      <c r="N12" s="67">
        <v>502.24765166153645</v>
      </c>
      <c r="O12" s="67">
        <v>1573.2722759431588</v>
      </c>
      <c r="P12" s="67">
        <v>3950.6907568955266</v>
      </c>
      <c r="Q12" s="67">
        <v>4043.7927768272311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564.46701704981194</v>
      </c>
      <c r="H15" s="67">
        <v>7457.4691264090898</v>
      </c>
      <c r="I15" s="67">
        <v>6435.7472364991554</v>
      </c>
      <c r="J15" s="67">
        <v>0</v>
      </c>
      <c r="K15" s="67">
        <v>0</v>
      </c>
      <c r="L15" s="67">
        <v>0</v>
      </c>
      <c r="M15" s="67">
        <v>5390.7807878664389</v>
      </c>
      <c r="N15" s="67">
        <v>16824.109305889207</v>
      </c>
      <c r="O15" s="67">
        <v>12330.15795510657</v>
      </c>
      <c r="P15" s="67">
        <v>8034.880557314732</v>
      </c>
      <c r="Q15" s="67">
        <v>26418.388013865107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982.58551870244264</v>
      </c>
      <c r="Q16" s="67">
        <v>8271.4144812975574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181399.40324353569</v>
      </c>
      <c r="C20" s="67">
        <v>84706.878487282098</v>
      </c>
      <c r="D20" s="67">
        <v>193050.87546538317</v>
      </c>
      <c r="E20" s="67">
        <v>37397.809207535196</v>
      </c>
      <c r="F20" s="67">
        <v>111125.63291580534</v>
      </c>
      <c r="G20" s="67">
        <v>178140.3396121629</v>
      </c>
      <c r="H20" s="67">
        <v>168474.76332262467</v>
      </c>
      <c r="I20" s="67">
        <v>95086.261476081272</v>
      </c>
      <c r="J20" s="67">
        <v>173630.54328902176</v>
      </c>
      <c r="K20" s="67">
        <v>124106.82418620598</v>
      </c>
      <c r="L20" s="67">
        <v>160543.75752139481</v>
      </c>
      <c r="M20" s="67">
        <v>94861.625395870069</v>
      </c>
      <c r="N20" s="67">
        <v>119132.72067731133</v>
      </c>
      <c r="O20" s="67">
        <v>78475.25092579973</v>
      </c>
      <c r="P20" s="67">
        <v>121181.60628149613</v>
      </c>
      <c r="Q20" s="67">
        <v>95131.707992489683</v>
      </c>
    </row>
    <row r="21" spans="1:17" ht="12" customHeight="1" x14ac:dyDescent="0.25">
      <c r="A21" s="23" t="s">
        <v>57</v>
      </c>
      <c r="B21" s="67">
        <v>10940.596756464303</v>
      </c>
      <c r="C21" s="67">
        <v>60061.405806124341</v>
      </c>
      <c r="D21" s="67">
        <v>84558.978469282767</v>
      </c>
      <c r="E21" s="67">
        <v>1923.6912517590474</v>
      </c>
      <c r="F21" s="67">
        <v>73879.017319973966</v>
      </c>
      <c r="G21" s="67">
        <v>47927.364164554216</v>
      </c>
      <c r="H21" s="67">
        <v>156489.91826169431</v>
      </c>
      <c r="I21" s="67">
        <v>27906.789055104935</v>
      </c>
      <c r="J21" s="67">
        <v>57391.365036322881</v>
      </c>
      <c r="K21" s="67">
        <v>43320.896042104621</v>
      </c>
      <c r="L21" s="67">
        <v>44315.892799556197</v>
      </c>
      <c r="M21" s="67">
        <v>15905.913376110695</v>
      </c>
      <c r="N21" s="67">
        <v>22376.353476920274</v>
      </c>
      <c r="O21" s="67">
        <v>12643.298698394943</v>
      </c>
      <c r="P21" s="67">
        <v>23202.865817040922</v>
      </c>
      <c r="Q21" s="67">
        <v>18454.653668591745</v>
      </c>
    </row>
    <row r="22" spans="1:17" ht="12" customHeight="1" x14ac:dyDescent="0.25">
      <c r="A22" s="29" t="s">
        <v>140</v>
      </c>
      <c r="B22" s="83">
        <v>0</v>
      </c>
      <c r="C22" s="83">
        <v>66282.715706593561</v>
      </c>
      <c r="D22" s="83">
        <v>360942.14606533409</v>
      </c>
      <c r="E22" s="83">
        <v>188411.49954070576</v>
      </c>
      <c r="F22" s="83">
        <v>233927.34976422068</v>
      </c>
      <c r="G22" s="83">
        <v>284410.29622328287</v>
      </c>
      <c r="H22" s="83">
        <v>124580.31841568102</v>
      </c>
      <c r="I22" s="83">
        <v>77235.949468813793</v>
      </c>
      <c r="J22" s="83">
        <v>118499.09167465537</v>
      </c>
      <c r="K22" s="83">
        <v>72835.279771689384</v>
      </c>
      <c r="L22" s="83">
        <v>58846.349679048973</v>
      </c>
      <c r="M22" s="83">
        <v>31200.461228019245</v>
      </c>
      <c r="N22" s="83">
        <v>47117.92584576839</v>
      </c>
      <c r="O22" s="83">
        <v>19493.450375805325</v>
      </c>
      <c r="P22" s="83">
        <v>22878.527901462952</v>
      </c>
      <c r="Q22" s="83">
        <v>13217.638338918547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22245.5</v>
      </c>
      <c r="E45" s="67">
        <v>35898.750000000007</v>
      </c>
      <c r="F45" s="67">
        <v>0</v>
      </c>
      <c r="G45" s="67">
        <v>0</v>
      </c>
      <c r="H45" s="67">
        <v>6154.75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270</v>
      </c>
      <c r="E48" s="67">
        <v>118</v>
      </c>
      <c r="F48" s="67">
        <v>0</v>
      </c>
      <c r="G48" s="67">
        <v>0</v>
      </c>
      <c r="H48" s="67">
        <v>901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16754.868652082652</v>
      </c>
      <c r="E50" s="67">
        <v>30895.449894871555</v>
      </c>
      <c r="F50" s="67">
        <v>0</v>
      </c>
      <c r="G50" s="67">
        <v>0</v>
      </c>
      <c r="H50" s="67">
        <v>5008.6814530457978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4688.3856876505906</v>
      </c>
      <c r="E51" s="67">
        <v>623.80277806407582</v>
      </c>
      <c r="F51" s="67">
        <v>0</v>
      </c>
      <c r="G51" s="67">
        <v>0</v>
      </c>
      <c r="H51" s="67">
        <v>526.8115342853323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347.77637946222785</v>
      </c>
      <c r="E54" s="67">
        <v>4343.9314530457978</v>
      </c>
      <c r="F54" s="67">
        <v>0</v>
      </c>
      <c r="G54" s="67">
        <v>0</v>
      </c>
      <c r="H54" s="67">
        <v>530.29216749197462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454.46928080452949</v>
      </c>
      <c r="E55" s="67">
        <v>35.565874018575393</v>
      </c>
      <c r="F55" s="67">
        <v>0</v>
      </c>
      <c r="G55" s="67">
        <v>0</v>
      </c>
      <c r="H55" s="67">
        <v>88.964845176895068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10141.778818610499</v>
      </c>
      <c r="E59" s="67">
        <v>5902.9342323582023</v>
      </c>
      <c r="F59" s="67">
        <v>0</v>
      </c>
      <c r="G59" s="67">
        <v>0</v>
      </c>
      <c r="H59" s="67">
        <v>2579.2869490312978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12103.721181389499</v>
      </c>
      <c r="E60" s="83">
        <v>29995.815767641798</v>
      </c>
      <c r="F60" s="83">
        <v>0</v>
      </c>
      <c r="G60" s="83">
        <v>0</v>
      </c>
      <c r="H60" s="83">
        <v>3575.4630509687022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158686.4375</v>
      </c>
      <c r="C64" s="67">
        <v>65006.4375</v>
      </c>
      <c r="D64" s="67">
        <v>125813.4375</v>
      </c>
      <c r="E64" s="67">
        <v>157837.4375</v>
      </c>
      <c r="F64" s="67">
        <v>166425.4375</v>
      </c>
      <c r="G64" s="67">
        <v>228266.4375</v>
      </c>
      <c r="H64" s="67">
        <v>159638.4375</v>
      </c>
      <c r="I64" s="67">
        <v>159470.4375</v>
      </c>
      <c r="J64" s="67">
        <v>159537.4375</v>
      </c>
      <c r="K64" s="67">
        <v>159305.4375</v>
      </c>
      <c r="L64" s="67">
        <v>160527.4375</v>
      </c>
      <c r="M64" s="67">
        <v>158961.4375</v>
      </c>
      <c r="N64" s="67">
        <v>201882.4375</v>
      </c>
      <c r="O64" s="67">
        <v>238726.4375</v>
      </c>
      <c r="P64" s="67">
        <v>159087.4375</v>
      </c>
      <c r="Q64" s="67">
        <v>199510.4375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2815</v>
      </c>
      <c r="K67" s="67">
        <v>4619</v>
      </c>
      <c r="L67" s="67">
        <v>5231</v>
      </c>
      <c r="M67" s="67">
        <v>6154</v>
      </c>
      <c r="N67" s="67">
        <v>6763</v>
      </c>
      <c r="O67" s="67">
        <v>4731</v>
      </c>
      <c r="P67" s="67">
        <v>10441</v>
      </c>
      <c r="Q67" s="67">
        <v>12562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158686.4375</v>
      </c>
      <c r="C69" s="67">
        <v>65006.4375</v>
      </c>
      <c r="D69" s="67">
        <v>125813.4375</v>
      </c>
      <c r="E69" s="67">
        <v>157837.4375</v>
      </c>
      <c r="F69" s="67">
        <v>166425.4375</v>
      </c>
      <c r="G69" s="67">
        <v>228266.4375</v>
      </c>
      <c r="H69" s="67">
        <v>159638.4375</v>
      </c>
      <c r="I69" s="67">
        <v>159470.4375</v>
      </c>
      <c r="J69" s="67">
        <v>159537.4375</v>
      </c>
      <c r="K69" s="67">
        <v>126583.00229787357</v>
      </c>
      <c r="L69" s="67">
        <v>144303.34487893214</v>
      </c>
      <c r="M69" s="67">
        <v>146419.73747537119</v>
      </c>
      <c r="N69" s="67">
        <v>188175.26934134486</v>
      </c>
      <c r="O69" s="67">
        <v>153386.65459174261</v>
      </c>
      <c r="P69" s="67">
        <v>92867.307601630178</v>
      </c>
      <c r="Q69" s="67">
        <v>120190.74631310547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31808.564762510592</v>
      </c>
      <c r="L70" s="67">
        <v>11497.092621067863</v>
      </c>
      <c r="M70" s="67">
        <v>12541.700024628812</v>
      </c>
      <c r="N70" s="67">
        <v>13707.168158655142</v>
      </c>
      <c r="O70" s="67">
        <v>64267.927823334954</v>
      </c>
      <c r="P70" s="67">
        <v>63217.771464846446</v>
      </c>
      <c r="Q70" s="67">
        <v>63814.775144956206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913.87043961587187</v>
      </c>
      <c r="L73" s="67">
        <v>4726.9999999999955</v>
      </c>
      <c r="M73" s="67">
        <v>0</v>
      </c>
      <c r="N73" s="67">
        <v>0</v>
      </c>
      <c r="O73" s="67">
        <v>20453.469726066643</v>
      </c>
      <c r="P73" s="67">
        <v>2460.1739633333564</v>
      </c>
      <c r="Q73" s="67">
        <v>12152.485870984132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618.38535885577403</v>
      </c>
      <c r="P74" s="67">
        <v>542.18447019002019</v>
      </c>
      <c r="Q74" s="67">
        <v>3352.430170954206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156322.90347752426</v>
      </c>
      <c r="C78" s="67">
        <v>65006.437499999985</v>
      </c>
      <c r="D78" s="67">
        <v>117466.82432972942</v>
      </c>
      <c r="E78" s="67">
        <v>149918.18950306607</v>
      </c>
      <c r="F78" s="67">
        <v>156960.26205484287</v>
      </c>
      <c r="G78" s="67">
        <v>210157.17490661348</v>
      </c>
      <c r="H78" s="67">
        <v>151815.36984550129</v>
      </c>
      <c r="I78" s="67">
        <v>150531.64054812209</v>
      </c>
      <c r="J78" s="67">
        <v>144714.05256477642</v>
      </c>
      <c r="K78" s="67">
        <v>141270.52774417686</v>
      </c>
      <c r="L78" s="67">
        <v>134607.35216154251</v>
      </c>
      <c r="M78" s="67">
        <v>153283.69654725201</v>
      </c>
      <c r="N78" s="67">
        <v>196200.27787648243</v>
      </c>
      <c r="O78" s="67">
        <v>211562.72987318871</v>
      </c>
      <c r="P78" s="67">
        <v>157369.72998007707</v>
      </c>
      <c r="Q78" s="67">
        <v>183828.83108710445</v>
      </c>
    </row>
    <row r="79" spans="1:17" ht="12" customHeight="1" x14ac:dyDescent="0.25">
      <c r="A79" s="29" t="s">
        <v>140</v>
      </c>
      <c r="B79" s="83">
        <v>2363.5340224757424</v>
      </c>
      <c r="C79" s="83">
        <v>0</v>
      </c>
      <c r="D79" s="83">
        <v>8346.6131702705734</v>
      </c>
      <c r="E79" s="83">
        <v>7919.247996933932</v>
      </c>
      <c r="F79" s="83">
        <v>9465.1754451571142</v>
      </c>
      <c r="G79" s="83">
        <v>18109.262593386524</v>
      </c>
      <c r="H79" s="83">
        <v>7823.06765449869</v>
      </c>
      <c r="I79" s="83">
        <v>8938.7969518779155</v>
      </c>
      <c r="J79" s="83">
        <v>14823.384935223592</v>
      </c>
      <c r="K79" s="83">
        <v>18034.909755823137</v>
      </c>
      <c r="L79" s="83">
        <v>25920.085338457502</v>
      </c>
      <c r="M79" s="83">
        <v>5677.7409527479795</v>
      </c>
      <c r="N79" s="83">
        <v>5682.1596235175675</v>
      </c>
      <c r="O79" s="83">
        <v>27163.707626811261</v>
      </c>
      <c r="P79" s="83">
        <v>1717.7075199229503</v>
      </c>
      <c r="Q79" s="83">
        <v>15681.606412895528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101304.12499999999</v>
      </c>
      <c r="C83" s="67">
        <v>101521.125</v>
      </c>
      <c r="D83" s="67">
        <v>122401.125</v>
      </c>
      <c r="E83" s="67">
        <v>116222.125</v>
      </c>
      <c r="F83" s="67">
        <v>101679.125</v>
      </c>
      <c r="G83" s="67">
        <v>103568.125</v>
      </c>
      <c r="H83" s="67">
        <v>101676.125</v>
      </c>
      <c r="I83" s="67">
        <v>113879.12499999999</v>
      </c>
      <c r="J83" s="67">
        <v>99622.124999999985</v>
      </c>
      <c r="K83" s="67">
        <v>71098.125</v>
      </c>
      <c r="L83" s="67">
        <v>80293.125</v>
      </c>
      <c r="M83" s="67">
        <v>321676.12499999994</v>
      </c>
      <c r="N83" s="67">
        <v>101751.12500000001</v>
      </c>
      <c r="O83" s="67">
        <v>141467.12500000003</v>
      </c>
      <c r="P83" s="67">
        <v>101529.125</v>
      </c>
      <c r="Q83" s="67">
        <v>133335.125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1791</v>
      </c>
      <c r="K86" s="67">
        <v>2939</v>
      </c>
      <c r="L86" s="67">
        <v>3307</v>
      </c>
      <c r="M86" s="67">
        <v>6368</v>
      </c>
      <c r="N86" s="67">
        <v>4529</v>
      </c>
      <c r="O86" s="67">
        <v>3066</v>
      </c>
      <c r="P86" s="67">
        <v>7399</v>
      </c>
      <c r="Q86" s="67">
        <v>8964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101075.67407356575</v>
      </c>
      <c r="C88" s="67">
        <v>93093.561773290377</v>
      </c>
      <c r="D88" s="67">
        <v>113556.60676486905</v>
      </c>
      <c r="E88" s="67">
        <v>111812.25725145594</v>
      </c>
      <c r="F88" s="67">
        <v>95375.386661808327</v>
      </c>
      <c r="G88" s="67">
        <v>81334.872649481607</v>
      </c>
      <c r="H88" s="67">
        <v>82349.650029024531</v>
      </c>
      <c r="I88" s="67">
        <v>107911.41918783434</v>
      </c>
      <c r="J88" s="67">
        <v>83093.976391259857</v>
      </c>
      <c r="K88" s="67">
        <v>44192.266137999854</v>
      </c>
      <c r="L88" s="67">
        <v>65851.527861222377</v>
      </c>
      <c r="M88" s="67">
        <v>277707.86041617749</v>
      </c>
      <c r="N88" s="67">
        <v>91517.78400545154</v>
      </c>
      <c r="O88" s="67">
        <v>83894.328629098658</v>
      </c>
      <c r="P88" s="67">
        <v>54664.953721255799</v>
      </c>
      <c r="Q88" s="67">
        <v>72829.874446204689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19177.137778076896</v>
      </c>
      <c r="L89" s="67">
        <v>6429.4181335526364</v>
      </c>
      <c r="M89" s="67">
        <v>13095.488748943673</v>
      </c>
      <c r="N89" s="67">
        <v>8049.3928344287369</v>
      </c>
      <c r="O89" s="67">
        <v>46490.282654738003</v>
      </c>
      <c r="P89" s="67">
        <v>34701.512434648139</v>
      </c>
      <c r="Q89" s="67">
        <v>45056.767415611917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6794.6609064170898</v>
      </c>
      <c r="D92" s="67">
        <v>8688.2961435053403</v>
      </c>
      <c r="E92" s="67">
        <v>4328.8930559887058</v>
      </c>
      <c r="F92" s="67">
        <v>6118.7403060728411</v>
      </c>
      <c r="G92" s="67">
        <v>20793.51246047538</v>
      </c>
      <c r="H92" s="67">
        <v>17881.848853342293</v>
      </c>
      <c r="I92" s="67">
        <v>5799.2769280800767</v>
      </c>
      <c r="J92" s="67">
        <v>16353.893169217572</v>
      </c>
      <c r="K92" s="67">
        <v>7450.5027598403021</v>
      </c>
      <c r="L92" s="67">
        <v>7683.4998443411914</v>
      </c>
      <c r="M92" s="67">
        <v>27848.985586077455</v>
      </c>
      <c r="N92" s="67">
        <v>2065.7484544481372</v>
      </c>
      <c r="O92" s="67">
        <v>8282.8112164292161</v>
      </c>
      <c r="P92" s="67">
        <v>6324.3303157641758</v>
      </c>
      <c r="Q92" s="67">
        <v>0</v>
      </c>
    </row>
    <row r="93" spans="1:17" ht="12" customHeight="1" x14ac:dyDescent="0.25">
      <c r="A93" s="23" t="s">
        <v>143</v>
      </c>
      <c r="B93" s="67">
        <v>228.45092643424093</v>
      </c>
      <c r="C93" s="67">
        <v>1632.902320292535</v>
      </c>
      <c r="D93" s="67">
        <v>156.22209162560833</v>
      </c>
      <c r="E93" s="67">
        <v>80.974692555354792</v>
      </c>
      <c r="F93" s="67">
        <v>184.99803211884034</v>
      </c>
      <c r="G93" s="67">
        <v>1439.739890043008</v>
      </c>
      <c r="H93" s="67">
        <v>1444.62611763318</v>
      </c>
      <c r="I93" s="67">
        <v>168.42888408557269</v>
      </c>
      <c r="J93" s="67">
        <v>174.25543952256135</v>
      </c>
      <c r="K93" s="67">
        <v>278.21832408294983</v>
      </c>
      <c r="L93" s="67">
        <v>328.6791608837961</v>
      </c>
      <c r="M93" s="67">
        <v>3023.7902488013297</v>
      </c>
      <c r="N93" s="67">
        <v>118.19970567158558</v>
      </c>
      <c r="O93" s="67">
        <v>2799.7024997341418</v>
      </c>
      <c r="P93" s="67">
        <v>1691.3966742849711</v>
      </c>
      <c r="Q93" s="67">
        <v>2483.4149922303172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4146.9318540469176</v>
      </c>
      <c r="Q96" s="67">
        <v>11257.068145953082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1708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101304.125</v>
      </c>
      <c r="C102" s="67">
        <v>7337.7576367851661</v>
      </c>
      <c r="D102" s="67">
        <v>12293.062364284007</v>
      </c>
      <c r="E102" s="67">
        <v>17677.516015984773</v>
      </c>
      <c r="F102" s="67">
        <v>28956.570778926492</v>
      </c>
      <c r="G102" s="67">
        <v>41988.343377156292</v>
      </c>
      <c r="H102" s="67">
        <v>63897.889794133778</v>
      </c>
      <c r="I102" s="67">
        <v>67258.164248397457</v>
      </c>
      <c r="J102" s="67">
        <v>1275.3471567930592</v>
      </c>
      <c r="K102" s="67">
        <v>1571.3030110060763</v>
      </c>
      <c r="L102" s="67">
        <v>3381.1508575672606</v>
      </c>
      <c r="M102" s="67">
        <v>28706.610824535965</v>
      </c>
      <c r="N102" s="67">
        <v>15031.138959520958</v>
      </c>
      <c r="O102" s="67">
        <v>46219.425000908639</v>
      </c>
      <c r="P102" s="67">
        <v>41449.944392895544</v>
      </c>
      <c r="Q102" s="67">
        <v>75762.650581104404</v>
      </c>
    </row>
    <row r="103" spans="1:17" ht="12" customHeight="1" x14ac:dyDescent="0.25">
      <c r="A103" s="29" t="s">
        <v>140</v>
      </c>
      <c r="B103" s="83">
        <v>0</v>
      </c>
      <c r="C103" s="83">
        <v>94183.367363214827</v>
      </c>
      <c r="D103" s="83">
        <v>110108.06263571599</v>
      </c>
      <c r="E103" s="83">
        <v>98544.608984015227</v>
      </c>
      <c r="F103" s="83">
        <v>72722.5542210735</v>
      </c>
      <c r="G103" s="83">
        <v>61579.781622843715</v>
      </c>
      <c r="H103" s="83">
        <v>37778.235205866222</v>
      </c>
      <c r="I103" s="83">
        <v>46620.96075160255</v>
      </c>
      <c r="J103" s="83">
        <v>98346.777843206946</v>
      </c>
      <c r="K103" s="83">
        <v>69526.821988993921</v>
      </c>
      <c r="L103" s="83">
        <v>76911.974142432737</v>
      </c>
      <c r="M103" s="83">
        <v>292969.51417546405</v>
      </c>
      <c r="N103" s="83">
        <v>86719.986040479038</v>
      </c>
      <c r="O103" s="83">
        <v>95247.699999091361</v>
      </c>
      <c r="P103" s="83">
        <v>60079.180607104456</v>
      </c>
      <c r="Q103" s="83">
        <v>57572.474418895596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184.6875</v>
      </c>
      <c r="C107" s="67">
        <v>217.6875</v>
      </c>
      <c r="D107" s="67">
        <v>3387.6875</v>
      </c>
      <c r="E107" s="67">
        <v>1220.6875</v>
      </c>
      <c r="F107" s="67">
        <v>558.6875</v>
      </c>
      <c r="G107" s="67">
        <v>4084.6875</v>
      </c>
      <c r="H107" s="67">
        <v>337.6875</v>
      </c>
      <c r="I107" s="67">
        <v>229.68749999999994</v>
      </c>
      <c r="J107" s="67">
        <v>680.6875</v>
      </c>
      <c r="K107" s="67">
        <v>309.6875</v>
      </c>
      <c r="L107" s="67">
        <v>371.6875</v>
      </c>
      <c r="M107" s="67">
        <v>503.6875</v>
      </c>
      <c r="N107" s="67">
        <v>2079.6875</v>
      </c>
      <c r="O107" s="67">
        <v>2047.6874999999998</v>
      </c>
      <c r="P107" s="67">
        <v>3699.6875</v>
      </c>
      <c r="Q107" s="67">
        <v>2601.6875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10</v>
      </c>
      <c r="K110" s="67">
        <v>22</v>
      </c>
      <c r="L110" s="67">
        <v>29</v>
      </c>
      <c r="M110" s="67">
        <v>34</v>
      </c>
      <c r="N110" s="67">
        <v>54</v>
      </c>
      <c r="O110" s="67">
        <v>51</v>
      </c>
      <c r="P110" s="67">
        <v>122</v>
      </c>
      <c r="Q110" s="67">
        <v>130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184.6875</v>
      </c>
      <c r="C116" s="67">
        <v>217.6875</v>
      </c>
      <c r="D116" s="67">
        <v>3387.6875</v>
      </c>
      <c r="E116" s="67">
        <v>1220.6875</v>
      </c>
      <c r="F116" s="67">
        <v>558.6875</v>
      </c>
      <c r="G116" s="67">
        <v>4084.6875</v>
      </c>
      <c r="H116" s="67">
        <v>337.6875</v>
      </c>
      <c r="I116" s="67">
        <v>229.68749999999994</v>
      </c>
      <c r="J116" s="67">
        <v>680.6875</v>
      </c>
      <c r="K116" s="67">
        <v>286.64258707432782</v>
      </c>
      <c r="L116" s="67">
        <v>302.73045780858803</v>
      </c>
      <c r="M116" s="67">
        <v>439.77450328963675</v>
      </c>
      <c r="N116" s="67">
        <v>1952.9679952441384</v>
      </c>
      <c r="O116" s="67">
        <v>1574.6962545300362</v>
      </c>
      <c r="P116" s="67">
        <v>2958.6662259597028</v>
      </c>
      <c r="Q116" s="67">
        <v>1851.3344760935697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23.044912925672179</v>
      </c>
      <c r="L117" s="67">
        <v>68.957042191412</v>
      </c>
      <c r="M117" s="67">
        <v>63.912996710363245</v>
      </c>
      <c r="N117" s="67">
        <v>126.71950475586149</v>
      </c>
      <c r="O117" s="67">
        <v>472.99124546996359</v>
      </c>
      <c r="P117" s="67">
        <v>741.02127404029716</v>
      </c>
      <c r="Q117" s="67">
        <v>750.35302390643028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115.9514654155837</v>
      </c>
      <c r="D121" s="67">
        <v>1260.5474468144257</v>
      </c>
      <c r="E121" s="67">
        <v>57.593640160703124</v>
      </c>
      <c r="F121" s="67">
        <v>251.47170655829893</v>
      </c>
      <c r="G121" s="67">
        <v>880.80964632423786</v>
      </c>
      <c r="H121" s="67">
        <v>337.68750000000006</v>
      </c>
      <c r="I121" s="67">
        <v>0</v>
      </c>
      <c r="J121" s="67">
        <v>268.42603276153022</v>
      </c>
      <c r="K121" s="67">
        <v>149.56430236876952</v>
      </c>
      <c r="L121" s="67">
        <v>156.72900080390767</v>
      </c>
      <c r="M121" s="67">
        <v>87.191214825494797</v>
      </c>
      <c r="N121" s="67">
        <v>478.25729179685158</v>
      </c>
      <c r="O121" s="67">
        <v>600.48594153661611</v>
      </c>
      <c r="P121" s="67">
        <v>932.82909705644329</v>
      </c>
      <c r="Q121" s="67">
        <v>944.45571357713811</v>
      </c>
    </row>
    <row r="122" spans="1:17" ht="12" customHeight="1" x14ac:dyDescent="0.25">
      <c r="A122" s="29" t="s">
        <v>140</v>
      </c>
      <c r="B122" s="83">
        <v>184.6875</v>
      </c>
      <c r="C122" s="83">
        <v>101.7360345844163</v>
      </c>
      <c r="D122" s="83">
        <v>2127.1400531855743</v>
      </c>
      <c r="E122" s="83">
        <v>1163.093859839297</v>
      </c>
      <c r="F122" s="83">
        <v>307.21579344170107</v>
      </c>
      <c r="G122" s="83">
        <v>3203.8778536757623</v>
      </c>
      <c r="H122" s="83">
        <v>0</v>
      </c>
      <c r="I122" s="83">
        <v>229.6875</v>
      </c>
      <c r="J122" s="83">
        <v>412.26146723846978</v>
      </c>
      <c r="K122" s="83">
        <v>160.12319763123048</v>
      </c>
      <c r="L122" s="83">
        <v>214.95849919609236</v>
      </c>
      <c r="M122" s="83">
        <v>416.49628517450515</v>
      </c>
      <c r="N122" s="83">
        <v>1601.4302082031484</v>
      </c>
      <c r="O122" s="83">
        <v>1447.2015584633839</v>
      </c>
      <c r="P122" s="83">
        <v>2766.8584029435565</v>
      </c>
      <c r="Q122" s="83">
        <v>1657.2317864228621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306205.25</v>
      </c>
      <c r="C126" s="67">
        <v>461306.125</v>
      </c>
      <c r="D126" s="67">
        <v>0</v>
      </c>
      <c r="E126" s="67">
        <v>364306.125</v>
      </c>
      <c r="F126" s="67">
        <v>216122.125</v>
      </c>
      <c r="G126" s="67">
        <v>94432.125</v>
      </c>
      <c r="H126" s="67">
        <v>96437.125</v>
      </c>
      <c r="I126" s="67">
        <v>331826.125</v>
      </c>
      <c r="J126" s="67">
        <v>273887.125</v>
      </c>
      <c r="K126" s="67">
        <v>359205.125</v>
      </c>
      <c r="L126" s="67">
        <v>365387.125</v>
      </c>
      <c r="M126" s="67">
        <v>185906.125</v>
      </c>
      <c r="N126" s="67">
        <v>426087.125</v>
      </c>
      <c r="O126" s="67">
        <v>303537.125</v>
      </c>
      <c r="P126" s="67">
        <v>400942.12500000006</v>
      </c>
      <c r="Q126" s="67">
        <v>364633.12499999994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5259</v>
      </c>
      <c r="K129" s="67">
        <v>9018</v>
      </c>
      <c r="L129" s="67">
        <v>9760</v>
      </c>
      <c r="M129" s="67">
        <v>9880</v>
      </c>
      <c r="N129" s="67">
        <v>12294</v>
      </c>
      <c r="O129" s="67">
        <v>5440</v>
      </c>
      <c r="P129" s="67">
        <v>18605</v>
      </c>
      <c r="Q129" s="67">
        <v>20992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306205.25</v>
      </c>
      <c r="C131" s="67">
        <v>461306.125</v>
      </c>
      <c r="D131" s="67">
        <v>0</v>
      </c>
      <c r="E131" s="67">
        <v>364306.125</v>
      </c>
      <c r="F131" s="67">
        <v>216122.125</v>
      </c>
      <c r="G131" s="67">
        <v>94432.125</v>
      </c>
      <c r="H131" s="67">
        <v>96437.125</v>
      </c>
      <c r="I131" s="67">
        <v>331826.125</v>
      </c>
      <c r="J131" s="67">
        <v>273887.125</v>
      </c>
      <c r="K131" s="67">
        <v>301855.48307285295</v>
      </c>
      <c r="L131" s="67">
        <v>344896.58489137917</v>
      </c>
      <c r="M131" s="67">
        <v>166831.1208712493</v>
      </c>
      <c r="N131" s="67">
        <v>380915.89876276342</v>
      </c>
      <c r="O131" s="67">
        <v>195528.76927478483</v>
      </c>
      <c r="P131" s="67">
        <v>276026.39420046052</v>
      </c>
      <c r="Q131" s="67">
        <v>235871.62392650975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57349.641927147051</v>
      </c>
      <c r="L132" s="67">
        <v>20490.540108620822</v>
      </c>
      <c r="M132" s="67">
        <v>19075.00412875069</v>
      </c>
      <c r="N132" s="67">
        <v>20806.194436365455</v>
      </c>
      <c r="O132" s="67">
        <v>108008.35572521517</v>
      </c>
      <c r="P132" s="67">
        <v>114850.96446654477</v>
      </c>
      <c r="Q132" s="67">
        <v>108085.29920735607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24365.03180087114</v>
      </c>
      <c r="O135" s="67">
        <v>0</v>
      </c>
      <c r="P135" s="67">
        <v>8337.8746018535894</v>
      </c>
      <c r="Q135" s="67">
        <v>16903.09359727527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1726.8917311411124</v>
      </c>
      <c r="Q136" s="67">
        <v>3773.1082688588876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180315.54259543537</v>
      </c>
      <c r="C140" s="67">
        <v>191762.27537523981</v>
      </c>
      <c r="D140" s="67">
        <v>0</v>
      </c>
      <c r="E140" s="67">
        <v>20870.649890957873</v>
      </c>
      <c r="F140" s="67">
        <v>87164.489166266416</v>
      </c>
      <c r="G140" s="67">
        <v>11996.127905752292</v>
      </c>
      <c r="H140" s="67">
        <v>74000.755710886515</v>
      </c>
      <c r="I140" s="67">
        <v>53796.884037999946</v>
      </c>
      <c r="J140" s="67">
        <v>67798.201616200022</v>
      </c>
      <c r="K140" s="67">
        <v>97458.75184974623</v>
      </c>
      <c r="L140" s="67">
        <v>95055.849983993656</v>
      </c>
      <c r="M140" s="67">
        <v>40233.643401692309</v>
      </c>
      <c r="N140" s="67">
        <v>82998.06338916003</v>
      </c>
      <c r="O140" s="67">
        <v>69486.462310071875</v>
      </c>
      <c r="P140" s="67">
        <v>124565.63457294733</v>
      </c>
      <c r="Q140" s="67">
        <v>120476.66819365027</v>
      </c>
    </row>
    <row r="141" spans="1:17" ht="12" customHeight="1" x14ac:dyDescent="0.25">
      <c r="A141" s="29" t="s">
        <v>140</v>
      </c>
      <c r="B141" s="83">
        <v>125889.70740456461</v>
      </c>
      <c r="C141" s="83">
        <v>269543.84962476016</v>
      </c>
      <c r="D141" s="83">
        <v>0</v>
      </c>
      <c r="E141" s="83">
        <v>343435.47510904213</v>
      </c>
      <c r="F141" s="83">
        <v>128957.63583373357</v>
      </c>
      <c r="G141" s="83">
        <v>82435.997094247708</v>
      </c>
      <c r="H141" s="83">
        <v>22436.369289113481</v>
      </c>
      <c r="I141" s="83">
        <v>278029.24096200004</v>
      </c>
      <c r="J141" s="83">
        <v>206088.92338379996</v>
      </c>
      <c r="K141" s="83">
        <v>261746.37315025378</v>
      </c>
      <c r="L141" s="83">
        <v>270331.27501600632</v>
      </c>
      <c r="M141" s="83">
        <v>145672.48159830767</v>
      </c>
      <c r="N141" s="83">
        <v>343089.06161083991</v>
      </c>
      <c r="O141" s="83">
        <v>234050.66268992814</v>
      </c>
      <c r="P141" s="83">
        <v>276376.49042705266</v>
      </c>
      <c r="Q141" s="83">
        <v>244156.45680634974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4.5</v>
      </c>
      <c r="C145" s="67">
        <v>43.5</v>
      </c>
      <c r="D145" s="67">
        <v>52.500000000000007</v>
      </c>
      <c r="E145" s="67">
        <v>426.5</v>
      </c>
      <c r="F145" s="67">
        <v>648.50000000000011</v>
      </c>
      <c r="G145" s="67">
        <v>1188.5</v>
      </c>
      <c r="H145" s="67">
        <v>2391.5</v>
      </c>
      <c r="I145" s="67">
        <v>1815.5</v>
      </c>
      <c r="J145" s="67">
        <v>4664.5</v>
      </c>
      <c r="K145" s="67">
        <v>3716.5</v>
      </c>
      <c r="L145" s="67">
        <v>1881.5000000000002</v>
      </c>
      <c r="M145" s="67">
        <v>2950.5</v>
      </c>
      <c r="N145" s="67">
        <v>2797.5000000000005</v>
      </c>
      <c r="O145" s="67">
        <v>3652.4999999999995</v>
      </c>
      <c r="P145" s="67">
        <v>3808.5</v>
      </c>
      <c r="Q145" s="67">
        <v>4584.5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1140.2000000000007</v>
      </c>
      <c r="J147" s="67">
        <v>3265</v>
      </c>
      <c r="K147" s="67">
        <v>2601</v>
      </c>
      <c r="L147" s="67">
        <v>1317</v>
      </c>
      <c r="M147" s="67">
        <v>2065</v>
      </c>
      <c r="N147" s="67">
        <v>1958</v>
      </c>
      <c r="O147" s="67">
        <v>2556</v>
      </c>
      <c r="P147" s="67">
        <v>2665</v>
      </c>
      <c r="Q147" s="67">
        <v>3209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7.1054273576010019E-15</v>
      </c>
      <c r="D149" s="67">
        <v>8.8788336614968451</v>
      </c>
      <c r="E149" s="67">
        <v>12.536957486880278</v>
      </c>
      <c r="F149" s="67">
        <v>0.33014512045970251</v>
      </c>
      <c r="G149" s="67">
        <v>0.31570515261872911</v>
      </c>
      <c r="H149" s="67">
        <v>0.1663001886063194</v>
      </c>
      <c r="I149" s="67">
        <v>9.629750867372028</v>
      </c>
      <c r="J149" s="67">
        <v>0</v>
      </c>
      <c r="K149" s="67">
        <v>6.6053569049778132E-2</v>
      </c>
      <c r="L149" s="67">
        <v>2.8238897575038804</v>
      </c>
      <c r="M149" s="67">
        <v>0</v>
      </c>
      <c r="N149" s="67">
        <v>0.75054266715392848</v>
      </c>
      <c r="O149" s="67">
        <v>1.6720232497170258</v>
      </c>
      <c r="P149" s="67">
        <v>0.82979827914148141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2.2950183049628408E-3</v>
      </c>
      <c r="D150" s="67">
        <v>1.4009455445611357E-4</v>
      </c>
      <c r="E150" s="67">
        <v>0</v>
      </c>
      <c r="F150" s="67">
        <v>0</v>
      </c>
      <c r="G150" s="67">
        <v>0.24709460672749528</v>
      </c>
      <c r="H150" s="67">
        <v>0.20981760626780846</v>
      </c>
      <c r="I150" s="67">
        <v>0.36736933299822205</v>
      </c>
      <c r="J150" s="67">
        <v>0</v>
      </c>
      <c r="K150" s="67">
        <v>1.0122801096348093</v>
      </c>
      <c r="L150" s="67">
        <v>1.6940455806549258E-2</v>
      </c>
      <c r="M150" s="67">
        <v>0</v>
      </c>
      <c r="N150" s="67">
        <v>0</v>
      </c>
      <c r="O150" s="67">
        <v>0.74330071760087346</v>
      </c>
      <c r="P150" s="67">
        <v>0.78525990888840347</v>
      </c>
      <c r="Q150" s="67">
        <v>0.61550214921642055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4.5</v>
      </c>
      <c r="C153" s="67">
        <v>43.49770498169503</v>
      </c>
      <c r="D153" s="67">
        <v>43.621026243948705</v>
      </c>
      <c r="E153" s="67">
        <v>413.96304251311972</v>
      </c>
      <c r="F153" s="67">
        <v>648.16985487954037</v>
      </c>
      <c r="G153" s="67">
        <v>1187.9372002406537</v>
      </c>
      <c r="H153" s="67">
        <v>2391.1238822051259</v>
      </c>
      <c r="I153" s="67">
        <v>1805.5028797996297</v>
      </c>
      <c r="J153" s="67">
        <v>4664.5</v>
      </c>
      <c r="K153" s="67">
        <v>3715.4216663213156</v>
      </c>
      <c r="L153" s="67">
        <v>1774.3225565664334</v>
      </c>
      <c r="M153" s="67">
        <v>2782.1355791944034</v>
      </c>
      <c r="N153" s="67">
        <v>2610.9667427893382</v>
      </c>
      <c r="O153" s="67">
        <v>2874.873201662931</v>
      </c>
      <c r="P153" s="67">
        <v>2826.778484811909</v>
      </c>
      <c r="Q153" s="67">
        <v>3345.6861777899571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104.33661322025637</v>
      </c>
      <c r="M154" s="67">
        <v>168.36442080559684</v>
      </c>
      <c r="N154" s="67">
        <v>185.78271454350818</v>
      </c>
      <c r="O154" s="67">
        <v>775.21147436975059</v>
      </c>
      <c r="P154" s="67">
        <v>980.10645700006137</v>
      </c>
      <c r="Q154" s="67">
        <v>1238.1983200608265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4.5</v>
      </c>
      <c r="C158" s="67">
        <v>12.915574882147961</v>
      </c>
      <c r="D158" s="67">
        <v>17.320861659148637</v>
      </c>
      <c r="E158" s="67">
        <v>126.53130689353135</v>
      </c>
      <c r="F158" s="67">
        <v>269.71656191089215</v>
      </c>
      <c r="G158" s="67">
        <v>278.46827509630879</v>
      </c>
      <c r="H158" s="67">
        <v>1207.1688173921189</v>
      </c>
      <c r="I158" s="67">
        <v>400.66883789803978</v>
      </c>
      <c r="J158" s="67">
        <v>1554.7024831566616</v>
      </c>
      <c r="K158" s="67">
        <v>1452.954174096981</v>
      </c>
      <c r="L158" s="67">
        <v>525.01427183119222</v>
      </c>
      <c r="M158" s="67">
        <v>386.80852804371744</v>
      </c>
      <c r="N158" s="67">
        <v>711.12976375462893</v>
      </c>
      <c r="O158" s="67">
        <v>652.38320040236908</v>
      </c>
      <c r="P158" s="67">
        <v>1344.0886992789819</v>
      </c>
      <c r="Q158" s="67">
        <v>1085.6286437032793</v>
      </c>
    </row>
    <row r="159" spans="1:17" ht="12" customHeight="1" x14ac:dyDescent="0.25">
      <c r="A159" s="29" t="s">
        <v>140</v>
      </c>
      <c r="B159" s="83">
        <v>0</v>
      </c>
      <c r="C159" s="83">
        <v>30.584425117852035</v>
      </c>
      <c r="D159" s="83">
        <v>35.179138340851367</v>
      </c>
      <c r="E159" s="83">
        <v>299.96869310646866</v>
      </c>
      <c r="F159" s="83">
        <v>378.78343808910779</v>
      </c>
      <c r="G159" s="83">
        <v>910.03172490369116</v>
      </c>
      <c r="H159" s="83">
        <v>1184.3311826078811</v>
      </c>
      <c r="I159" s="83">
        <v>1414.8311621019602</v>
      </c>
      <c r="J159" s="83">
        <v>3109.7975168433377</v>
      </c>
      <c r="K159" s="83">
        <v>2263.5458259030192</v>
      </c>
      <c r="L159" s="83">
        <v>1356.4857281688078</v>
      </c>
      <c r="M159" s="83">
        <v>2563.6914719562824</v>
      </c>
      <c r="N159" s="83">
        <v>2086.370236245371</v>
      </c>
      <c r="O159" s="83">
        <v>3000.1167995976311</v>
      </c>
      <c r="P159" s="83">
        <v>2464.4113007210181</v>
      </c>
      <c r="Q159" s="83">
        <v>3498.8713562967205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663.31249999999989</v>
      </c>
      <c r="C163" s="67">
        <v>2166.3125</v>
      </c>
      <c r="D163" s="67">
        <v>2169.3125000000005</v>
      </c>
      <c r="E163" s="67">
        <v>3020.3125</v>
      </c>
      <c r="F163" s="67">
        <v>4195.3125</v>
      </c>
      <c r="G163" s="67">
        <v>924.3125</v>
      </c>
      <c r="H163" s="67">
        <v>2396.3125</v>
      </c>
      <c r="I163" s="67">
        <v>14044.312500000002</v>
      </c>
      <c r="J163" s="67">
        <v>4268.3125</v>
      </c>
      <c r="K163" s="67">
        <v>6044.3125</v>
      </c>
      <c r="L163" s="67">
        <v>3229.3125</v>
      </c>
      <c r="M163" s="67">
        <v>906.31250000000011</v>
      </c>
      <c r="N163" s="67">
        <v>1447.3125</v>
      </c>
      <c r="O163" s="67">
        <v>1288.3125</v>
      </c>
      <c r="P163" s="67">
        <v>1353.3125</v>
      </c>
      <c r="Q163" s="67">
        <v>1243.3125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45</v>
      </c>
      <c r="K165" s="67">
        <v>103</v>
      </c>
      <c r="L165" s="67">
        <v>107</v>
      </c>
      <c r="M165" s="67">
        <v>112</v>
      </c>
      <c r="N165" s="67">
        <v>119</v>
      </c>
      <c r="O165" s="67">
        <v>67</v>
      </c>
      <c r="P165" s="67">
        <v>188</v>
      </c>
      <c r="Q165" s="67">
        <v>249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298.43734802681865</v>
      </c>
      <c r="C167" s="67">
        <v>1801.8321250895142</v>
      </c>
      <c r="D167" s="67">
        <v>1011.3684949153726</v>
      </c>
      <c r="E167" s="67">
        <v>675.77814275134506</v>
      </c>
      <c r="F167" s="67">
        <v>1243.3048743820241</v>
      </c>
      <c r="G167" s="67">
        <v>575.72713708730998</v>
      </c>
      <c r="H167" s="67">
        <v>566.50447395397396</v>
      </c>
      <c r="I167" s="67">
        <v>4334.1719905992059</v>
      </c>
      <c r="J167" s="67">
        <v>2573.9982717176745</v>
      </c>
      <c r="K167" s="67">
        <v>3539.710850562245</v>
      </c>
      <c r="L167" s="67">
        <v>1895.0148322484613</v>
      </c>
      <c r="M167" s="67">
        <v>315.27522746620951</v>
      </c>
      <c r="N167" s="67">
        <v>429.25245919791416</v>
      </c>
      <c r="O167" s="67">
        <v>453.25248193138162</v>
      </c>
      <c r="P167" s="67">
        <v>546.56110493119843</v>
      </c>
      <c r="Q167" s="67">
        <v>161.81018513935402</v>
      </c>
    </row>
    <row r="168" spans="1:17" ht="12" customHeight="1" x14ac:dyDescent="0.25">
      <c r="A168" s="23" t="s">
        <v>143</v>
      </c>
      <c r="B168" s="67">
        <v>35.687732583747469</v>
      </c>
      <c r="C168" s="67">
        <v>346.71877453153149</v>
      </c>
      <c r="D168" s="67">
        <v>55.681628217200512</v>
      </c>
      <c r="E168" s="67">
        <v>38.621985003419269</v>
      </c>
      <c r="F168" s="67">
        <v>76.491719607723496</v>
      </c>
      <c r="G168" s="67">
        <v>297.10780763097409</v>
      </c>
      <c r="H168" s="67">
        <v>401.28971219857061</v>
      </c>
      <c r="I168" s="67">
        <v>303.18355345475572</v>
      </c>
      <c r="J168" s="67">
        <v>0</v>
      </c>
      <c r="K168" s="67">
        <v>122.2372228825714</v>
      </c>
      <c r="L168" s="67">
        <v>82.704030357976194</v>
      </c>
      <c r="M168" s="67">
        <v>9.5824287360231821</v>
      </c>
      <c r="N168" s="67">
        <v>19.683807678009288</v>
      </c>
      <c r="O168" s="67">
        <v>80.915081151335926</v>
      </c>
      <c r="P168" s="67">
        <v>206.17213315587654</v>
      </c>
      <c r="Q168" s="67">
        <v>187.92238281028489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323.46168827153662</v>
      </c>
      <c r="C171" s="67">
        <v>0</v>
      </c>
      <c r="D171" s="67">
        <v>1100.0657197220862</v>
      </c>
      <c r="E171" s="67">
        <v>2305.9123722452359</v>
      </c>
      <c r="F171" s="67">
        <v>2875.5159060102524</v>
      </c>
      <c r="G171" s="67">
        <v>18.695130556188133</v>
      </c>
      <c r="H171" s="67">
        <v>1412.6847987036881</v>
      </c>
      <c r="I171" s="67">
        <v>9291.6862878148841</v>
      </c>
      <c r="J171" s="67">
        <v>1694.3142282823251</v>
      </c>
      <c r="K171" s="67">
        <v>2034.8020610479509</v>
      </c>
      <c r="L171" s="67">
        <v>1103.313064051843</v>
      </c>
      <c r="M171" s="67">
        <v>437.66589456066151</v>
      </c>
      <c r="N171" s="67">
        <v>882.00812121013428</v>
      </c>
      <c r="O171" s="67">
        <v>209.88219420883556</v>
      </c>
      <c r="P171" s="67">
        <v>0</v>
      </c>
      <c r="Q171" s="67">
        <v>321.99253331437586</v>
      </c>
    </row>
    <row r="172" spans="1:17" ht="12" customHeight="1" x14ac:dyDescent="0.25">
      <c r="A172" s="23" t="s">
        <v>141</v>
      </c>
      <c r="B172" s="67">
        <v>5.7257311178972738</v>
      </c>
      <c r="C172" s="67">
        <v>17.761600378954412</v>
      </c>
      <c r="D172" s="67">
        <v>2.1966571453406294</v>
      </c>
      <c r="E172" s="67">
        <v>0</v>
      </c>
      <c r="F172" s="67">
        <v>0</v>
      </c>
      <c r="G172" s="67">
        <v>32.782424725527775</v>
      </c>
      <c r="H172" s="67">
        <v>15.833515143767237</v>
      </c>
      <c r="I172" s="67">
        <v>115.27066813115523</v>
      </c>
      <c r="J172" s="67">
        <v>0</v>
      </c>
      <c r="K172" s="67">
        <v>347.56236550723224</v>
      </c>
      <c r="L172" s="67">
        <v>148.28057334171964</v>
      </c>
      <c r="M172" s="67">
        <v>143.78894923710587</v>
      </c>
      <c r="N172" s="67">
        <v>116.36811191394227</v>
      </c>
      <c r="O172" s="67">
        <v>544.26274270844692</v>
      </c>
      <c r="P172" s="67">
        <v>600.57926191292495</v>
      </c>
      <c r="Q172" s="67">
        <v>571.58739873598529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294.15387573056779</v>
      </c>
      <c r="C176" s="67">
        <v>763.74165730081063</v>
      </c>
      <c r="D176" s="67">
        <v>369.6735855274278</v>
      </c>
      <c r="E176" s="67">
        <v>0</v>
      </c>
      <c r="F176" s="67">
        <v>1174.984279033655</v>
      </c>
      <c r="G176" s="67">
        <v>0</v>
      </c>
      <c r="H176" s="67">
        <v>1641.6894430946236</v>
      </c>
      <c r="I176" s="67">
        <v>3760.4900778710035</v>
      </c>
      <c r="J176" s="67">
        <v>1498.4274249307389</v>
      </c>
      <c r="K176" s="67">
        <v>2409.5016122846496</v>
      </c>
      <c r="L176" s="67">
        <v>1005.4140332997224</v>
      </c>
      <c r="M176" s="67">
        <v>129.29266875598702</v>
      </c>
      <c r="N176" s="67">
        <v>215.78243958968048</v>
      </c>
      <c r="O176" s="67">
        <v>199.68508351949245</v>
      </c>
      <c r="P176" s="67">
        <v>527.8276364452546</v>
      </c>
      <c r="Q176" s="67">
        <v>305.33618261638492</v>
      </c>
    </row>
    <row r="177" spans="1:17" ht="12" customHeight="1" x14ac:dyDescent="0.25">
      <c r="A177" s="29" t="s">
        <v>140</v>
      </c>
      <c r="B177" s="83">
        <v>369.15862426943215</v>
      </c>
      <c r="C177" s="83">
        <v>1402.5708426991894</v>
      </c>
      <c r="D177" s="83">
        <v>1799.6389144725722</v>
      </c>
      <c r="E177" s="83">
        <v>3020.3125</v>
      </c>
      <c r="F177" s="83">
        <v>3020.3282209663448</v>
      </c>
      <c r="G177" s="83">
        <v>924.3125</v>
      </c>
      <c r="H177" s="83">
        <v>754.62305690537653</v>
      </c>
      <c r="I177" s="83">
        <v>10283.822422128995</v>
      </c>
      <c r="J177" s="83">
        <v>2769.8850750692609</v>
      </c>
      <c r="K177" s="83">
        <v>3634.8108877153504</v>
      </c>
      <c r="L177" s="83">
        <v>2223.8984667002778</v>
      </c>
      <c r="M177" s="83">
        <v>777.01983124401295</v>
      </c>
      <c r="N177" s="83">
        <v>1231.5300604103195</v>
      </c>
      <c r="O177" s="83">
        <v>1088.6274164805077</v>
      </c>
      <c r="P177" s="83">
        <v>825.48486355474529</v>
      </c>
      <c r="Q177" s="83">
        <v>937.97631738361508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4560.5052815109293</v>
      </c>
      <c r="C3" s="168">
        <f t="shared" ref="C3:Q3" si="0">SUM(C4,C7,C9,C19)</f>
        <v>5016.4555395570733</v>
      </c>
      <c r="D3" s="168">
        <f t="shared" si="0"/>
        <v>5574.5164200291501</v>
      </c>
      <c r="E3" s="168">
        <f t="shared" si="0"/>
        <v>5590.5707235273067</v>
      </c>
      <c r="F3" s="168">
        <f t="shared" si="0"/>
        <v>5877.8065369703063</v>
      </c>
      <c r="G3" s="168">
        <f t="shared" si="0"/>
        <v>6507.5462965809011</v>
      </c>
      <c r="H3" s="168">
        <f t="shared" si="0"/>
        <v>7359.1892013267234</v>
      </c>
      <c r="I3" s="168">
        <f t="shared" si="0"/>
        <v>6658.7838751096542</v>
      </c>
      <c r="J3" s="168">
        <f t="shared" si="0"/>
        <v>7136.9721566319713</v>
      </c>
      <c r="K3" s="168">
        <f t="shared" si="0"/>
        <v>7339.0001887107064</v>
      </c>
      <c r="L3" s="168">
        <f t="shared" si="0"/>
        <v>8357.0152068743046</v>
      </c>
      <c r="M3" s="168">
        <f t="shared" si="0"/>
        <v>7262.1157642775706</v>
      </c>
      <c r="N3" s="168">
        <f t="shared" si="0"/>
        <v>7639.8243338921293</v>
      </c>
      <c r="O3" s="168">
        <f t="shared" si="0"/>
        <v>7365.5212266138915</v>
      </c>
      <c r="P3" s="168">
        <f t="shared" si="0"/>
        <v>6781.5348475550209</v>
      </c>
      <c r="Q3" s="168">
        <f t="shared" si="0"/>
        <v>6661.6095944082226</v>
      </c>
    </row>
    <row r="4" spans="1:17" ht="12.95" customHeight="1" x14ac:dyDescent="0.25">
      <c r="A4" s="158" t="s">
        <v>65</v>
      </c>
      <c r="B4" s="157">
        <f t="shared" ref="B4" si="1">SUM(B5:B6)</f>
        <v>3470.5879452852128</v>
      </c>
      <c r="C4" s="157">
        <f t="shared" ref="C4:Q4" si="2">SUM(C5:C6)</f>
        <v>3906.9387142701476</v>
      </c>
      <c r="D4" s="157">
        <f t="shared" si="2"/>
        <v>4274.9572806993483</v>
      </c>
      <c r="E4" s="157">
        <f t="shared" si="2"/>
        <v>4167.5679546709098</v>
      </c>
      <c r="F4" s="157">
        <f t="shared" si="2"/>
        <v>4343.9967773776525</v>
      </c>
      <c r="G4" s="157">
        <f t="shared" si="2"/>
        <v>4854.8702090021607</v>
      </c>
      <c r="H4" s="157">
        <f t="shared" si="2"/>
        <v>5568.964718826297</v>
      </c>
      <c r="I4" s="157">
        <f t="shared" si="2"/>
        <v>4913.3690327492468</v>
      </c>
      <c r="J4" s="157">
        <f t="shared" si="2"/>
        <v>5259.9705129223339</v>
      </c>
      <c r="K4" s="157">
        <f t="shared" si="2"/>
        <v>5413.9206460195528</v>
      </c>
      <c r="L4" s="157">
        <f t="shared" si="2"/>
        <v>6396.6778889667403</v>
      </c>
      <c r="M4" s="157">
        <f t="shared" si="2"/>
        <v>5344.2485094099129</v>
      </c>
      <c r="N4" s="157">
        <f t="shared" si="2"/>
        <v>5686.0139868720362</v>
      </c>
      <c r="O4" s="157">
        <f t="shared" si="2"/>
        <v>5451.7273584769173</v>
      </c>
      <c r="P4" s="157">
        <f t="shared" si="2"/>
        <v>4879.322385875199</v>
      </c>
      <c r="Q4" s="157">
        <f t="shared" si="2"/>
        <v>4789.4104292545298</v>
      </c>
    </row>
    <row r="5" spans="1:17" ht="12" customHeight="1" x14ac:dyDescent="0.25">
      <c r="A5" s="23" t="s">
        <v>58</v>
      </c>
      <c r="B5" s="156">
        <v>3459.9634137118983</v>
      </c>
      <c r="C5" s="156">
        <v>3895.9528057196439</v>
      </c>
      <c r="D5" s="156">
        <v>4264.384634596503</v>
      </c>
      <c r="E5" s="156">
        <v>4140.6757191816978</v>
      </c>
      <c r="F5" s="156">
        <v>4316.1632217142869</v>
      </c>
      <c r="G5" s="156">
        <v>4830.1145834679473</v>
      </c>
      <c r="H5" s="156">
        <v>5536.8141935815283</v>
      </c>
      <c r="I5" s="156">
        <v>4886.9222879876543</v>
      </c>
      <c r="J5" s="156">
        <v>5229.5068978336676</v>
      </c>
      <c r="K5" s="156">
        <v>5381.6304516792379</v>
      </c>
      <c r="L5" s="156">
        <v>6359.0191358727789</v>
      </c>
      <c r="M5" s="156">
        <v>5313.3546958993293</v>
      </c>
      <c r="N5" s="156">
        <v>5653.9577062890303</v>
      </c>
      <c r="O5" s="156">
        <v>5419.3316132512091</v>
      </c>
      <c r="P5" s="156">
        <v>4845.1439442434985</v>
      </c>
      <c r="Q5" s="156">
        <v>4752.1575610429963</v>
      </c>
    </row>
    <row r="6" spans="1:17" ht="12" customHeight="1" x14ac:dyDescent="0.25">
      <c r="A6" s="23" t="s">
        <v>60</v>
      </c>
      <c r="B6" s="156">
        <v>10.624531573314464</v>
      </c>
      <c r="C6" s="156">
        <v>10.98590855050346</v>
      </c>
      <c r="D6" s="156">
        <v>10.572646102845324</v>
      </c>
      <c r="E6" s="156">
        <v>26.892235489212272</v>
      </c>
      <c r="F6" s="156">
        <v>27.833555663365239</v>
      </c>
      <c r="G6" s="156">
        <v>24.755625534212985</v>
      </c>
      <c r="H6" s="156">
        <v>32.150525244768325</v>
      </c>
      <c r="I6" s="156">
        <v>26.446744761592615</v>
      </c>
      <c r="J6" s="156">
        <v>30.463615088666689</v>
      </c>
      <c r="K6" s="156">
        <v>32.29019434031509</v>
      </c>
      <c r="L6" s="156">
        <v>37.658753093961074</v>
      </c>
      <c r="M6" s="156">
        <v>30.893813510583396</v>
      </c>
      <c r="N6" s="156">
        <v>32.056280583006092</v>
      </c>
      <c r="O6" s="156">
        <v>32.395745225707834</v>
      </c>
      <c r="P6" s="156">
        <v>34.178441631700601</v>
      </c>
      <c r="Q6" s="156">
        <v>37.252868211533674</v>
      </c>
    </row>
    <row r="7" spans="1:17" ht="12.95" customHeight="1" x14ac:dyDescent="0.25">
      <c r="A7" s="158" t="s">
        <v>112</v>
      </c>
      <c r="B7" s="157">
        <f t="shared" ref="B7:Q7" si="3">B8</f>
        <v>7.3661845493287081E-2</v>
      </c>
      <c r="C7" s="157">
        <f t="shared" si="3"/>
        <v>7.8977603368359531E-2</v>
      </c>
      <c r="D7" s="157">
        <f t="shared" si="3"/>
        <v>0.10339537566960968</v>
      </c>
      <c r="E7" s="157">
        <f t="shared" si="3"/>
        <v>0.11458251866365665</v>
      </c>
      <c r="F7" s="157">
        <f t="shared" si="3"/>
        <v>0.1530961354154908</v>
      </c>
      <c r="G7" s="157">
        <f t="shared" si="3"/>
        <v>0.1874753466267739</v>
      </c>
      <c r="H7" s="157">
        <f t="shared" si="3"/>
        <v>0.27088453344149271</v>
      </c>
      <c r="I7" s="157">
        <f t="shared" si="3"/>
        <v>0.38354624433496182</v>
      </c>
      <c r="J7" s="157">
        <f t="shared" si="3"/>
        <v>0.50851268838894814</v>
      </c>
      <c r="K7" s="157">
        <f t="shared" si="3"/>
        <v>0.67495273798069899</v>
      </c>
      <c r="L7" s="157">
        <f t="shared" si="3"/>
        <v>0.84040736243995218</v>
      </c>
      <c r="M7" s="157">
        <f t="shared" si="3"/>
        <v>1.021270390624275</v>
      </c>
      <c r="N7" s="157">
        <f t="shared" si="3"/>
        <v>1.1733213080121487</v>
      </c>
      <c r="O7" s="157">
        <f t="shared" si="3"/>
        <v>1.1866613562599686</v>
      </c>
      <c r="P7" s="157">
        <f t="shared" si="3"/>
        <v>1.4762144886579696</v>
      </c>
      <c r="Q7" s="157">
        <f t="shared" si="3"/>
        <v>1.6811852434160739</v>
      </c>
    </row>
    <row r="8" spans="1:17" ht="12" customHeight="1" x14ac:dyDescent="0.25">
      <c r="A8" s="23" t="s">
        <v>60</v>
      </c>
      <c r="B8" s="156">
        <v>7.3661845493287081E-2</v>
      </c>
      <c r="C8" s="156">
        <v>7.8977603368359531E-2</v>
      </c>
      <c r="D8" s="156">
        <v>0.10339537566960968</v>
      </c>
      <c r="E8" s="156">
        <v>0.11458251866365665</v>
      </c>
      <c r="F8" s="156">
        <v>0.1530961354154908</v>
      </c>
      <c r="G8" s="156">
        <v>0.1874753466267739</v>
      </c>
      <c r="H8" s="156">
        <v>0.27088453344149271</v>
      </c>
      <c r="I8" s="156">
        <v>0.38354624433496182</v>
      </c>
      <c r="J8" s="156">
        <v>0.50851268838894814</v>
      </c>
      <c r="K8" s="156">
        <v>0.67495273798069899</v>
      </c>
      <c r="L8" s="156">
        <v>0.84040736243995218</v>
      </c>
      <c r="M8" s="156">
        <v>1.021270390624275</v>
      </c>
      <c r="N8" s="156">
        <v>1.1733213080121487</v>
      </c>
      <c r="O8" s="156">
        <v>1.1866613562599686</v>
      </c>
      <c r="P8" s="156">
        <v>1.4762144886579696</v>
      </c>
      <c r="Q8" s="156">
        <v>1.6811852434160739</v>
      </c>
    </row>
    <row r="9" spans="1:17" ht="12" customHeight="1" x14ac:dyDescent="0.25">
      <c r="A9" s="158" t="s">
        <v>63</v>
      </c>
      <c r="B9" s="157">
        <f>SUM(B10:B12,B15:B16)</f>
        <v>795.1443709424442</v>
      </c>
      <c r="C9" s="157">
        <f t="shared" ref="C9:Q9" si="4">SUM(C10:C12,C15:C16)</f>
        <v>811.07210781349181</v>
      </c>
      <c r="D9" s="157">
        <f t="shared" si="4"/>
        <v>927.63329910113123</v>
      </c>
      <c r="E9" s="157">
        <f t="shared" si="4"/>
        <v>949.48901099754039</v>
      </c>
      <c r="F9" s="157">
        <f t="shared" si="4"/>
        <v>1026.2729305484797</v>
      </c>
      <c r="G9" s="157">
        <f t="shared" si="4"/>
        <v>1108.5816325955225</v>
      </c>
      <c r="H9" s="157">
        <f t="shared" si="4"/>
        <v>1194.5745561733715</v>
      </c>
      <c r="I9" s="157">
        <f t="shared" si="4"/>
        <v>1156.1168087419276</v>
      </c>
      <c r="J9" s="157">
        <f t="shared" si="4"/>
        <v>1248.0907675610688</v>
      </c>
      <c r="K9" s="157">
        <f t="shared" si="4"/>
        <v>1278.3848545295925</v>
      </c>
      <c r="L9" s="157">
        <f t="shared" si="4"/>
        <v>1299.924854525706</v>
      </c>
      <c r="M9" s="157">
        <f t="shared" si="4"/>
        <v>1273.6164368454449</v>
      </c>
      <c r="N9" s="157">
        <f t="shared" si="4"/>
        <v>1304.7887776528678</v>
      </c>
      <c r="O9" s="157">
        <f t="shared" si="4"/>
        <v>1276.5124069633373</v>
      </c>
      <c r="P9" s="157">
        <f t="shared" si="4"/>
        <v>1266.4348593073444</v>
      </c>
      <c r="Q9" s="157">
        <f t="shared" si="4"/>
        <v>1242.721133622967</v>
      </c>
    </row>
    <row r="10" spans="1:17" ht="12" customHeight="1" x14ac:dyDescent="0.25">
      <c r="A10" s="167" t="s">
        <v>171</v>
      </c>
      <c r="B10" s="132">
        <v>664.17897949230257</v>
      </c>
      <c r="C10" s="132">
        <v>683.6435570825937</v>
      </c>
      <c r="D10" s="132">
        <v>793.41901689223573</v>
      </c>
      <c r="E10" s="132">
        <v>810.79301488338365</v>
      </c>
      <c r="F10" s="132">
        <v>881.67808630540037</v>
      </c>
      <c r="G10" s="132">
        <v>969.5095863178077</v>
      </c>
      <c r="H10" s="132">
        <v>1064.9768426189457</v>
      </c>
      <c r="I10" s="132">
        <v>1021.6660328794669</v>
      </c>
      <c r="J10" s="132">
        <v>1099.8340856724492</v>
      </c>
      <c r="K10" s="132">
        <v>1130.6615238594893</v>
      </c>
      <c r="L10" s="132">
        <v>1154.1366659682303</v>
      </c>
      <c r="M10" s="132">
        <v>1131.3767719868272</v>
      </c>
      <c r="N10" s="132">
        <v>1163.5639528037898</v>
      </c>
      <c r="O10" s="132">
        <v>1137.323958612893</v>
      </c>
      <c r="P10" s="132">
        <v>1133.3016523972497</v>
      </c>
      <c r="Q10" s="132">
        <v>1103.4843347982851</v>
      </c>
    </row>
    <row r="11" spans="1:17" ht="12" customHeight="1" x14ac:dyDescent="0.25">
      <c r="A11" s="167" t="s">
        <v>144</v>
      </c>
      <c r="B11" s="132">
        <v>84.784158355381521</v>
      </c>
      <c r="C11" s="132">
        <v>84.488020745540339</v>
      </c>
      <c r="D11" s="132">
        <v>94.411896068986408</v>
      </c>
      <c r="E11" s="132">
        <v>105.59688165927808</v>
      </c>
      <c r="F11" s="132">
        <v>111.75607004335409</v>
      </c>
      <c r="G11" s="132">
        <v>118.03699663529137</v>
      </c>
      <c r="H11" s="132">
        <v>123.877277614248</v>
      </c>
      <c r="I11" s="132">
        <v>127.15726561642533</v>
      </c>
      <c r="J11" s="132">
        <v>137.44103426932321</v>
      </c>
      <c r="K11" s="132">
        <v>140.92649694948938</v>
      </c>
      <c r="L11" s="132">
        <v>139.65005508127666</v>
      </c>
      <c r="M11" s="132">
        <v>133.804345980188</v>
      </c>
      <c r="N11" s="132">
        <v>129.72460535018709</v>
      </c>
      <c r="O11" s="132">
        <v>121.03778731500253</v>
      </c>
      <c r="P11" s="132">
        <v>113.50048536116427</v>
      </c>
      <c r="Q11" s="132">
        <v>105.46101610701501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1.9651456839007873</v>
      </c>
      <c r="L12" s="132">
        <f t="shared" si="5"/>
        <v>2.4980655505763245</v>
      </c>
      <c r="M12" s="132">
        <f t="shared" si="5"/>
        <v>2.898103017000389</v>
      </c>
      <c r="N12" s="132">
        <f t="shared" si="5"/>
        <v>3.261246408447164</v>
      </c>
      <c r="O12" s="132">
        <f t="shared" si="5"/>
        <v>5.7955401453391557</v>
      </c>
      <c r="P12" s="132">
        <f t="shared" si="5"/>
        <v>8.1717493886576289</v>
      </c>
      <c r="Q12" s="132">
        <f t="shared" si="5"/>
        <v>10.181790829178651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1.5984706531810298</v>
      </c>
      <c r="L13" s="165">
        <v>2.0293541980926957</v>
      </c>
      <c r="M13" s="165">
        <v>2.3501039727849973</v>
      </c>
      <c r="N13" s="165">
        <v>2.6379342445671958</v>
      </c>
      <c r="O13" s="165">
        <v>4.6780527191679795</v>
      </c>
      <c r="P13" s="165">
        <v>6.5827323127493065</v>
      </c>
      <c r="Q13" s="165">
        <v>8.1854747378177581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0.3666750307197576</v>
      </c>
      <c r="L14" s="164">
        <v>0.468711352483629</v>
      </c>
      <c r="M14" s="164">
        <v>0.5479990442153917</v>
      </c>
      <c r="N14" s="164">
        <v>0.62331216387996813</v>
      </c>
      <c r="O14" s="164">
        <v>1.1174874261711765</v>
      </c>
      <c r="P14" s="164">
        <v>1.5890170759083224</v>
      </c>
      <c r="Q14" s="164">
        <v>1.9963160913608922</v>
      </c>
    </row>
    <row r="15" spans="1:17" ht="12" customHeight="1" x14ac:dyDescent="0.25">
      <c r="A15" s="163" t="s">
        <v>142</v>
      </c>
      <c r="B15" s="162">
        <v>46.181233094760167</v>
      </c>
      <c r="C15" s="162">
        <v>42.94052998535782</v>
      </c>
      <c r="D15" s="162">
        <v>39.802386139909153</v>
      </c>
      <c r="E15" s="162">
        <v>33.099114454878666</v>
      </c>
      <c r="F15" s="162">
        <v>32.83877419972525</v>
      </c>
      <c r="G15" s="162">
        <v>21.035049642423541</v>
      </c>
      <c r="H15" s="162">
        <v>5.7204359401779072</v>
      </c>
      <c r="I15" s="162">
        <v>7.2935102460353756</v>
      </c>
      <c r="J15" s="162">
        <v>10.815647619296383</v>
      </c>
      <c r="K15" s="162">
        <v>4.7653006273734659</v>
      </c>
      <c r="L15" s="162">
        <v>3.5771580466929387</v>
      </c>
      <c r="M15" s="162">
        <v>5.4205126910069836</v>
      </c>
      <c r="N15" s="162">
        <v>8.0386185014458835</v>
      </c>
      <c r="O15" s="162">
        <v>11.79558183750922</v>
      </c>
      <c r="P15" s="162">
        <v>10.701602345204867</v>
      </c>
      <c r="Q15" s="162">
        <v>21.550488634383218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6.6387409339582398E-2</v>
      </c>
      <c r="L16" s="160">
        <f t="shared" si="6"/>
        <v>6.2909878929972962E-2</v>
      </c>
      <c r="M16" s="160">
        <f t="shared" si="6"/>
        <v>0.11670317042249689</v>
      </c>
      <c r="N16" s="160">
        <f t="shared" si="6"/>
        <v>0.20035458899789174</v>
      </c>
      <c r="O16" s="160">
        <f t="shared" si="6"/>
        <v>0.55953905259351733</v>
      </c>
      <c r="P16" s="160">
        <f t="shared" si="6"/>
        <v>0.759369815067787</v>
      </c>
      <c r="Q16" s="160">
        <f t="shared" si="6"/>
        <v>2.0435032541049023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5.4034186379505016E-2</v>
      </c>
      <c r="L17" s="156">
        <v>5.2005939846570939E-2</v>
      </c>
      <c r="M17" s="156">
        <v>9.5272818903013964E-2</v>
      </c>
      <c r="N17" s="156">
        <v>0.16346134452764058</v>
      </c>
      <c r="O17" s="156">
        <v>0.45596685133945775</v>
      </c>
      <c r="P17" s="156">
        <v>0.62075659020189833</v>
      </c>
      <c r="Q17" s="156">
        <v>1.6727347976874956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1.2353222960077384E-2</v>
      </c>
      <c r="L18" s="156">
        <v>1.0903939083402021E-2</v>
      </c>
      <c r="M18" s="156">
        <v>2.1430351519482933E-2</v>
      </c>
      <c r="N18" s="156">
        <v>3.6893244470251156E-2</v>
      </c>
      <c r="O18" s="156">
        <v>0.10357220125405962</v>
      </c>
      <c r="P18" s="156">
        <v>0.13861322486588873</v>
      </c>
      <c r="Q18" s="156">
        <v>0.37076845641740663</v>
      </c>
    </row>
    <row r="19" spans="1:17" ht="12" customHeight="1" x14ac:dyDescent="0.25">
      <c r="A19" s="158" t="s">
        <v>62</v>
      </c>
      <c r="B19" s="157">
        <f>SUM(B20:B22)</f>
        <v>294.69930343777912</v>
      </c>
      <c r="C19" s="157">
        <f t="shared" ref="C19:Q19" si="7">SUM(C20:C22)</f>
        <v>298.36573987006562</v>
      </c>
      <c r="D19" s="157">
        <f t="shared" si="7"/>
        <v>371.82244485300055</v>
      </c>
      <c r="E19" s="157">
        <f t="shared" si="7"/>
        <v>473.39917534019219</v>
      </c>
      <c r="F19" s="157">
        <f t="shared" si="7"/>
        <v>507.38373290875842</v>
      </c>
      <c r="G19" s="157">
        <f t="shared" si="7"/>
        <v>543.90697963659204</v>
      </c>
      <c r="H19" s="157">
        <f t="shared" si="7"/>
        <v>595.37904179361351</v>
      </c>
      <c r="I19" s="157">
        <f t="shared" si="7"/>
        <v>588.9144873741451</v>
      </c>
      <c r="J19" s="157">
        <f t="shared" si="7"/>
        <v>628.40236346018014</v>
      </c>
      <c r="K19" s="157">
        <f t="shared" si="7"/>
        <v>646.01973542358019</v>
      </c>
      <c r="L19" s="157">
        <f t="shared" si="7"/>
        <v>659.57205601941814</v>
      </c>
      <c r="M19" s="157">
        <f t="shared" si="7"/>
        <v>643.22954763158862</v>
      </c>
      <c r="N19" s="157">
        <f t="shared" si="7"/>
        <v>647.84824805921335</v>
      </c>
      <c r="O19" s="157">
        <f t="shared" si="7"/>
        <v>636.09479981737707</v>
      </c>
      <c r="P19" s="157">
        <f t="shared" si="7"/>
        <v>634.30138788381919</v>
      </c>
      <c r="Q19" s="157">
        <f t="shared" si="7"/>
        <v>627.79684628731002</v>
      </c>
    </row>
    <row r="20" spans="1:17" ht="12" customHeight="1" x14ac:dyDescent="0.25">
      <c r="A20" s="23" t="s">
        <v>58</v>
      </c>
      <c r="B20" s="156">
        <v>148.00668169207196</v>
      </c>
      <c r="C20" s="156">
        <v>151.38199719776105</v>
      </c>
      <c r="D20" s="156">
        <v>192.14575851126068</v>
      </c>
      <c r="E20" s="156">
        <v>240.27538593491767</v>
      </c>
      <c r="F20" s="156">
        <v>264.45339198031121</v>
      </c>
      <c r="G20" s="156">
        <v>290.75609447456407</v>
      </c>
      <c r="H20" s="156">
        <v>326.61222379952454</v>
      </c>
      <c r="I20" s="156">
        <v>320.13870913288196</v>
      </c>
      <c r="J20" s="156">
        <v>353.09882649388226</v>
      </c>
      <c r="K20" s="156">
        <v>365.45445446127354</v>
      </c>
      <c r="L20" s="156">
        <v>376.25486995837167</v>
      </c>
      <c r="M20" s="156">
        <v>365.02029338926297</v>
      </c>
      <c r="N20" s="156">
        <v>371.69156927705598</v>
      </c>
      <c r="O20" s="156">
        <v>365.53408295770714</v>
      </c>
      <c r="P20" s="156">
        <v>362.41190246962231</v>
      </c>
      <c r="Q20" s="156">
        <v>359.51704727206157</v>
      </c>
    </row>
    <row r="21" spans="1:17" ht="12" customHeight="1" x14ac:dyDescent="0.25">
      <c r="A21" s="23" t="s">
        <v>57</v>
      </c>
      <c r="B21" s="156">
        <v>71.436501279176298</v>
      </c>
      <c r="C21" s="156">
        <v>71.510559125256592</v>
      </c>
      <c r="D21" s="156">
        <v>84.247468411467125</v>
      </c>
      <c r="E21" s="156">
        <v>102.94239738864633</v>
      </c>
      <c r="F21" s="156">
        <v>99.660057569781443</v>
      </c>
      <c r="G21" s="156">
        <v>102.22497398294473</v>
      </c>
      <c r="H21" s="156">
        <v>106.54211586657325</v>
      </c>
      <c r="I21" s="156">
        <v>110.21512315403716</v>
      </c>
      <c r="J21" s="156">
        <v>113.06643549642372</v>
      </c>
      <c r="K21" s="156">
        <v>118.99488845101409</v>
      </c>
      <c r="L21" s="156">
        <v>116.3055354069442</v>
      </c>
      <c r="M21" s="156">
        <v>105.70221517025449</v>
      </c>
      <c r="N21" s="156">
        <v>105.67683672001641</v>
      </c>
      <c r="O21" s="156">
        <v>95.987667763312373</v>
      </c>
      <c r="P21" s="156">
        <v>102.05530130131423</v>
      </c>
      <c r="Q21" s="156">
        <v>94.940594843414601</v>
      </c>
    </row>
    <row r="22" spans="1:17" ht="12" customHeight="1" x14ac:dyDescent="0.25">
      <c r="A22" s="29" t="s">
        <v>140</v>
      </c>
      <c r="B22" s="57">
        <v>75.256120466530874</v>
      </c>
      <c r="C22" s="57">
        <v>75.473183547048009</v>
      </c>
      <c r="D22" s="57">
        <v>95.429217930272756</v>
      </c>
      <c r="E22" s="57">
        <v>130.18139201662822</v>
      </c>
      <c r="F22" s="57">
        <v>143.27028335866578</v>
      </c>
      <c r="G22" s="57">
        <v>150.9259111790833</v>
      </c>
      <c r="H22" s="57">
        <v>162.22470212751571</v>
      </c>
      <c r="I22" s="57">
        <v>158.56065508722597</v>
      </c>
      <c r="J22" s="57">
        <v>162.23710146987415</v>
      </c>
      <c r="K22" s="57">
        <v>161.57039251129248</v>
      </c>
      <c r="L22" s="57">
        <v>167.0116506541022</v>
      </c>
      <c r="M22" s="57">
        <v>172.50703907207114</v>
      </c>
      <c r="N22" s="57">
        <v>170.47984206214102</v>
      </c>
      <c r="O22" s="57">
        <v>174.57304909635752</v>
      </c>
      <c r="P22" s="57">
        <v>169.83418411288267</v>
      </c>
      <c r="Q22" s="57">
        <v>173.33920417183387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455.16153482494042</v>
      </c>
      <c r="C43" s="168">
        <f t="shared" si="16"/>
        <v>562.66602006721359</v>
      </c>
      <c r="D43" s="168">
        <f t="shared" si="16"/>
        <v>604.30155574052264</v>
      </c>
      <c r="E43" s="168">
        <f t="shared" si="16"/>
        <v>624.98679478852557</v>
      </c>
      <c r="F43" s="168">
        <f t="shared" si="16"/>
        <v>584.09665649742033</v>
      </c>
      <c r="G43" s="168">
        <f t="shared" si="16"/>
        <v>520.49206368002569</v>
      </c>
      <c r="H43" s="168">
        <f t="shared" si="16"/>
        <v>520.67618952689861</v>
      </c>
      <c r="I43" s="168">
        <f t="shared" si="16"/>
        <v>417.64421600445667</v>
      </c>
      <c r="J43" s="168">
        <f t="shared" si="16"/>
        <v>314.13021678663131</v>
      </c>
      <c r="K43" s="168">
        <f t="shared" si="16"/>
        <v>216.95482317280937</v>
      </c>
      <c r="L43" s="168">
        <f t="shared" si="16"/>
        <v>121.6908016189014</v>
      </c>
      <c r="M43" s="168">
        <f t="shared" si="16"/>
        <v>126.24501670766793</v>
      </c>
      <c r="N43" s="168">
        <f t="shared" si="16"/>
        <v>100.58677982999444</v>
      </c>
      <c r="O43" s="168">
        <f t="shared" si="16"/>
        <v>92.819631594120722</v>
      </c>
      <c r="P43" s="168">
        <f t="shared" si="16"/>
        <v>82.433272297613101</v>
      </c>
      <c r="Q43" s="168">
        <f t="shared" si="16"/>
        <v>82.171511717636065</v>
      </c>
    </row>
    <row r="44" spans="1:17" ht="12.95" customHeight="1" x14ac:dyDescent="0.25">
      <c r="A44" s="158" t="s">
        <v>65</v>
      </c>
      <c r="B44" s="157">
        <f t="shared" ref="B44" si="17">SUM(B45:B46)</f>
        <v>347.24724226428197</v>
      </c>
      <c r="C44" s="157">
        <f t="shared" ref="C44:Q44" si="18">SUM(C45:C46)</f>
        <v>439.33715487384006</v>
      </c>
      <c r="D44" s="157">
        <f t="shared" si="18"/>
        <v>465.55010864657714</v>
      </c>
      <c r="E44" s="157">
        <f t="shared" si="18"/>
        <v>467.1064632087876</v>
      </c>
      <c r="F44" s="157">
        <f t="shared" si="18"/>
        <v>433.26780631179435</v>
      </c>
      <c r="G44" s="157">
        <f t="shared" si="18"/>
        <v>390.13892401301342</v>
      </c>
      <c r="H44" s="157">
        <f t="shared" si="18"/>
        <v>393.28723095048468</v>
      </c>
      <c r="I44" s="157">
        <f t="shared" si="18"/>
        <v>310.51276164188369</v>
      </c>
      <c r="J44" s="157">
        <f t="shared" si="18"/>
        <v>232.75263617395794</v>
      </c>
      <c r="K44" s="157">
        <f t="shared" si="18"/>
        <v>160.83732571260055</v>
      </c>
      <c r="L44" s="157">
        <f t="shared" si="18"/>
        <v>92.921165446321979</v>
      </c>
      <c r="M44" s="157">
        <f t="shared" si="18"/>
        <v>94.961440471113463</v>
      </c>
      <c r="N44" s="157">
        <f t="shared" si="18"/>
        <v>75.230763192057935</v>
      </c>
      <c r="O44" s="157">
        <f t="shared" si="18"/>
        <v>68.98882001334043</v>
      </c>
      <c r="P44" s="157">
        <f t="shared" si="18"/>
        <v>59.401116084018462</v>
      </c>
      <c r="Q44" s="157">
        <f t="shared" si="18"/>
        <v>59.147154308540223</v>
      </c>
    </row>
    <row r="45" spans="1:17" ht="12" customHeight="1" x14ac:dyDescent="0.25">
      <c r="A45" s="23" t="s">
        <v>166</v>
      </c>
      <c r="B45" s="156">
        <v>344.19839936403162</v>
      </c>
      <c r="C45" s="156">
        <v>435.71110821839238</v>
      </c>
      <c r="D45" s="156">
        <v>462.12571674616305</v>
      </c>
      <c r="E45" s="156">
        <v>458.14301343610009</v>
      </c>
      <c r="F45" s="156">
        <v>425.02647817145902</v>
      </c>
      <c r="G45" s="156">
        <v>384.20342749559961</v>
      </c>
      <c r="H45" s="156">
        <v>386.51685859230213</v>
      </c>
      <c r="I45" s="156">
        <v>305.47841833903732</v>
      </c>
      <c r="J45" s="156">
        <v>228.60168561346958</v>
      </c>
      <c r="K45" s="156">
        <v>157.79935683488148</v>
      </c>
      <c r="L45" s="156">
        <v>91.189658543341622</v>
      </c>
      <c r="M45" s="156">
        <v>93.228450256306076</v>
      </c>
      <c r="N45" s="156">
        <v>73.894887486250283</v>
      </c>
      <c r="O45" s="156">
        <v>67.701733951914974</v>
      </c>
      <c r="P45" s="156">
        <v>58.101792522604505</v>
      </c>
      <c r="Q45" s="156">
        <v>57.717279458632902</v>
      </c>
    </row>
    <row r="46" spans="1:17" ht="12" customHeight="1" x14ac:dyDescent="0.25">
      <c r="A46" s="23" t="s">
        <v>60</v>
      </c>
      <c r="B46" s="156">
        <v>3.0488429002503565</v>
      </c>
      <c r="C46" s="156">
        <v>3.6260466554476594</v>
      </c>
      <c r="D46" s="156">
        <v>3.4243919004140873</v>
      </c>
      <c r="E46" s="156">
        <v>8.9634497726875217</v>
      </c>
      <c r="F46" s="156">
        <v>8.2413281403353196</v>
      </c>
      <c r="G46" s="156">
        <v>5.9354965174137959</v>
      </c>
      <c r="H46" s="156">
        <v>6.7703723581825734</v>
      </c>
      <c r="I46" s="156">
        <v>5.0343433028463478</v>
      </c>
      <c r="J46" s="156">
        <v>4.1509505604883481</v>
      </c>
      <c r="K46" s="156">
        <v>3.037968877719055</v>
      </c>
      <c r="L46" s="156">
        <v>1.7315069029803547</v>
      </c>
      <c r="M46" s="156">
        <v>1.7329902148073892</v>
      </c>
      <c r="N46" s="156">
        <v>1.3358757058076485</v>
      </c>
      <c r="O46" s="156">
        <v>1.2870860614254591</v>
      </c>
      <c r="P46" s="156">
        <v>1.2993235614139549</v>
      </c>
      <c r="Q46" s="156">
        <v>1.4298748499073188</v>
      </c>
    </row>
    <row r="47" spans="1:17" ht="12.95" customHeight="1" x14ac:dyDescent="0.25">
      <c r="A47" s="158" t="s">
        <v>112</v>
      </c>
      <c r="B47" s="157">
        <f t="shared" ref="B47:Q47" si="19">B48</f>
        <v>8.4563798626293568E-3</v>
      </c>
      <c r="C47" s="157">
        <f t="shared" si="19"/>
        <v>1.0052701884630135E-2</v>
      </c>
      <c r="D47" s="157">
        <f t="shared" si="19"/>
        <v>1.2844311857575596E-2</v>
      </c>
      <c r="E47" s="157">
        <f t="shared" si="19"/>
        <v>1.4520437040839806E-2</v>
      </c>
      <c r="F47" s="157">
        <f t="shared" si="19"/>
        <v>1.7419129660348788E-2</v>
      </c>
      <c r="G47" s="157">
        <f t="shared" si="19"/>
        <v>1.7515541343407083E-2</v>
      </c>
      <c r="H47" s="157">
        <f t="shared" si="19"/>
        <v>2.2843107946366899E-2</v>
      </c>
      <c r="I47" s="157">
        <f t="shared" si="19"/>
        <v>2.7623471943636933E-2</v>
      </c>
      <c r="J47" s="157">
        <f t="shared" si="19"/>
        <v>2.7066936491934319E-2</v>
      </c>
      <c r="K47" s="157">
        <f t="shared" si="19"/>
        <v>2.4830937088701242E-2</v>
      </c>
      <c r="L47" s="157">
        <f t="shared" si="19"/>
        <v>1.7140643211038694E-2</v>
      </c>
      <c r="M47" s="157">
        <f t="shared" si="19"/>
        <v>1.9551207724576834E-2</v>
      </c>
      <c r="N47" s="157">
        <f t="shared" si="19"/>
        <v>1.8306303387524453E-2</v>
      </c>
      <c r="O47" s="157">
        <f t="shared" si="19"/>
        <v>1.7703790426206911E-2</v>
      </c>
      <c r="P47" s="157">
        <f t="shared" si="19"/>
        <v>2.018936772856373E-2</v>
      </c>
      <c r="Q47" s="157">
        <f t="shared" si="19"/>
        <v>2.2953100774786132E-2</v>
      </c>
    </row>
    <row r="48" spans="1:17" ht="12" customHeight="1" x14ac:dyDescent="0.25">
      <c r="A48" s="23" t="s">
        <v>60</v>
      </c>
      <c r="B48" s="156">
        <v>8.4563798626293568E-3</v>
      </c>
      <c r="C48" s="156">
        <v>1.0052701884630135E-2</v>
      </c>
      <c r="D48" s="156">
        <v>1.2844311857575596E-2</v>
      </c>
      <c r="E48" s="156">
        <v>1.4520437040839806E-2</v>
      </c>
      <c r="F48" s="156">
        <v>1.7419129660348788E-2</v>
      </c>
      <c r="G48" s="156">
        <v>1.7515541343407083E-2</v>
      </c>
      <c r="H48" s="156">
        <v>2.2843107946366899E-2</v>
      </c>
      <c r="I48" s="156">
        <v>2.7623471943636933E-2</v>
      </c>
      <c r="J48" s="156">
        <v>2.7066936491934319E-2</v>
      </c>
      <c r="K48" s="156">
        <v>2.4830937088701242E-2</v>
      </c>
      <c r="L48" s="156">
        <v>1.7140643211038694E-2</v>
      </c>
      <c r="M48" s="156">
        <v>1.9551207724576834E-2</v>
      </c>
      <c r="N48" s="156">
        <v>1.8306303387524453E-2</v>
      </c>
      <c r="O48" s="156">
        <v>1.7703790426206911E-2</v>
      </c>
      <c r="P48" s="156">
        <v>2.018936772856373E-2</v>
      </c>
      <c r="Q48" s="156">
        <v>2.2953100774786132E-2</v>
      </c>
    </row>
    <row r="49" spans="1:17" ht="12" customHeight="1" x14ac:dyDescent="0.25">
      <c r="A49" s="158" t="s">
        <v>63</v>
      </c>
      <c r="B49" s="157">
        <f t="shared" ref="B49:Q49" si="20">SUM(B50:B51,B54:B55)</f>
        <v>81.423898843828965</v>
      </c>
      <c r="C49" s="157">
        <f t="shared" si="20"/>
        <v>93.43144474476145</v>
      </c>
      <c r="D49" s="157">
        <f t="shared" si="20"/>
        <v>103.10764432413188</v>
      </c>
      <c r="E49" s="157">
        <f t="shared" si="20"/>
        <v>109.78368615226961</v>
      </c>
      <c r="F49" s="157">
        <f t="shared" si="20"/>
        <v>105.39373717717535</v>
      </c>
      <c r="G49" s="157">
        <f t="shared" si="20"/>
        <v>91.422359553426872</v>
      </c>
      <c r="H49" s="157">
        <f t="shared" si="20"/>
        <v>88.92758952374129</v>
      </c>
      <c r="I49" s="157">
        <f t="shared" si="20"/>
        <v>74.555377875746146</v>
      </c>
      <c r="J49" s="157">
        <f t="shared" si="20"/>
        <v>56.474893931581875</v>
      </c>
      <c r="K49" s="157">
        <f t="shared" si="20"/>
        <v>38.812546058876606</v>
      </c>
      <c r="L49" s="157">
        <f t="shared" si="20"/>
        <v>19.121478795116627</v>
      </c>
      <c r="M49" s="157">
        <f t="shared" si="20"/>
        <v>22.020638594580525</v>
      </c>
      <c r="N49" s="157">
        <f t="shared" si="20"/>
        <v>17.735200121009377</v>
      </c>
      <c r="O49" s="157">
        <f t="shared" si="20"/>
        <v>16.631893095364187</v>
      </c>
      <c r="P49" s="157">
        <f t="shared" si="20"/>
        <v>15.951014331044062</v>
      </c>
      <c r="Q49" s="157">
        <f t="shared" si="20"/>
        <v>15.885596783337045</v>
      </c>
    </row>
    <row r="50" spans="1:17" ht="12" customHeight="1" x14ac:dyDescent="0.25">
      <c r="A50" s="167" t="s">
        <v>165</v>
      </c>
      <c r="B50" s="132">
        <v>65.661706592340096</v>
      </c>
      <c r="C50" s="132">
        <v>76.59182178160782</v>
      </c>
      <c r="D50" s="132">
        <v>86.066533253836866</v>
      </c>
      <c r="E50" s="132">
        <v>90.039696563899838</v>
      </c>
      <c r="F50" s="132">
        <v>87.294061828541032</v>
      </c>
      <c r="G50" s="132">
        <v>76.889150553910326</v>
      </c>
      <c r="H50" s="132">
        <v>74.595731407697457</v>
      </c>
      <c r="I50" s="132">
        <v>63.43004166096285</v>
      </c>
      <c r="J50" s="132">
        <v>48.094294386530379</v>
      </c>
      <c r="K50" s="132">
        <v>33.125425301915101</v>
      </c>
      <c r="L50" s="132">
        <v>17.141489618548672</v>
      </c>
      <c r="M50" s="132">
        <v>20.178426082252187</v>
      </c>
      <c r="N50" s="132">
        <v>15.757664058769926</v>
      </c>
      <c r="O50" s="132">
        <v>14.475147338997409</v>
      </c>
      <c r="P50" s="132">
        <v>13.508579761109399</v>
      </c>
      <c r="Q50" s="132">
        <v>13.154325160816377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0.45958369642745311</v>
      </c>
      <c r="L51" s="132">
        <f t="shared" si="21"/>
        <v>0.31302850768673296</v>
      </c>
      <c r="M51" s="132">
        <f t="shared" si="21"/>
        <v>0.43127693788851484</v>
      </c>
      <c r="N51" s="132">
        <f t="shared" si="21"/>
        <v>0.39277927867537821</v>
      </c>
      <c r="O51" s="132">
        <f t="shared" si="21"/>
        <v>0.68660077475944548</v>
      </c>
      <c r="P51" s="132">
        <f t="shared" si="21"/>
        <v>0.9630104538582599</v>
      </c>
      <c r="Q51" s="132">
        <f t="shared" si="21"/>
        <v>1.2549597600962605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0.37577786320305512</v>
      </c>
      <c r="L52" s="165">
        <v>0.24906663313590732</v>
      </c>
      <c r="M52" s="165">
        <v>0.35442872726412133</v>
      </c>
      <c r="N52" s="165">
        <v>0.32035033336256913</v>
      </c>
      <c r="O52" s="165">
        <v>0.55949491319717382</v>
      </c>
      <c r="P52" s="165">
        <v>0.7834351153634066</v>
      </c>
      <c r="Q52" s="165">
        <v>1.0210158421125521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8.380583322439801E-2</v>
      </c>
      <c r="L53" s="164">
        <v>6.3961874550825637E-2</v>
      </c>
      <c r="M53" s="164">
        <v>7.6848210624393537E-2</v>
      </c>
      <c r="N53" s="164">
        <v>7.2428945312809051E-2</v>
      </c>
      <c r="O53" s="164">
        <v>0.12710586156227169</v>
      </c>
      <c r="P53" s="164">
        <v>0.1795753384948533</v>
      </c>
      <c r="Q53" s="164">
        <v>0.23394391798370834</v>
      </c>
    </row>
    <row r="54" spans="1:17" ht="12" customHeight="1" x14ac:dyDescent="0.25">
      <c r="A54" s="163" t="s">
        <v>142</v>
      </c>
      <c r="B54" s="162">
        <v>15.762192251488871</v>
      </c>
      <c r="C54" s="162">
        <v>16.839622963153634</v>
      </c>
      <c r="D54" s="162">
        <v>17.04111107029502</v>
      </c>
      <c r="E54" s="162">
        <v>19.743989588369768</v>
      </c>
      <c r="F54" s="162">
        <v>18.099675348634324</v>
      </c>
      <c r="G54" s="162">
        <v>14.53320899951655</v>
      </c>
      <c r="H54" s="162">
        <v>14.331858116043827</v>
      </c>
      <c r="I54" s="162">
        <v>11.125336214783301</v>
      </c>
      <c r="J54" s="162">
        <v>8.3805995450514921</v>
      </c>
      <c r="K54" s="162">
        <v>5.1556700555029504</v>
      </c>
      <c r="L54" s="162">
        <v>1.6382409415436245</v>
      </c>
      <c r="M54" s="162">
        <v>1.3811665586943442</v>
      </c>
      <c r="N54" s="162">
        <v>1.5461603367657795</v>
      </c>
      <c r="O54" s="162">
        <v>1.4035383553389302</v>
      </c>
      <c r="P54" s="162">
        <v>1.3813983743918214</v>
      </c>
      <c r="Q54" s="162">
        <v>1.3484548941807557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7.1867005031103492E-2</v>
      </c>
      <c r="L55" s="160">
        <f t="shared" si="22"/>
        <v>2.8719727337596354E-2</v>
      </c>
      <c r="M55" s="160">
        <f t="shared" si="22"/>
        <v>2.9769015745479802E-2</v>
      </c>
      <c r="N55" s="160">
        <f t="shared" si="22"/>
        <v>3.8596446798295159E-2</v>
      </c>
      <c r="O55" s="160">
        <f t="shared" si="22"/>
        <v>6.6606626268402455E-2</v>
      </c>
      <c r="P55" s="160">
        <f t="shared" si="22"/>
        <v>9.802574168458264E-2</v>
      </c>
      <c r="Q55" s="160">
        <f t="shared" si="22"/>
        <v>0.12785696824365014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5.84941509695594E-2</v>
      </c>
      <c r="L56" s="156">
        <v>2.3741842103869343E-2</v>
      </c>
      <c r="M56" s="156">
        <v>2.4302493546425004E-2</v>
      </c>
      <c r="N56" s="156">
        <v>3.1489306629783574E-2</v>
      </c>
      <c r="O56" s="156">
        <v>5.4277558496011485E-2</v>
      </c>
      <c r="P56" s="156">
        <v>8.0132399198276888E-2</v>
      </c>
      <c r="Q56" s="156">
        <v>0.10465889862341259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1.3372854061544093E-2</v>
      </c>
      <c r="L57" s="156">
        <v>4.9778852337270104E-3</v>
      </c>
      <c r="M57" s="156">
        <v>5.4665221990547975E-3</v>
      </c>
      <c r="N57" s="156">
        <v>7.1071401685115845E-3</v>
      </c>
      <c r="O57" s="156">
        <v>1.2329067772390973E-2</v>
      </c>
      <c r="P57" s="156">
        <v>1.7893342486305752E-2</v>
      </c>
      <c r="Q57" s="156">
        <v>2.3198069620237564E-2</v>
      </c>
    </row>
    <row r="58" spans="1:17" ht="12" customHeight="1" x14ac:dyDescent="0.25">
      <c r="A58" s="158" t="s">
        <v>62</v>
      </c>
      <c r="B58" s="157">
        <f t="shared" ref="B58:Q58" si="23">SUM(B59:B60)</f>
        <v>26.481937336966809</v>
      </c>
      <c r="C58" s="157">
        <f t="shared" si="23"/>
        <v>29.887367746727456</v>
      </c>
      <c r="D58" s="157">
        <f t="shared" si="23"/>
        <v>35.630958457955998</v>
      </c>
      <c r="E58" s="157">
        <f t="shared" si="23"/>
        <v>48.082124990427516</v>
      </c>
      <c r="F58" s="157">
        <f t="shared" si="23"/>
        <v>45.41769387879026</v>
      </c>
      <c r="G58" s="157">
        <f t="shared" si="23"/>
        <v>38.913264572242021</v>
      </c>
      <c r="H58" s="157">
        <f t="shared" si="23"/>
        <v>38.438525944726329</v>
      </c>
      <c r="I58" s="157">
        <f t="shared" si="23"/>
        <v>32.548453014883194</v>
      </c>
      <c r="J58" s="157">
        <f t="shared" si="23"/>
        <v>24.875619744599572</v>
      </c>
      <c r="K58" s="157">
        <f t="shared" si="23"/>
        <v>17.280120464243524</v>
      </c>
      <c r="L58" s="157">
        <f t="shared" si="23"/>
        <v>9.631016734251757</v>
      </c>
      <c r="M58" s="157">
        <f t="shared" si="23"/>
        <v>9.2433864342493806</v>
      </c>
      <c r="N58" s="157">
        <f t="shared" si="23"/>
        <v>7.6025102135396079</v>
      </c>
      <c r="O58" s="157">
        <f t="shared" si="23"/>
        <v>7.1812146949898947</v>
      </c>
      <c r="P58" s="157">
        <f t="shared" si="23"/>
        <v>7.0609525148220147</v>
      </c>
      <c r="Q58" s="157">
        <f t="shared" si="23"/>
        <v>7.115807524984012</v>
      </c>
    </row>
    <row r="59" spans="1:17" ht="12" customHeight="1" x14ac:dyDescent="0.25">
      <c r="A59" s="23" t="s">
        <v>57</v>
      </c>
      <c r="B59" s="156">
        <v>12.896174591124645</v>
      </c>
      <c r="C59" s="156">
        <v>14.4842691001846</v>
      </c>
      <c r="D59" s="156">
        <v>16.669098253707016</v>
      </c>
      <c r="E59" s="156">
        <v>21.171993862398942</v>
      </c>
      <c r="F59" s="156">
        <v>18.583505863758749</v>
      </c>
      <c r="G59" s="156">
        <v>15.690837783144431</v>
      </c>
      <c r="H59" s="156">
        <v>15.246670825769161</v>
      </c>
      <c r="I59" s="156">
        <v>13.389105619638686</v>
      </c>
      <c r="J59" s="156">
        <v>10.255477575473352</v>
      </c>
      <c r="K59" s="156">
        <v>7.363005976576769</v>
      </c>
      <c r="L59" s="156">
        <v>3.9718481357250703</v>
      </c>
      <c r="M59" s="156">
        <v>3.4901031203836781</v>
      </c>
      <c r="N59" s="156">
        <v>2.8962182509387704</v>
      </c>
      <c r="O59" s="156">
        <v>2.5332509361739346</v>
      </c>
      <c r="P59" s="156">
        <v>2.6472899150022764</v>
      </c>
      <c r="Q59" s="156">
        <v>2.5185515373100755</v>
      </c>
    </row>
    <row r="60" spans="1:17" ht="12" customHeight="1" x14ac:dyDescent="0.25">
      <c r="A60" s="29" t="s">
        <v>140</v>
      </c>
      <c r="B60" s="57">
        <v>13.585762745842162</v>
      </c>
      <c r="C60" s="57">
        <v>15.403098646542855</v>
      </c>
      <c r="D60" s="57">
        <v>18.961860204248978</v>
      </c>
      <c r="E60" s="57">
        <v>26.910131128028574</v>
      </c>
      <c r="F60" s="57">
        <v>26.834188015031508</v>
      </c>
      <c r="G60" s="57">
        <v>23.22242678909759</v>
      </c>
      <c r="H60" s="57">
        <v>23.191855118957168</v>
      </c>
      <c r="I60" s="57">
        <v>19.159347395244509</v>
      </c>
      <c r="J60" s="57">
        <v>14.62014216912622</v>
      </c>
      <c r="K60" s="57">
        <v>9.917114487666753</v>
      </c>
      <c r="L60" s="57">
        <v>5.6591685985266862</v>
      </c>
      <c r="M60" s="57">
        <v>5.7532833138657029</v>
      </c>
      <c r="N60" s="57">
        <v>4.7062919626008375</v>
      </c>
      <c r="O60" s="57">
        <v>4.6479637588159601</v>
      </c>
      <c r="P60" s="57">
        <v>4.4136625998197383</v>
      </c>
      <c r="Q60" s="57">
        <v>4.5972559876739369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3141.3138930125524</v>
      </c>
      <c r="C62" s="168">
        <f t="shared" ref="C62:Q62" si="24">SUM(C63,C66,C68,C77)</f>
        <v>3282.8859512837948</v>
      </c>
      <c r="D62" s="168">
        <f t="shared" si="24"/>
        <v>3119.9465738111312</v>
      </c>
      <c r="E62" s="168">
        <f t="shared" si="24"/>
        <v>3159.2067750913352</v>
      </c>
      <c r="F62" s="168">
        <f t="shared" si="24"/>
        <v>3123.5724456131052</v>
      </c>
      <c r="G62" s="168">
        <f t="shared" si="24"/>
        <v>3310.2761340066663</v>
      </c>
      <c r="H62" s="168">
        <f t="shared" si="24"/>
        <v>3401.8238570001295</v>
      </c>
      <c r="I62" s="168">
        <f t="shared" si="24"/>
        <v>3237.6011251592317</v>
      </c>
      <c r="J62" s="168">
        <f t="shared" si="24"/>
        <v>3224.4051497374517</v>
      </c>
      <c r="K62" s="168">
        <f t="shared" si="24"/>
        <v>3309.8756350396329</v>
      </c>
      <c r="L62" s="168">
        <f t="shared" si="24"/>
        <v>3642.2626373623157</v>
      </c>
      <c r="M62" s="168">
        <f t="shared" si="24"/>
        <v>3310.9215851429385</v>
      </c>
      <c r="N62" s="168">
        <f t="shared" si="24"/>
        <v>3445.1743054714675</v>
      </c>
      <c r="O62" s="168">
        <f t="shared" si="24"/>
        <v>3505.2165914564421</v>
      </c>
      <c r="P62" s="168">
        <f t="shared" si="24"/>
        <v>3231.6793445354506</v>
      </c>
      <c r="Q62" s="168">
        <f t="shared" si="24"/>
        <v>3259.1362177862056</v>
      </c>
    </row>
    <row r="63" spans="1:17" ht="12.95" customHeight="1" x14ac:dyDescent="0.25">
      <c r="A63" s="158" t="s">
        <v>65</v>
      </c>
      <c r="B63" s="157">
        <f t="shared" ref="B63:Q63" si="25">SUM(B64:B65)</f>
        <v>2355.0893412368359</v>
      </c>
      <c r="C63" s="157">
        <f t="shared" si="25"/>
        <v>2521.7667023434192</v>
      </c>
      <c r="D63" s="157">
        <f t="shared" si="25"/>
        <v>2348.0934756069814</v>
      </c>
      <c r="E63" s="157">
        <f t="shared" si="25"/>
        <v>2324.9832341379492</v>
      </c>
      <c r="F63" s="157">
        <f t="shared" si="25"/>
        <v>2275.1225653730212</v>
      </c>
      <c r="G63" s="157">
        <f t="shared" si="25"/>
        <v>2437.6417009378788</v>
      </c>
      <c r="H63" s="157">
        <f t="shared" si="25"/>
        <v>2530.0563540577723</v>
      </c>
      <c r="I63" s="157">
        <f t="shared" si="25"/>
        <v>2370.6954803341196</v>
      </c>
      <c r="J63" s="157">
        <f t="shared" si="25"/>
        <v>2349.2290689468286</v>
      </c>
      <c r="K63" s="157">
        <f t="shared" si="25"/>
        <v>2413.0632192765456</v>
      </c>
      <c r="L63" s="157">
        <f t="shared" si="25"/>
        <v>2743.8728930138222</v>
      </c>
      <c r="M63" s="157">
        <f t="shared" si="25"/>
        <v>2417.9838626396095</v>
      </c>
      <c r="N63" s="157">
        <f t="shared" si="25"/>
        <v>2542.58558808001</v>
      </c>
      <c r="O63" s="157">
        <f t="shared" si="25"/>
        <v>2562.8045763044461</v>
      </c>
      <c r="P63" s="157">
        <f t="shared" si="25"/>
        <v>2298.7661479275507</v>
      </c>
      <c r="Q63" s="157">
        <f t="shared" si="25"/>
        <v>2315.0707634021519</v>
      </c>
    </row>
    <row r="64" spans="1:17" ht="12" customHeight="1" x14ac:dyDescent="0.25">
      <c r="A64" s="23" t="s">
        <v>161</v>
      </c>
      <c r="B64" s="156">
        <v>2333.0459596731794</v>
      </c>
      <c r="C64" s="156">
        <v>2500.0430394291834</v>
      </c>
      <c r="D64" s="156">
        <v>2330.2736927795409</v>
      </c>
      <c r="E64" s="156">
        <v>2278.9854346552115</v>
      </c>
      <c r="F64" s="156">
        <v>2230.1513271109957</v>
      </c>
      <c r="G64" s="156">
        <v>2398.860383990102</v>
      </c>
      <c r="H64" s="156">
        <v>2484.2833064500683</v>
      </c>
      <c r="I64" s="156">
        <v>2330.3537323971404</v>
      </c>
      <c r="J64" s="156">
        <v>2305.9606159077066</v>
      </c>
      <c r="K64" s="156">
        <v>2366.9564598992652</v>
      </c>
      <c r="L64" s="156">
        <v>2691.7186591054342</v>
      </c>
      <c r="M64" s="156">
        <v>2372.4525324160068</v>
      </c>
      <c r="N64" s="156">
        <v>2495.4306559827596</v>
      </c>
      <c r="O64" s="156">
        <v>2512.2076367662385</v>
      </c>
      <c r="P64" s="156">
        <v>2244.9598385887598</v>
      </c>
      <c r="Q64" s="156">
        <v>2254.454102139659</v>
      </c>
    </row>
    <row r="65" spans="1:17" ht="12" customHeight="1" x14ac:dyDescent="0.25">
      <c r="A65" s="23" t="s">
        <v>60</v>
      </c>
      <c r="B65" s="156">
        <v>22.043381563656506</v>
      </c>
      <c r="C65" s="156">
        <v>21.72366291423555</v>
      </c>
      <c r="D65" s="156">
        <v>17.81978282744052</v>
      </c>
      <c r="E65" s="156">
        <v>45.997799482737697</v>
      </c>
      <c r="F65" s="156">
        <v>44.971238262025381</v>
      </c>
      <c r="G65" s="156">
        <v>38.781316947776759</v>
      </c>
      <c r="H65" s="156">
        <v>45.773047607703802</v>
      </c>
      <c r="I65" s="156">
        <v>40.341747936978898</v>
      </c>
      <c r="J65" s="156">
        <v>43.268453039121994</v>
      </c>
      <c r="K65" s="156">
        <v>46.106759377280653</v>
      </c>
      <c r="L65" s="156">
        <v>52.154233908388242</v>
      </c>
      <c r="M65" s="156">
        <v>45.531330223602517</v>
      </c>
      <c r="N65" s="156">
        <v>47.154932097250537</v>
      </c>
      <c r="O65" s="156">
        <v>50.596939538207472</v>
      </c>
      <c r="P65" s="156">
        <v>53.806309338790967</v>
      </c>
      <c r="Q65" s="156">
        <v>60.616661262492855</v>
      </c>
    </row>
    <row r="66" spans="1:17" ht="12.95" customHeight="1" x14ac:dyDescent="0.25">
      <c r="A66" s="158" t="s">
        <v>112</v>
      </c>
      <c r="B66" s="157">
        <f t="shared" ref="B66:Q66" si="26">B67</f>
        <v>6.0785754901060501E-2</v>
      </c>
      <c r="C66" s="157">
        <f t="shared" si="26"/>
        <v>6.2726422065998932E-2</v>
      </c>
      <c r="D66" s="157">
        <f t="shared" si="26"/>
        <v>7.1785956729110381E-2</v>
      </c>
      <c r="E66" s="157">
        <f t="shared" si="26"/>
        <v>7.8599371908301047E-2</v>
      </c>
      <c r="F66" s="157">
        <f t="shared" si="26"/>
        <v>9.9024395271145316E-2</v>
      </c>
      <c r="G66" s="157">
        <f t="shared" si="26"/>
        <v>0.11513707756548093</v>
      </c>
      <c r="H66" s="157">
        <f t="shared" si="26"/>
        <v>0.15638760495525267</v>
      </c>
      <c r="I66" s="157">
        <f t="shared" si="26"/>
        <v>0.21997602613905923</v>
      </c>
      <c r="J66" s="157">
        <f t="shared" si="26"/>
        <v>0.27861862183791319</v>
      </c>
      <c r="K66" s="157">
        <f t="shared" si="26"/>
        <v>0.3660984177328338</v>
      </c>
      <c r="L66" s="157">
        <f t="shared" si="26"/>
        <v>0.45051241843563516</v>
      </c>
      <c r="M66" s="157">
        <f t="shared" si="26"/>
        <v>0.55173869407237419</v>
      </c>
      <c r="N66" s="157">
        <f t="shared" si="26"/>
        <v>0.64372668872570993</v>
      </c>
      <c r="O66" s="157">
        <f t="shared" si="26"/>
        <v>0.67969558194829793</v>
      </c>
      <c r="P66" s="157">
        <f t="shared" si="26"/>
        <v>0.8535087539692624</v>
      </c>
      <c r="Q66" s="157">
        <f t="shared" si="26"/>
        <v>1.0002830169085015</v>
      </c>
    </row>
    <row r="67" spans="1:17" ht="12" customHeight="1" x14ac:dyDescent="0.25">
      <c r="A67" s="23" t="s">
        <v>60</v>
      </c>
      <c r="B67" s="156">
        <v>6.0785754901060501E-2</v>
      </c>
      <c r="C67" s="156">
        <v>6.2726422065998932E-2</v>
      </c>
      <c r="D67" s="156">
        <v>7.1785956729110381E-2</v>
      </c>
      <c r="E67" s="156">
        <v>7.8599371908301047E-2</v>
      </c>
      <c r="F67" s="156">
        <v>9.9024395271145316E-2</v>
      </c>
      <c r="G67" s="156">
        <v>0.11513707756548093</v>
      </c>
      <c r="H67" s="156">
        <v>0.15638760495525267</v>
      </c>
      <c r="I67" s="156">
        <v>0.21997602613905923</v>
      </c>
      <c r="J67" s="156">
        <v>0.27861862183791319</v>
      </c>
      <c r="K67" s="156">
        <v>0.3660984177328338</v>
      </c>
      <c r="L67" s="156">
        <v>0.45051241843563516</v>
      </c>
      <c r="M67" s="156">
        <v>0.55173869407237419</v>
      </c>
      <c r="N67" s="156">
        <v>0.64372668872570993</v>
      </c>
      <c r="O67" s="156">
        <v>0.67969558194829793</v>
      </c>
      <c r="P67" s="156">
        <v>0.8535087539692624</v>
      </c>
      <c r="Q67" s="156">
        <v>1.0002830169085015</v>
      </c>
    </row>
    <row r="68" spans="1:17" ht="12" customHeight="1" x14ac:dyDescent="0.25">
      <c r="A68" s="158" t="s">
        <v>63</v>
      </c>
      <c r="B68" s="157">
        <f>SUM(B69:B70,B73:B74)</f>
        <v>561.03328632733087</v>
      </c>
      <c r="C68" s="157">
        <f t="shared" ref="C68:Q68" si="27">SUM(C69:C70,C73:C74)</f>
        <v>544.00305567302883</v>
      </c>
      <c r="D68" s="157">
        <f t="shared" si="27"/>
        <v>534.6204416334308</v>
      </c>
      <c r="E68" s="157">
        <f t="shared" si="27"/>
        <v>543.19464308129841</v>
      </c>
      <c r="F68" s="157">
        <f t="shared" si="27"/>
        <v>553.1166510205336</v>
      </c>
      <c r="G68" s="157">
        <f t="shared" si="27"/>
        <v>569.69589836191551</v>
      </c>
      <c r="H68" s="157">
        <f t="shared" si="27"/>
        <v>566.47165220429656</v>
      </c>
      <c r="I68" s="157">
        <f t="shared" si="27"/>
        <v>559.61343590033948</v>
      </c>
      <c r="J68" s="157">
        <f t="shared" si="27"/>
        <v>568.42592175811933</v>
      </c>
      <c r="K68" s="157">
        <f t="shared" si="27"/>
        <v>585.37013805072104</v>
      </c>
      <c r="L68" s="157">
        <f t="shared" si="27"/>
        <v>586.49428881275207</v>
      </c>
      <c r="M68" s="157">
        <f t="shared" si="27"/>
        <v>577.99355052223871</v>
      </c>
      <c r="N68" s="157">
        <f t="shared" si="27"/>
        <v>584.46045668464058</v>
      </c>
      <c r="O68" s="157">
        <f t="shared" si="27"/>
        <v>612.18301427153278</v>
      </c>
      <c r="P68" s="157">
        <f t="shared" si="27"/>
        <v>605.42442070594916</v>
      </c>
      <c r="Q68" s="157">
        <f t="shared" si="27"/>
        <v>611.75169932354709</v>
      </c>
    </row>
    <row r="69" spans="1:17" ht="12" customHeight="1" x14ac:dyDescent="0.25">
      <c r="A69" s="167" t="s">
        <v>160</v>
      </c>
      <c r="B69" s="132">
        <v>518.67449165759626</v>
      </c>
      <c r="C69" s="132">
        <v>504.26397814309109</v>
      </c>
      <c r="D69" s="132">
        <v>496.26900880983209</v>
      </c>
      <c r="E69" s="132">
        <v>509.44887461064519</v>
      </c>
      <c r="F69" s="132">
        <v>523.62030112265018</v>
      </c>
      <c r="G69" s="132">
        <v>551.60012044395432</v>
      </c>
      <c r="H69" s="132">
        <v>549.05558314460256</v>
      </c>
      <c r="I69" s="132">
        <v>554.185073075422</v>
      </c>
      <c r="J69" s="132">
        <v>551.31488451875953</v>
      </c>
      <c r="K69" s="132">
        <v>556.43281140772626</v>
      </c>
      <c r="L69" s="132">
        <v>552.97490839255568</v>
      </c>
      <c r="M69" s="132">
        <v>556.5491298543144</v>
      </c>
      <c r="N69" s="132">
        <v>568.84867252574941</v>
      </c>
      <c r="O69" s="132">
        <v>574.53115719306072</v>
      </c>
      <c r="P69" s="132">
        <v>556.90879311050151</v>
      </c>
      <c r="Q69" s="132">
        <v>547.31233445421617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7.8161435534772004</v>
      </c>
      <c r="L70" s="132">
        <f t="shared" si="28"/>
        <v>9.9690668388734274</v>
      </c>
      <c r="M70" s="132">
        <f t="shared" si="28"/>
        <v>12.157720306739735</v>
      </c>
      <c r="N70" s="132">
        <f t="shared" si="28"/>
        <v>14.421935010784019</v>
      </c>
      <c r="O70" s="132">
        <f t="shared" si="28"/>
        <v>27.621269474560407</v>
      </c>
      <c r="P70" s="132">
        <f t="shared" si="28"/>
        <v>40.23561893266168</v>
      </c>
      <c r="Q70" s="132">
        <f t="shared" si="28"/>
        <v>52.931191332094961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6.3117170798439028</v>
      </c>
      <c r="L71" s="165">
        <v>8.035751030955451</v>
      </c>
      <c r="M71" s="165">
        <v>9.7752277149850197</v>
      </c>
      <c r="N71" s="165">
        <v>11.567260328267704</v>
      </c>
      <c r="O71" s="165">
        <v>22.205194337791795</v>
      </c>
      <c r="P71" s="165">
        <v>32.29960058316918</v>
      </c>
      <c r="Q71" s="165">
        <v>42.479839949043026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1.504426473633298</v>
      </c>
      <c r="L72" s="164">
        <v>1.9333158079179757</v>
      </c>
      <c r="M72" s="164">
        <v>2.3824925917547159</v>
      </c>
      <c r="N72" s="164">
        <v>2.8546746825163156</v>
      </c>
      <c r="O72" s="164">
        <v>5.41607513676861</v>
      </c>
      <c r="P72" s="164">
        <v>7.9360183494924978</v>
      </c>
      <c r="Q72" s="164">
        <v>10.451351383051934</v>
      </c>
    </row>
    <row r="73" spans="1:17" ht="12" customHeight="1" x14ac:dyDescent="0.25">
      <c r="A73" s="163" t="s">
        <v>142</v>
      </c>
      <c r="B73" s="162">
        <v>42.358794669734607</v>
      </c>
      <c r="C73" s="162">
        <v>39.739077529937724</v>
      </c>
      <c r="D73" s="162">
        <v>38.351432823598735</v>
      </c>
      <c r="E73" s="162">
        <v>33.745768470653267</v>
      </c>
      <c r="F73" s="162">
        <v>29.496349897883384</v>
      </c>
      <c r="G73" s="162">
        <v>18.095777917961239</v>
      </c>
      <c r="H73" s="162">
        <v>17.416069059693964</v>
      </c>
      <c r="I73" s="162">
        <v>5.4283628249174436</v>
      </c>
      <c r="J73" s="162">
        <v>17.111037239359792</v>
      </c>
      <c r="K73" s="162">
        <v>20.830975271547299</v>
      </c>
      <c r="L73" s="162">
        <v>23.143450777373673</v>
      </c>
      <c r="M73" s="162">
        <v>9.0910445837848481</v>
      </c>
      <c r="N73" s="162">
        <v>1.1610102299937868</v>
      </c>
      <c r="O73" s="162">
        <v>9.5764909629351962</v>
      </c>
      <c r="P73" s="162">
        <v>7.7314161712059546</v>
      </c>
      <c r="Q73" s="162">
        <v>10.511595821029497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0.29020781797017448</v>
      </c>
      <c r="L74" s="160">
        <f t="shared" si="29"/>
        <v>0.40686280394928165</v>
      </c>
      <c r="M74" s="160">
        <f t="shared" si="29"/>
        <v>0.19565577739963905</v>
      </c>
      <c r="N74" s="160">
        <f t="shared" si="29"/>
        <v>2.8838918113332897E-2</v>
      </c>
      <c r="O74" s="160">
        <f t="shared" si="29"/>
        <v>0.45409664097643754</v>
      </c>
      <c r="P74" s="160">
        <f t="shared" si="29"/>
        <v>0.54859249158008583</v>
      </c>
      <c r="Q74" s="160">
        <f t="shared" si="29"/>
        <v>0.996577716206551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0.23620658617326476</v>
      </c>
      <c r="L75" s="156">
        <v>0.33634276313814898</v>
      </c>
      <c r="M75" s="156">
        <v>0.1597272583087499</v>
      </c>
      <c r="N75" s="156">
        <v>2.3528526863827049E-2</v>
      </c>
      <c r="O75" s="156">
        <v>0.37004211704284046</v>
      </c>
      <c r="P75" s="156">
        <v>0.44845396501995322</v>
      </c>
      <c r="Q75" s="156">
        <v>0.81576098357074422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5.4001231796909722E-2</v>
      </c>
      <c r="L76" s="156">
        <v>7.0520040811132653E-2</v>
      </c>
      <c r="M76" s="156">
        <v>3.5928519090889142E-2</v>
      </c>
      <c r="N76" s="156">
        <v>5.3103912495058459E-3</v>
      </c>
      <c r="O76" s="156">
        <v>8.4054523933597081E-2</v>
      </c>
      <c r="P76" s="156">
        <v>0.10013852656013264</v>
      </c>
      <c r="Q76" s="156">
        <v>0.1808167326358068</v>
      </c>
    </row>
    <row r="77" spans="1:17" ht="12" customHeight="1" x14ac:dyDescent="0.25">
      <c r="A77" s="158" t="s">
        <v>62</v>
      </c>
      <c r="B77" s="157">
        <f>SUM(B78:B79)</f>
        <v>225.13047969348466</v>
      </c>
      <c r="C77" s="157">
        <f t="shared" ref="C77:Q77" si="30">SUM(C78:C79)</f>
        <v>217.05346684528041</v>
      </c>
      <c r="D77" s="157">
        <f t="shared" si="30"/>
        <v>237.16087061399026</v>
      </c>
      <c r="E77" s="157">
        <f t="shared" si="30"/>
        <v>290.9502985001796</v>
      </c>
      <c r="F77" s="157">
        <f t="shared" si="30"/>
        <v>295.23420482427963</v>
      </c>
      <c r="G77" s="157">
        <f t="shared" si="30"/>
        <v>302.8233976293061</v>
      </c>
      <c r="H77" s="157">
        <f t="shared" si="30"/>
        <v>305.13946313310481</v>
      </c>
      <c r="I77" s="157">
        <f t="shared" si="30"/>
        <v>307.07223289863344</v>
      </c>
      <c r="J77" s="157">
        <f t="shared" si="30"/>
        <v>306.4715404106658</v>
      </c>
      <c r="K77" s="157">
        <f t="shared" si="30"/>
        <v>311.07617929463356</v>
      </c>
      <c r="L77" s="157">
        <f t="shared" si="30"/>
        <v>311.4449431173058</v>
      </c>
      <c r="M77" s="157">
        <f t="shared" si="30"/>
        <v>314.39243328701798</v>
      </c>
      <c r="N77" s="157">
        <f t="shared" si="30"/>
        <v>317.48453401809144</v>
      </c>
      <c r="O77" s="157">
        <f t="shared" si="30"/>
        <v>329.54930529851504</v>
      </c>
      <c r="P77" s="157">
        <f t="shared" si="30"/>
        <v>326.6352671479811</v>
      </c>
      <c r="Q77" s="157">
        <f t="shared" si="30"/>
        <v>331.31347204359776</v>
      </c>
    </row>
    <row r="78" spans="1:17" ht="12" customHeight="1" x14ac:dyDescent="0.25">
      <c r="A78" s="23" t="s">
        <v>109</v>
      </c>
      <c r="B78" s="156">
        <v>199.96133834066387</v>
      </c>
      <c r="C78" s="156">
        <v>193.58838242772444</v>
      </c>
      <c r="D78" s="156">
        <v>212.27716841062787</v>
      </c>
      <c r="E78" s="156">
        <v>262.93885073414287</v>
      </c>
      <c r="F78" s="156">
        <v>267.35484176635464</v>
      </c>
      <c r="G78" s="156">
        <v>278.86132072738144</v>
      </c>
      <c r="H78" s="156">
        <v>281.54619040532924</v>
      </c>
      <c r="I78" s="156">
        <v>285.00518452743586</v>
      </c>
      <c r="J78" s="156">
        <v>284.06022957353343</v>
      </c>
      <c r="K78" s="156">
        <v>292.89947161316553</v>
      </c>
      <c r="L78" s="156">
        <v>293.98200046108724</v>
      </c>
      <c r="M78" s="156">
        <v>298.31835162823705</v>
      </c>
      <c r="N78" s="156">
        <v>302.31884226945971</v>
      </c>
      <c r="O78" s="156">
        <v>312.13419068358513</v>
      </c>
      <c r="P78" s="156">
        <v>309.85621136545956</v>
      </c>
      <c r="Q78" s="156">
        <v>313.39855520877791</v>
      </c>
    </row>
    <row r="79" spans="1:17" ht="12" customHeight="1" x14ac:dyDescent="0.25">
      <c r="A79" s="29" t="s">
        <v>140</v>
      </c>
      <c r="B79" s="57">
        <v>25.169141352820784</v>
      </c>
      <c r="C79" s="57">
        <v>23.465084417555975</v>
      </c>
      <c r="D79" s="57">
        <v>24.883702203362379</v>
      </c>
      <c r="E79" s="57">
        <v>28.011447766036731</v>
      </c>
      <c r="F79" s="57">
        <v>27.879363057924987</v>
      </c>
      <c r="G79" s="57">
        <v>23.962076901924647</v>
      </c>
      <c r="H79" s="57">
        <v>23.593272727775553</v>
      </c>
      <c r="I79" s="57">
        <v>22.067048371197611</v>
      </c>
      <c r="J79" s="57">
        <v>22.411310837132341</v>
      </c>
      <c r="K79" s="57">
        <v>18.176707681468041</v>
      </c>
      <c r="L79" s="57">
        <v>17.462942656218559</v>
      </c>
      <c r="M79" s="57">
        <v>16.074081658780923</v>
      </c>
      <c r="N79" s="57">
        <v>15.165691748631726</v>
      </c>
      <c r="O79" s="57">
        <v>17.415114614929877</v>
      </c>
      <c r="P79" s="57">
        <v>16.779055782521546</v>
      </c>
      <c r="Q79" s="57">
        <v>17.914916834819842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2467.5411712110804</v>
      </c>
      <c r="C81" s="168">
        <f t="shared" ref="C81:Q81" si="31">SUM(C82,C85,C87,C100)</f>
        <v>2695.5608308758065</v>
      </c>
      <c r="D81" s="168">
        <f t="shared" si="31"/>
        <v>2683.3900159478208</v>
      </c>
      <c r="E81" s="168">
        <f t="shared" si="31"/>
        <v>2692.5236975326275</v>
      </c>
      <c r="F81" s="168">
        <f t="shared" si="31"/>
        <v>2695.1719723420147</v>
      </c>
      <c r="G81" s="168">
        <f t="shared" si="31"/>
        <v>2634.3456604436196</v>
      </c>
      <c r="H81" s="168">
        <f t="shared" si="31"/>
        <v>2735.7303031541451</v>
      </c>
      <c r="I81" s="168">
        <f t="shared" si="31"/>
        <v>2664.6440228760812</v>
      </c>
      <c r="J81" s="168">
        <f t="shared" si="31"/>
        <v>2681.3601511680463</v>
      </c>
      <c r="K81" s="168">
        <f t="shared" si="31"/>
        <v>2681.0794572099271</v>
      </c>
      <c r="L81" s="168">
        <f t="shared" si="31"/>
        <v>2927.0020583382598</v>
      </c>
      <c r="M81" s="168">
        <f t="shared" si="31"/>
        <v>3008.0689472586801</v>
      </c>
      <c r="N81" s="168">
        <f t="shared" si="31"/>
        <v>3044.9193909152054</v>
      </c>
      <c r="O81" s="168">
        <f t="shared" si="31"/>
        <v>3054.4993676531353</v>
      </c>
      <c r="P81" s="168">
        <f t="shared" si="31"/>
        <v>2788.3797594969287</v>
      </c>
      <c r="Q81" s="168">
        <f t="shared" si="31"/>
        <v>2797.0740534052047</v>
      </c>
    </row>
    <row r="82" spans="1:17" ht="12.95" customHeight="1" x14ac:dyDescent="0.25">
      <c r="A82" s="158" t="s">
        <v>65</v>
      </c>
      <c r="B82" s="157">
        <f t="shared" ref="B82" si="32">SUM(B83:B84)</f>
        <v>1916.1114935825544</v>
      </c>
      <c r="C82" s="157">
        <f t="shared" ref="C82:Q82" si="33">SUM(C83:C84)</f>
        <v>2137.4585848278271</v>
      </c>
      <c r="D82" s="157">
        <f t="shared" si="33"/>
        <v>2102.8114628213139</v>
      </c>
      <c r="E82" s="157">
        <f t="shared" si="33"/>
        <v>2059.946822837569</v>
      </c>
      <c r="F82" s="157">
        <f t="shared" si="33"/>
        <v>2049.7012065563376</v>
      </c>
      <c r="G82" s="157">
        <f t="shared" si="33"/>
        <v>2002.0708977441809</v>
      </c>
      <c r="H82" s="157">
        <f t="shared" si="33"/>
        <v>2094.1760241054467</v>
      </c>
      <c r="I82" s="157">
        <f t="shared" si="33"/>
        <v>2018.9319543952677</v>
      </c>
      <c r="J82" s="157">
        <f t="shared" si="33"/>
        <v>2027.5621551322331</v>
      </c>
      <c r="K82" s="157">
        <f t="shared" si="33"/>
        <v>2027.8680216643445</v>
      </c>
      <c r="L82" s="157">
        <f t="shared" si="33"/>
        <v>2280.2953970465574</v>
      </c>
      <c r="M82" s="157">
        <f t="shared" si="33"/>
        <v>2271.7099121883925</v>
      </c>
      <c r="N82" s="157">
        <f t="shared" si="33"/>
        <v>2317.0104148905493</v>
      </c>
      <c r="O82" s="157">
        <f t="shared" si="33"/>
        <v>2307.9008133452853</v>
      </c>
      <c r="P82" s="157">
        <f t="shared" si="33"/>
        <v>2044.7540754117961</v>
      </c>
      <c r="Q82" s="157">
        <f t="shared" si="33"/>
        <v>2046.4426801982788</v>
      </c>
    </row>
    <row r="83" spans="1:17" ht="12" customHeight="1" x14ac:dyDescent="0.25">
      <c r="A83" s="23" t="s">
        <v>157</v>
      </c>
      <c r="B83" s="156">
        <v>1910.5156287894165</v>
      </c>
      <c r="C83" s="156">
        <v>2131.6855717405974</v>
      </c>
      <c r="D83" s="156">
        <v>2097.7956050988851</v>
      </c>
      <c r="E83" s="156">
        <v>2047.0226069015587</v>
      </c>
      <c r="F83" s="156">
        <v>2036.8686123506686</v>
      </c>
      <c r="G83" s="156">
        <v>1992.050186523534</v>
      </c>
      <c r="H83" s="156">
        <v>2082.2444573451471</v>
      </c>
      <c r="I83" s="156">
        <v>2008.1181599646209</v>
      </c>
      <c r="J83" s="156">
        <v>2015.8046673955896</v>
      </c>
      <c r="K83" s="156">
        <v>2015.6895207352093</v>
      </c>
      <c r="L83" s="156">
        <v>2266.6931767457918</v>
      </c>
      <c r="M83" s="156">
        <v>2258.1718991190601</v>
      </c>
      <c r="N83" s="156">
        <v>2303.4536601561722</v>
      </c>
      <c r="O83" s="156">
        <v>2293.5500114999859</v>
      </c>
      <c r="P83" s="156">
        <v>2029.6686700954017</v>
      </c>
      <c r="Q83" s="156">
        <v>2029.556864125668</v>
      </c>
    </row>
    <row r="84" spans="1:17" ht="12" customHeight="1" x14ac:dyDescent="0.25">
      <c r="A84" s="23" t="s">
        <v>60</v>
      </c>
      <c r="B84" s="156">
        <v>5.5958647931378334</v>
      </c>
      <c r="C84" s="156">
        <v>5.7730130872295353</v>
      </c>
      <c r="D84" s="156">
        <v>5.0158577224286764</v>
      </c>
      <c r="E84" s="156">
        <v>12.924215936010159</v>
      </c>
      <c r="F84" s="156">
        <v>12.83259420566886</v>
      </c>
      <c r="G84" s="156">
        <v>10.020711220646984</v>
      </c>
      <c r="H84" s="156">
        <v>11.931566760299667</v>
      </c>
      <c r="I84" s="156">
        <v>10.8137944306468</v>
      </c>
      <c r="J84" s="156">
        <v>11.757487736643588</v>
      </c>
      <c r="K84" s="156">
        <v>12.1785009291352</v>
      </c>
      <c r="L84" s="156">
        <v>13.602220300765786</v>
      </c>
      <c r="M84" s="156">
        <v>13.538013069332482</v>
      </c>
      <c r="N84" s="156">
        <v>13.556754734377142</v>
      </c>
      <c r="O84" s="156">
        <v>14.350801845299634</v>
      </c>
      <c r="P84" s="156">
        <v>15.085405316394482</v>
      </c>
      <c r="Q84" s="156">
        <v>16.885816072610901</v>
      </c>
    </row>
    <row r="85" spans="1:17" ht="12.95" customHeight="1" x14ac:dyDescent="0.25">
      <c r="A85" s="158" t="s">
        <v>112</v>
      </c>
      <c r="B85" s="157">
        <f t="shared" ref="B85:Q85" si="34">B86</f>
        <v>3.8805060205863641E-2</v>
      </c>
      <c r="C85" s="157">
        <f t="shared" si="34"/>
        <v>4.1368364809108923E-2</v>
      </c>
      <c r="D85" s="157">
        <f t="shared" si="34"/>
        <v>4.8525036841042854E-2</v>
      </c>
      <c r="E85" s="157">
        <f t="shared" si="34"/>
        <v>5.3632974849253341E-2</v>
      </c>
      <c r="F85" s="157">
        <f t="shared" si="34"/>
        <v>6.7523039380623831E-2</v>
      </c>
      <c r="G85" s="157">
        <f t="shared" si="34"/>
        <v>7.6648499879657758E-2</v>
      </c>
      <c r="H85" s="157">
        <f t="shared" si="34"/>
        <v>0.10415200417696066</v>
      </c>
      <c r="I85" s="157">
        <f t="shared" si="34"/>
        <v>0.14754911050841835</v>
      </c>
      <c r="J85" s="157">
        <f t="shared" si="34"/>
        <v>0.18723649152137203</v>
      </c>
      <c r="K85" s="157">
        <f t="shared" si="34"/>
        <v>0.24154383725449549</v>
      </c>
      <c r="L85" s="157">
        <f t="shared" si="34"/>
        <v>0.29319384077769517</v>
      </c>
      <c r="M85" s="157">
        <f t="shared" si="34"/>
        <v>0.4013932832078001</v>
      </c>
      <c r="N85" s="157">
        <f t="shared" si="34"/>
        <v>0.46312881525296101</v>
      </c>
      <c r="O85" s="157">
        <f t="shared" si="34"/>
        <v>0.48633656938462694</v>
      </c>
      <c r="P85" s="157">
        <f t="shared" si="34"/>
        <v>0.61198593354090591</v>
      </c>
      <c r="Q85" s="157">
        <f t="shared" si="34"/>
        <v>0.71917580407027792</v>
      </c>
    </row>
    <row r="86" spans="1:17" ht="12" customHeight="1" x14ac:dyDescent="0.25">
      <c r="A86" s="23" t="s">
        <v>60</v>
      </c>
      <c r="B86" s="156">
        <v>3.8805060205863641E-2</v>
      </c>
      <c r="C86" s="156">
        <v>4.1368364809108923E-2</v>
      </c>
      <c r="D86" s="156">
        <v>4.8525036841042854E-2</v>
      </c>
      <c r="E86" s="156">
        <v>5.3632974849253341E-2</v>
      </c>
      <c r="F86" s="156">
        <v>6.7523039380623831E-2</v>
      </c>
      <c r="G86" s="156">
        <v>7.6648499879657758E-2</v>
      </c>
      <c r="H86" s="156">
        <v>0.10415200417696066</v>
      </c>
      <c r="I86" s="156">
        <v>0.14754911050841835</v>
      </c>
      <c r="J86" s="156">
        <v>0.18723649152137203</v>
      </c>
      <c r="K86" s="156">
        <v>0.24154383725449549</v>
      </c>
      <c r="L86" s="156">
        <v>0.29319384077769517</v>
      </c>
      <c r="M86" s="156">
        <v>0.4013932832078001</v>
      </c>
      <c r="N86" s="156">
        <v>0.46312881525296101</v>
      </c>
      <c r="O86" s="156">
        <v>0.48633656938462694</v>
      </c>
      <c r="P86" s="156">
        <v>0.61198593354090591</v>
      </c>
      <c r="Q86" s="156">
        <v>0.71917580407027792</v>
      </c>
    </row>
    <row r="87" spans="1:17" ht="12" customHeight="1" x14ac:dyDescent="0.25">
      <c r="A87" s="158" t="s">
        <v>63</v>
      </c>
      <c r="B87" s="157">
        <f>SUM(B88:B89,B92:B93,B96:B97)</f>
        <v>429.87800492037258</v>
      </c>
      <c r="C87" s="157">
        <f t="shared" ref="C87:Q87" si="35">SUM(C88:C89,C92:C93,C96:C97)</f>
        <v>435.82408617276752</v>
      </c>
      <c r="D87" s="157">
        <f t="shared" si="35"/>
        <v>446.95309928865817</v>
      </c>
      <c r="E87" s="157">
        <f t="shared" si="35"/>
        <v>456.39099779488959</v>
      </c>
      <c r="F87" s="157">
        <f t="shared" si="35"/>
        <v>470.02195350617706</v>
      </c>
      <c r="G87" s="157">
        <f t="shared" si="35"/>
        <v>460.89876162350123</v>
      </c>
      <c r="H87" s="157">
        <f t="shared" si="35"/>
        <v>465.38368878953094</v>
      </c>
      <c r="I87" s="157">
        <f t="shared" si="35"/>
        <v>469.1203057447247</v>
      </c>
      <c r="J87" s="157">
        <f t="shared" si="35"/>
        <v>473.47118024011138</v>
      </c>
      <c r="K87" s="157">
        <f t="shared" si="35"/>
        <v>471.93697323539004</v>
      </c>
      <c r="L87" s="157">
        <f t="shared" si="35"/>
        <v>466.03886915065613</v>
      </c>
      <c r="M87" s="157">
        <f t="shared" si="35"/>
        <v>535.38320985367261</v>
      </c>
      <c r="N87" s="157">
        <f t="shared" si="35"/>
        <v>528.35046707984577</v>
      </c>
      <c r="O87" s="157">
        <f t="shared" si="35"/>
        <v>542.02894536840984</v>
      </c>
      <c r="P87" s="157">
        <f t="shared" si="35"/>
        <v>535.85830163629294</v>
      </c>
      <c r="Q87" s="157">
        <f t="shared" si="35"/>
        <v>538.03626994480328</v>
      </c>
    </row>
    <row r="88" spans="1:17" ht="12" customHeight="1" x14ac:dyDescent="0.25">
      <c r="A88" s="167" t="s">
        <v>156</v>
      </c>
      <c r="B88" s="132">
        <v>358.5218290888219</v>
      </c>
      <c r="C88" s="132">
        <v>364.22870825940203</v>
      </c>
      <c r="D88" s="132">
        <v>398.11305490111516</v>
      </c>
      <c r="E88" s="132">
        <v>414.9482230984413</v>
      </c>
      <c r="F88" s="132">
        <v>431.89615764933177</v>
      </c>
      <c r="G88" s="132">
        <v>413.12917500630306</v>
      </c>
      <c r="H88" s="132">
        <v>413.65044265485238</v>
      </c>
      <c r="I88" s="132">
        <v>428.05186003537983</v>
      </c>
      <c r="J88" s="132">
        <v>432.36746260441032</v>
      </c>
      <c r="K88" s="132">
        <v>427.64992799270101</v>
      </c>
      <c r="L88" s="132">
        <v>420.09207595789167</v>
      </c>
      <c r="M88" s="132">
        <v>480.12458110961353</v>
      </c>
      <c r="N88" s="132">
        <v>477.74233886120686</v>
      </c>
      <c r="O88" s="132">
        <v>478.85805076990886</v>
      </c>
      <c r="P88" s="132">
        <v>462.15469620957572</v>
      </c>
      <c r="Q88" s="132">
        <v>453.84558933083622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5.7783265422929473</v>
      </c>
      <c r="L89" s="132">
        <f t="shared" si="36"/>
        <v>7.2793064153258209</v>
      </c>
      <c r="M89" s="132">
        <f t="shared" si="36"/>
        <v>10.037163041211127</v>
      </c>
      <c r="N89" s="132">
        <f t="shared" si="36"/>
        <v>11.607122300326457</v>
      </c>
      <c r="O89" s="132">
        <f t="shared" si="36"/>
        <v>22.099011868761846</v>
      </c>
      <c r="P89" s="132">
        <f t="shared" si="36"/>
        <v>32.036797185696145</v>
      </c>
      <c r="Q89" s="132">
        <f t="shared" si="36"/>
        <v>42.156677321341334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4.8510112720898046</v>
      </c>
      <c r="L90" s="165">
        <v>6.1047230352945689</v>
      </c>
      <c r="M90" s="165">
        <v>8.432738775788545</v>
      </c>
      <c r="N90" s="165">
        <v>9.7146266278145923</v>
      </c>
      <c r="O90" s="165">
        <v>18.50743796315771</v>
      </c>
      <c r="P90" s="165">
        <v>26.804037618103383</v>
      </c>
      <c r="Q90" s="165">
        <v>35.225302460717671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0.92731527020314242</v>
      </c>
      <c r="L91" s="164">
        <v>1.174583380031252</v>
      </c>
      <c r="M91" s="164">
        <v>1.6044242654225822</v>
      </c>
      <c r="N91" s="164">
        <v>1.8924956725118651</v>
      </c>
      <c r="O91" s="164">
        <v>3.5915739056041347</v>
      </c>
      <c r="P91" s="164">
        <v>5.2327595675927645</v>
      </c>
      <c r="Q91" s="164">
        <v>6.9313748606236603</v>
      </c>
    </row>
    <row r="92" spans="1:17" ht="12" customHeight="1" x14ac:dyDescent="0.25">
      <c r="A92" s="163" t="s">
        <v>144</v>
      </c>
      <c r="B92" s="162">
        <v>46.194394510039288</v>
      </c>
      <c r="C92" s="162">
        <v>50.872605873856756</v>
      </c>
      <c r="D92" s="162">
        <v>43.703566377105531</v>
      </c>
      <c r="E92" s="162">
        <v>39.542492051356845</v>
      </c>
      <c r="F92" s="162">
        <v>36.689836162216181</v>
      </c>
      <c r="G92" s="162">
        <v>31.175910398762767</v>
      </c>
      <c r="H92" s="162">
        <v>30.139585045006132</v>
      </c>
      <c r="I92" s="162">
        <v>38.757982308965239</v>
      </c>
      <c r="J92" s="162">
        <v>36.563094837758761</v>
      </c>
      <c r="K92" s="162">
        <v>33.199344035266499</v>
      </c>
      <c r="L92" s="162">
        <v>35.970405792052723</v>
      </c>
      <c r="M92" s="162">
        <v>33.777981933959559</v>
      </c>
      <c r="N92" s="162">
        <v>34.795954850028053</v>
      </c>
      <c r="O92" s="162">
        <v>36.217190089320923</v>
      </c>
      <c r="P92" s="162">
        <v>36.194830087205219</v>
      </c>
      <c r="Q92" s="162">
        <v>34.361758454782276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0.46301774776828153</v>
      </c>
      <c r="L93" s="160">
        <f t="shared" si="37"/>
        <v>0.64346664890098193</v>
      </c>
      <c r="M93" s="160">
        <f t="shared" si="37"/>
        <v>0.73154371370285931</v>
      </c>
      <c r="N93" s="160">
        <f t="shared" si="37"/>
        <v>0.87469340286773889</v>
      </c>
      <c r="O93" s="160">
        <f t="shared" si="37"/>
        <v>1.7341215859302015</v>
      </c>
      <c r="P93" s="160">
        <f t="shared" si="37"/>
        <v>2.6060384913811849</v>
      </c>
      <c r="Q93" s="160">
        <f t="shared" si="37"/>
        <v>3.317368288060174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0.37662362020939111</v>
      </c>
      <c r="L94" s="156">
        <v>0.52273317847026968</v>
      </c>
      <c r="M94" s="156">
        <v>0.59321693457895097</v>
      </c>
      <c r="N94" s="156">
        <v>0.70751589789269398</v>
      </c>
      <c r="O94" s="156">
        <v>1.3997508423701781</v>
      </c>
      <c r="P94" s="156">
        <v>2.0992877986804492</v>
      </c>
      <c r="Q94" s="156">
        <v>2.6669408921794546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8.6394127558890421E-2</v>
      </c>
      <c r="L95" s="156">
        <v>0.12073347043071227</v>
      </c>
      <c r="M95" s="156">
        <v>0.13832677912390828</v>
      </c>
      <c r="N95" s="156">
        <v>0.16717750497504491</v>
      </c>
      <c r="O95" s="156">
        <v>0.33437074356002339</v>
      </c>
      <c r="P95" s="156">
        <v>0.50675069270073558</v>
      </c>
      <c r="Q95" s="156">
        <v>0.65042739588071952</v>
      </c>
    </row>
    <row r="96" spans="1:17" ht="12" customHeight="1" x14ac:dyDescent="0.25">
      <c r="A96" s="163" t="s">
        <v>142</v>
      </c>
      <c r="B96" s="162">
        <v>25.161781321511405</v>
      </c>
      <c r="C96" s="162">
        <v>20.722772039508779</v>
      </c>
      <c r="D96" s="162">
        <v>5.1364780104375027</v>
      </c>
      <c r="E96" s="162">
        <v>1.900282645091445</v>
      </c>
      <c r="F96" s="162">
        <v>1.4359596946290929</v>
      </c>
      <c r="G96" s="162">
        <v>16.593676218435412</v>
      </c>
      <c r="H96" s="162">
        <v>21.593661089672413</v>
      </c>
      <c r="I96" s="162">
        <v>2.3104634003796813</v>
      </c>
      <c r="J96" s="162">
        <v>4.5406227979423006</v>
      </c>
      <c r="K96" s="162">
        <v>4.7797587543412261</v>
      </c>
      <c r="L96" s="162">
        <v>2.0180565788288778</v>
      </c>
      <c r="M96" s="162">
        <v>10.486299544535093</v>
      </c>
      <c r="N96" s="162">
        <v>3.2492617603461302</v>
      </c>
      <c r="O96" s="162">
        <v>2.979330293247799</v>
      </c>
      <c r="P96" s="162">
        <v>2.6760422615029968</v>
      </c>
      <c r="Q96" s="162">
        <v>3.9777095346534583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6.6598163020025525E-2</v>
      </c>
      <c r="L97" s="160">
        <f t="shared" si="38"/>
        <v>3.5557757656071672E-2</v>
      </c>
      <c r="M97" s="160">
        <f t="shared" si="38"/>
        <v>0.22564051065052076</v>
      </c>
      <c r="N97" s="160">
        <f t="shared" si="38"/>
        <v>8.1095905070575236E-2</v>
      </c>
      <c r="O97" s="160">
        <f t="shared" si="38"/>
        <v>0.14124076124016283</v>
      </c>
      <c r="P97" s="160">
        <f t="shared" si="38"/>
        <v>0.18989740093156815</v>
      </c>
      <c r="Q97" s="160">
        <f t="shared" si="38"/>
        <v>0.37716701512980055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5.4205723479122496E-2</v>
      </c>
      <c r="L98" s="156">
        <v>2.939466165240966E-2</v>
      </c>
      <c r="M98" s="156">
        <v>0.18420585688087354</v>
      </c>
      <c r="N98" s="156">
        <v>6.6162925165949765E-2</v>
      </c>
      <c r="O98" s="156">
        <v>0.11509671198991356</v>
      </c>
      <c r="P98" s="156">
        <v>0.15523406481459917</v>
      </c>
      <c r="Q98" s="156">
        <v>0.30873471303763167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1.2392439540903034E-2</v>
      </c>
      <c r="L99" s="156">
        <v>6.1630960036620115E-3</v>
      </c>
      <c r="M99" s="156">
        <v>4.1434653769647216E-2</v>
      </c>
      <c r="N99" s="156">
        <v>1.4932979904625471E-2</v>
      </c>
      <c r="O99" s="156">
        <v>2.6144049250249254E-2</v>
      </c>
      <c r="P99" s="156">
        <v>3.4663336116968979E-2</v>
      </c>
      <c r="Q99" s="156">
        <v>6.843230209216887E-2</v>
      </c>
    </row>
    <row r="100" spans="1:17" ht="12" customHeight="1" x14ac:dyDescent="0.25">
      <c r="A100" s="158" t="s">
        <v>62</v>
      </c>
      <c r="B100" s="157">
        <f>SUM(B101:B103)</f>
        <v>121.51286764794744</v>
      </c>
      <c r="C100" s="157">
        <f t="shared" ref="C100:Q100" si="39">SUM(C101:C103)</f>
        <v>122.23679151040288</v>
      </c>
      <c r="D100" s="157">
        <f t="shared" si="39"/>
        <v>133.57692880100771</v>
      </c>
      <c r="E100" s="157">
        <f t="shared" si="39"/>
        <v>176.13224392531947</v>
      </c>
      <c r="F100" s="157">
        <f t="shared" si="39"/>
        <v>175.38128924011937</v>
      </c>
      <c r="G100" s="157">
        <f t="shared" si="39"/>
        <v>171.29935257605808</v>
      </c>
      <c r="H100" s="157">
        <f t="shared" si="39"/>
        <v>176.06643825499089</v>
      </c>
      <c r="I100" s="157">
        <f t="shared" si="39"/>
        <v>176.44421362558046</v>
      </c>
      <c r="J100" s="157">
        <f t="shared" si="39"/>
        <v>180.13957930417996</v>
      </c>
      <c r="K100" s="157">
        <f t="shared" si="39"/>
        <v>181.03291847293812</v>
      </c>
      <c r="L100" s="157">
        <f t="shared" si="39"/>
        <v>180.37459830026881</v>
      </c>
      <c r="M100" s="157">
        <f t="shared" si="39"/>
        <v>200.57443193340714</v>
      </c>
      <c r="N100" s="157">
        <f t="shared" si="39"/>
        <v>199.09538012955744</v>
      </c>
      <c r="O100" s="157">
        <f t="shared" si="39"/>
        <v>204.08327237005562</v>
      </c>
      <c r="P100" s="157">
        <f t="shared" si="39"/>
        <v>207.15539651529872</v>
      </c>
      <c r="Q100" s="157">
        <f t="shared" si="39"/>
        <v>211.87592745805227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59.174448204608566</v>
      </c>
      <c r="C102" s="156">
        <v>59.462386824733152</v>
      </c>
      <c r="D102" s="156">
        <v>62.83077931302703</v>
      </c>
      <c r="E102" s="156">
        <v>77.954726014018036</v>
      </c>
      <c r="F102" s="156">
        <v>72.188905168499957</v>
      </c>
      <c r="G102" s="156">
        <v>69.440949916114931</v>
      </c>
      <c r="H102" s="156">
        <v>69.995454868073864</v>
      </c>
      <c r="I102" s="156">
        <v>72.433459370965863</v>
      </c>
      <c r="J102" s="156">
        <v>73.956924256486403</v>
      </c>
      <c r="K102" s="156">
        <v>76.741712572653469</v>
      </c>
      <c r="L102" s="156">
        <v>74.072860800065158</v>
      </c>
      <c r="M102" s="156">
        <v>76.155257826012715</v>
      </c>
      <c r="N102" s="156">
        <v>76.153125405314938</v>
      </c>
      <c r="O102" s="156">
        <v>72.381566771608092</v>
      </c>
      <c r="P102" s="156">
        <v>77.749618078790846</v>
      </c>
      <c r="Q102" s="156">
        <v>74.953185524934625</v>
      </c>
    </row>
    <row r="103" spans="1:17" ht="12" customHeight="1" x14ac:dyDescent="0.25">
      <c r="A103" s="29" t="s">
        <v>140</v>
      </c>
      <c r="B103" s="57">
        <v>62.338419443338879</v>
      </c>
      <c r="C103" s="57">
        <v>62.77440468566973</v>
      </c>
      <c r="D103" s="57">
        <v>70.746149487980688</v>
      </c>
      <c r="E103" s="57">
        <v>98.177517911301436</v>
      </c>
      <c r="F103" s="57">
        <v>103.19238407161941</v>
      </c>
      <c r="G103" s="57">
        <v>101.85840265994317</v>
      </c>
      <c r="H103" s="57">
        <v>106.07098338691702</v>
      </c>
      <c r="I103" s="57">
        <v>104.0107542546146</v>
      </c>
      <c r="J103" s="57">
        <v>106.18265504769356</v>
      </c>
      <c r="K103" s="57">
        <v>104.29120590028465</v>
      </c>
      <c r="L103" s="57">
        <v>106.30173750020366</v>
      </c>
      <c r="M103" s="57">
        <v>124.41917410739444</v>
      </c>
      <c r="N103" s="57">
        <v>122.9422547242425</v>
      </c>
      <c r="O103" s="57">
        <v>131.70170559844752</v>
      </c>
      <c r="P103" s="57">
        <v>129.40577843650789</v>
      </c>
      <c r="Q103" s="57">
        <v>136.92274193311763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3.2312298391241763</v>
      </c>
      <c r="C105" s="168">
        <f t="shared" ref="C105:Q105" si="40">SUM(C106,C109,C111,C120)</f>
        <v>3.2633854047338491</v>
      </c>
      <c r="D105" s="168">
        <f t="shared" si="40"/>
        <v>6.8766924733950541</v>
      </c>
      <c r="E105" s="168">
        <f t="shared" si="40"/>
        <v>8.237536636406368</v>
      </c>
      <c r="F105" s="168">
        <f t="shared" si="40"/>
        <v>8.5563296516235994</v>
      </c>
      <c r="G105" s="168">
        <f t="shared" si="40"/>
        <v>13.113826821143483</v>
      </c>
      <c r="H105" s="168">
        <f t="shared" si="40"/>
        <v>14.537070952646625</v>
      </c>
      <c r="I105" s="168">
        <f t="shared" si="40"/>
        <v>12.44578397009867</v>
      </c>
      <c r="J105" s="168">
        <f t="shared" si="40"/>
        <v>13.921293486325585</v>
      </c>
      <c r="K105" s="168">
        <f t="shared" si="40"/>
        <v>15.431529627334664</v>
      </c>
      <c r="L105" s="168">
        <f t="shared" si="40"/>
        <v>15.309379902238557</v>
      </c>
      <c r="M105" s="168">
        <f t="shared" si="40"/>
        <v>14.93587374996212</v>
      </c>
      <c r="N105" s="168">
        <f t="shared" si="40"/>
        <v>17.53904455641975</v>
      </c>
      <c r="O105" s="168">
        <f t="shared" si="40"/>
        <v>19.417965585728883</v>
      </c>
      <c r="P105" s="168">
        <f t="shared" si="40"/>
        <v>21.919391032503647</v>
      </c>
      <c r="Q105" s="168">
        <f t="shared" si="40"/>
        <v>24.428444390845371</v>
      </c>
    </row>
    <row r="106" spans="1:17" ht="12.95" customHeight="1" x14ac:dyDescent="0.25">
      <c r="A106" s="158" t="s">
        <v>65</v>
      </c>
      <c r="B106" s="157">
        <f t="shared" ref="B106" si="41">SUM(B107:B108)</f>
        <v>2.3938214874995252</v>
      </c>
      <c r="C106" s="157">
        <f t="shared" ref="C106:Q106" si="42">SUM(C107:C108)</f>
        <v>2.4049871466159667</v>
      </c>
      <c r="D106" s="157">
        <f t="shared" si="42"/>
        <v>5.1093684796383823</v>
      </c>
      <c r="E106" s="157">
        <f t="shared" si="42"/>
        <v>5.7522741125548542</v>
      </c>
      <c r="F106" s="157">
        <f t="shared" si="42"/>
        <v>5.9303621479711888</v>
      </c>
      <c r="G106" s="157">
        <f t="shared" si="42"/>
        <v>9.2577652816196867</v>
      </c>
      <c r="H106" s="157">
        <f t="shared" si="42"/>
        <v>10.450181233430188</v>
      </c>
      <c r="I106" s="157">
        <f t="shared" si="42"/>
        <v>8.5372909864805298</v>
      </c>
      <c r="J106" s="157">
        <f t="shared" si="42"/>
        <v>9.646611301318158</v>
      </c>
      <c r="K106" s="157">
        <f t="shared" si="42"/>
        <v>11.053329190477811</v>
      </c>
      <c r="L106" s="157">
        <f t="shared" si="42"/>
        <v>10.559512684911644</v>
      </c>
      <c r="M106" s="157">
        <f t="shared" si="42"/>
        <v>10.318662670712378</v>
      </c>
      <c r="N106" s="157">
        <f t="shared" si="42"/>
        <v>12.237227041476626</v>
      </c>
      <c r="O106" s="157">
        <f t="shared" si="42"/>
        <v>13.46450712562617</v>
      </c>
      <c r="P106" s="157">
        <f t="shared" si="42"/>
        <v>14.605591667790232</v>
      </c>
      <c r="Q106" s="157">
        <f t="shared" si="42"/>
        <v>16.201492874404504</v>
      </c>
    </row>
    <row r="107" spans="1:17" ht="12" customHeight="1" x14ac:dyDescent="0.25">
      <c r="A107" s="23" t="s">
        <v>153</v>
      </c>
      <c r="B107" s="156">
        <v>2.3884618323951914</v>
      </c>
      <c r="C107" s="156">
        <v>2.4000000000000004</v>
      </c>
      <c r="D107" s="156">
        <v>5.0993899999999988</v>
      </c>
      <c r="E107" s="156">
        <v>5.7226400000000002</v>
      </c>
      <c r="F107" s="156">
        <v>5.8999799999999984</v>
      </c>
      <c r="G107" s="156">
        <v>9.2194494696455127</v>
      </c>
      <c r="H107" s="156">
        <v>10.401299999999997</v>
      </c>
      <c r="I107" s="156">
        <v>8.5000700000000009</v>
      </c>
      <c r="J107" s="156">
        <v>9.6013599999999979</v>
      </c>
      <c r="K107" s="156">
        <v>10.999960000000003</v>
      </c>
      <c r="L107" s="156">
        <v>10.509219451609807</v>
      </c>
      <c r="M107" s="156">
        <v>10.270373554982326</v>
      </c>
      <c r="N107" s="156">
        <v>12.181140728002326</v>
      </c>
      <c r="O107" s="156">
        <v>13.399254800802529</v>
      </c>
      <c r="P107" s="156">
        <v>14.521830514951839</v>
      </c>
      <c r="Q107" s="156">
        <v>16.098208157296138</v>
      </c>
    </row>
    <row r="108" spans="1:17" ht="12" customHeight="1" x14ac:dyDescent="0.25">
      <c r="A108" s="23" t="s">
        <v>60</v>
      </c>
      <c r="B108" s="156">
        <v>5.3596551043338771E-3</v>
      </c>
      <c r="C108" s="156">
        <v>4.9871466159665352E-3</v>
      </c>
      <c r="D108" s="156">
        <v>9.9784796383837557E-3</v>
      </c>
      <c r="E108" s="156">
        <v>2.9634112554854097E-2</v>
      </c>
      <c r="F108" s="156">
        <v>3.0382147971189908E-2</v>
      </c>
      <c r="G108" s="156">
        <v>3.8315811974173629E-2</v>
      </c>
      <c r="H108" s="156">
        <v>4.8881233430189588E-2</v>
      </c>
      <c r="I108" s="156">
        <v>3.7220986480529065E-2</v>
      </c>
      <c r="J108" s="156">
        <v>4.5251301318160624E-2</v>
      </c>
      <c r="K108" s="156">
        <v>5.3369190477808068E-2</v>
      </c>
      <c r="L108" s="156">
        <v>5.02932333018365E-2</v>
      </c>
      <c r="M108" s="156">
        <v>4.8289115730050923E-2</v>
      </c>
      <c r="N108" s="156">
        <v>5.6086313474299175E-2</v>
      </c>
      <c r="O108" s="156">
        <v>6.5252324823640948E-2</v>
      </c>
      <c r="P108" s="156">
        <v>8.3761152838392625E-2</v>
      </c>
      <c r="Q108" s="156">
        <v>0.10328471710836432</v>
      </c>
    </row>
    <row r="109" spans="1:17" ht="12.95" customHeight="1" x14ac:dyDescent="0.25">
      <c r="A109" s="158" t="s">
        <v>112</v>
      </c>
      <c r="B109" s="157">
        <f t="shared" ref="B109:Q109" si="43">B110</f>
        <v>5.8929476394629648E-5</v>
      </c>
      <c r="C109" s="157">
        <f t="shared" si="43"/>
        <v>8.4193605281467456E-5</v>
      </c>
      <c r="D109" s="157">
        <f t="shared" si="43"/>
        <v>1.8426832008913564E-4</v>
      </c>
      <c r="E109" s="157">
        <f t="shared" si="43"/>
        <v>2.2945465388304274E-4</v>
      </c>
      <c r="F109" s="157">
        <f t="shared" si="43"/>
        <v>2.9975250683423449E-4</v>
      </c>
      <c r="G109" s="157">
        <f t="shared" si="43"/>
        <v>5.0985716771555678E-4</v>
      </c>
      <c r="H109" s="157">
        <f t="shared" si="43"/>
        <v>7.0107921904817474E-4</v>
      </c>
      <c r="I109" s="157">
        <f t="shared" si="43"/>
        <v>1.0161837412900161E-3</v>
      </c>
      <c r="J109" s="157">
        <f t="shared" si="43"/>
        <v>1.3629475803180679E-3</v>
      </c>
      <c r="K109" s="157">
        <f t="shared" si="43"/>
        <v>1.8011306293923134E-3</v>
      </c>
      <c r="L109" s="157">
        <f t="shared" si="43"/>
        <v>2.2593300725676914E-3</v>
      </c>
      <c r="M109" s="157">
        <f t="shared" si="43"/>
        <v>2.8207397817809647E-3</v>
      </c>
      <c r="N109" s="157">
        <f t="shared" si="43"/>
        <v>3.6780410676442864E-3</v>
      </c>
      <c r="O109" s="157">
        <f t="shared" si="43"/>
        <v>4.1895484941755689E-3</v>
      </c>
      <c r="P109" s="157">
        <f t="shared" si="43"/>
        <v>6.3292541703239896E-3</v>
      </c>
      <c r="Q109" s="157">
        <f t="shared" si="43"/>
        <v>8.247053155351838E-3</v>
      </c>
    </row>
    <row r="110" spans="1:17" ht="12" customHeight="1" x14ac:dyDescent="0.25">
      <c r="A110" s="23" t="s">
        <v>60</v>
      </c>
      <c r="B110" s="156">
        <v>5.8929476394629648E-5</v>
      </c>
      <c r="C110" s="156">
        <v>8.4193605281467456E-5</v>
      </c>
      <c r="D110" s="156">
        <v>1.8426832008913564E-4</v>
      </c>
      <c r="E110" s="156">
        <v>2.2945465388304274E-4</v>
      </c>
      <c r="F110" s="156">
        <v>2.9975250683423449E-4</v>
      </c>
      <c r="G110" s="156">
        <v>5.0985716771555678E-4</v>
      </c>
      <c r="H110" s="156">
        <v>7.0107921904817474E-4</v>
      </c>
      <c r="I110" s="156">
        <v>1.0161837412900161E-3</v>
      </c>
      <c r="J110" s="156">
        <v>1.3629475803180679E-3</v>
      </c>
      <c r="K110" s="156">
        <v>1.8011306293923134E-3</v>
      </c>
      <c r="L110" s="156">
        <v>2.2593300725676914E-3</v>
      </c>
      <c r="M110" s="156">
        <v>2.8207397817809647E-3</v>
      </c>
      <c r="N110" s="156">
        <v>3.6780410676442864E-3</v>
      </c>
      <c r="O110" s="156">
        <v>4.1895484941755689E-3</v>
      </c>
      <c r="P110" s="156">
        <v>6.3292541703239896E-3</v>
      </c>
      <c r="Q110" s="156">
        <v>8.247053155351838E-3</v>
      </c>
    </row>
    <row r="111" spans="1:17" ht="12" customHeight="1" x14ac:dyDescent="0.25">
      <c r="A111" s="158" t="s">
        <v>63</v>
      </c>
      <c r="B111" s="157">
        <f>SUM(B112:B113,B116:B117)</f>
        <v>0.61581646199708662</v>
      </c>
      <c r="C111" s="157">
        <f t="shared" ref="C111:Q111" si="44">SUM(C112:C113,C116:C117)</f>
        <v>0.63317050150882193</v>
      </c>
      <c r="D111" s="157">
        <f t="shared" si="44"/>
        <v>1.2786977909292121</v>
      </c>
      <c r="E111" s="157">
        <f t="shared" si="44"/>
        <v>1.7379578177772566</v>
      </c>
      <c r="F111" s="157">
        <f t="shared" si="44"/>
        <v>1.8396645270311369</v>
      </c>
      <c r="G111" s="157">
        <f t="shared" si="44"/>
        <v>2.6959537525353614</v>
      </c>
      <c r="H111" s="157">
        <f t="shared" si="44"/>
        <v>2.868586938331898</v>
      </c>
      <c r="I111" s="157">
        <f t="shared" si="44"/>
        <v>2.6812926615456685</v>
      </c>
      <c r="J111" s="157">
        <f t="shared" si="44"/>
        <v>2.9565323840518101</v>
      </c>
      <c r="K111" s="157">
        <f t="shared" si="44"/>
        <v>3.0123302867415256</v>
      </c>
      <c r="L111" s="157">
        <f t="shared" si="44"/>
        <v>3.3561809389947084</v>
      </c>
      <c r="M111" s="157">
        <f t="shared" si="44"/>
        <v>3.2154868417570079</v>
      </c>
      <c r="N111" s="157">
        <f t="shared" si="44"/>
        <v>3.7054078382561633</v>
      </c>
      <c r="O111" s="157">
        <f t="shared" si="44"/>
        <v>4.1577305511586715</v>
      </c>
      <c r="P111" s="157">
        <f t="shared" si="44"/>
        <v>5.1020883248457425</v>
      </c>
      <c r="Q111" s="157">
        <f t="shared" si="44"/>
        <v>5.7301688663912822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0.61581646199708662</v>
      </c>
      <c r="C116" s="162">
        <v>0.63317050150882193</v>
      </c>
      <c r="D116" s="162">
        <v>1.2786977909292121</v>
      </c>
      <c r="E116" s="162">
        <v>1.7379578177772566</v>
      </c>
      <c r="F116" s="162">
        <v>1.8396645270311369</v>
      </c>
      <c r="G116" s="162">
        <v>2.6959537525353614</v>
      </c>
      <c r="H116" s="162">
        <v>2.868586938331898</v>
      </c>
      <c r="I116" s="162">
        <v>2.6812926615456685</v>
      </c>
      <c r="J116" s="162">
        <v>2.9565323840518101</v>
      </c>
      <c r="K116" s="162">
        <v>2.9710225653746742</v>
      </c>
      <c r="L116" s="162">
        <v>3.2982856156316172</v>
      </c>
      <c r="M116" s="162">
        <v>3.1477515450607712</v>
      </c>
      <c r="N116" s="162">
        <v>3.6152049064129566</v>
      </c>
      <c r="O116" s="162">
        <v>3.9694095361717876</v>
      </c>
      <c r="P116" s="162">
        <v>4.7640533680948725</v>
      </c>
      <c r="Q116" s="162">
        <v>5.2339778341918315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4.1307721366851277E-2</v>
      </c>
      <c r="L117" s="160">
        <f t="shared" si="46"/>
        <v>5.7895323363091049E-2</v>
      </c>
      <c r="M117" s="160">
        <f t="shared" si="46"/>
        <v>6.7735296696236638E-2</v>
      </c>
      <c r="N117" s="160">
        <f t="shared" si="46"/>
        <v>9.0202931843206713E-2</v>
      </c>
      <c r="O117" s="160">
        <f t="shared" si="46"/>
        <v>0.18832101498688386</v>
      </c>
      <c r="P117" s="160">
        <f t="shared" si="46"/>
        <v>0.33803495675087014</v>
      </c>
      <c r="Q117" s="160">
        <f t="shared" si="46"/>
        <v>0.49619103219945065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3.3621271525025351E-2</v>
      </c>
      <c r="L118" s="156">
        <v>4.7860538844308027E-2</v>
      </c>
      <c r="M118" s="156">
        <v>5.5296978069401814E-2</v>
      </c>
      <c r="N118" s="156">
        <v>7.3592986280842557E-2</v>
      </c>
      <c r="O118" s="156">
        <v>0.15346228265321818</v>
      </c>
      <c r="P118" s="156">
        <v>0.27633100889450635</v>
      </c>
      <c r="Q118" s="156">
        <v>0.40616329051262196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7.6864498418259299E-3</v>
      </c>
      <c r="L119" s="156">
        <v>1.003478451878302E-2</v>
      </c>
      <c r="M119" s="156">
        <v>1.2438318626834827E-2</v>
      </c>
      <c r="N119" s="156">
        <v>1.6609945562364156E-2</v>
      </c>
      <c r="O119" s="156">
        <v>3.4858732333665689E-2</v>
      </c>
      <c r="P119" s="156">
        <v>6.1703947856363774E-2</v>
      </c>
      <c r="Q119" s="156">
        <v>9.0027741686828699E-2</v>
      </c>
    </row>
    <row r="120" spans="1:17" ht="12" customHeight="1" x14ac:dyDescent="0.25">
      <c r="A120" s="158" t="s">
        <v>62</v>
      </c>
      <c r="B120" s="157">
        <f>SUM(B121:B122)</f>
        <v>0.22153296015117013</v>
      </c>
      <c r="C120" s="157">
        <f t="shared" ref="C120:Q120" si="47">SUM(C121:C122)</f>
        <v>0.22514356300377913</v>
      </c>
      <c r="D120" s="157">
        <f t="shared" si="47"/>
        <v>0.48844193450737095</v>
      </c>
      <c r="E120" s="157">
        <f t="shared" si="47"/>
        <v>0.74707525142037468</v>
      </c>
      <c r="F120" s="157">
        <f t="shared" si="47"/>
        <v>0.7860032241144399</v>
      </c>
      <c r="G120" s="157">
        <f t="shared" si="47"/>
        <v>1.1595979298207206</v>
      </c>
      <c r="H120" s="157">
        <f t="shared" si="47"/>
        <v>1.2176017016654899</v>
      </c>
      <c r="I120" s="157">
        <f t="shared" si="47"/>
        <v>1.2261841383311811</v>
      </c>
      <c r="J120" s="157">
        <f t="shared" si="47"/>
        <v>1.316786853375298</v>
      </c>
      <c r="K120" s="157">
        <f t="shared" si="47"/>
        <v>1.3640690194859357</v>
      </c>
      <c r="L120" s="157">
        <f t="shared" si="47"/>
        <v>1.3914269482596398</v>
      </c>
      <c r="M120" s="157">
        <f t="shared" si="47"/>
        <v>1.3989034977109536</v>
      </c>
      <c r="N120" s="157">
        <f t="shared" si="47"/>
        <v>1.5927316356193169</v>
      </c>
      <c r="O120" s="157">
        <f t="shared" si="47"/>
        <v>1.7915383604498651</v>
      </c>
      <c r="P120" s="157">
        <f t="shared" si="47"/>
        <v>2.205381785697349</v>
      </c>
      <c r="Q120" s="157">
        <f t="shared" si="47"/>
        <v>2.4885355968942355</v>
      </c>
    </row>
    <row r="121" spans="1:17" ht="12" customHeight="1" x14ac:dyDescent="0.25">
      <c r="A121" s="23" t="s">
        <v>57</v>
      </c>
      <c r="B121" s="156">
        <v>0.10788802476504894</v>
      </c>
      <c r="C121" s="156">
        <v>0.10949339668563783</v>
      </c>
      <c r="D121" s="156">
        <v>0.2264163008482801</v>
      </c>
      <c r="E121" s="156">
        <v>0.32590173136361322</v>
      </c>
      <c r="F121" s="156">
        <v>0.31885241794734209</v>
      </c>
      <c r="G121" s="156">
        <v>0.46302061078229817</v>
      </c>
      <c r="H121" s="156">
        <v>0.47937626021976776</v>
      </c>
      <c r="I121" s="156">
        <v>0.50143402394208014</v>
      </c>
      <c r="J121" s="156">
        <v>0.54123765896113307</v>
      </c>
      <c r="K121" s="156">
        <v>0.57915584992238256</v>
      </c>
      <c r="L121" s="156">
        <v>0.57124660261583882</v>
      </c>
      <c r="M121" s="156">
        <v>0.53126784711266606</v>
      </c>
      <c r="N121" s="156">
        <v>0.60893133081949313</v>
      </c>
      <c r="O121" s="156">
        <v>0.63341103389276354</v>
      </c>
      <c r="P121" s="156">
        <v>0.82604285332116589</v>
      </c>
      <c r="Q121" s="156">
        <v>0.87943606191043755</v>
      </c>
    </row>
    <row r="122" spans="1:17" ht="12" customHeight="1" x14ac:dyDescent="0.25">
      <c r="A122" s="29" t="s">
        <v>140</v>
      </c>
      <c r="B122" s="57">
        <v>0.11364493538612121</v>
      </c>
      <c r="C122" s="57">
        <v>0.1156501663181413</v>
      </c>
      <c r="D122" s="57">
        <v>0.26202563365909082</v>
      </c>
      <c r="E122" s="57">
        <v>0.4211735200567614</v>
      </c>
      <c r="F122" s="57">
        <v>0.46715080616709787</v>
      </c>
      <c r="G122" s="57">
        <v>0.69657731903842235</v>
      </c>
      <c r="H122" s="57">
        <v>0.73822544144572211</v>
      </c>
      <c r="I122" s="57">
        <v>0.72475011438910109</v>
      </c>
      <c r="J122" s="57">
        <v>0.77554919441416503</v>
      </c>
      <c r="K122" s="57">
        <v>0.78491316956355328</v>
      </c>
      <c r="L122" s="57">
        <v>0.82018034564380082</v>
      </c>
      <c r="M122" s="57">
        <v>0.8676356505982874</v>
      </c>
      <c r="N122" s="57">
        <v>0.98380030479982372</v>
      </c>
      <c r="O122" s="57">
        <v>1.1581273265571015</v>
      </c>
      <c r="P122" s="57">
        <v>1.3793389323761833</v>
      </c>
      <c r="Q122" s="57">
        <v>1.609099534983798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5397.1911152955563</v>
      </c>
      <c r="C124" s="168">
        <f t="shared" ref="C124:Q124" si="48">SUM(C125,C128,C130,C139)</f>
        <v>6032.3100961407372</v>
      </c>
      <c r="D124" s="168">
        <f t="shared" si="48"/>
        <v>5452.3153480018191</v>
      </c>
      <c r="E124" s="168">
        <f t="shared" si="48"/>
        <v>5423.6621053845874</v>
      </c>
      <c r="F124" s="168">
        <f t="shared" si="48"/>
        <v>5200.9612015213988</v>
      </c>
      <c r="G124" s="168">
        <f t="shared" si="48"/>
        <v>5079.5430637089848</v>
      </c>
      <c r="H124" s="168">
        <f t="shared" si="48"/>
        <v>4976.209572297189</v>
      </c>
      <c r="I124" s="168">
        <f t="shared" si="48"/>
        <v>4842.6110707145308</v>
      </c>
      <c r="J124" s="168">
        <f t="shared" si="48"/>
        <v>4708.1352125206531</v>
      </c>
      <c r="K124" s="168">
        <f t="shared" si="48"/>
        <v>4784.6753949335325</v>
      </c>
      <c r="L124" s="168">
        <f t="shared" si="48"/>
        <v>5233.6948916779729</v>
      </c>
      <c r="M124" s="168">
        <f t="shared" si="48"/>
        <v>4691.3811942319517</v>
      </c>
      <c r="N124" s="168">
        <f t="shared" si="48"/>
        <v>4833.9870624879086</v>
      </c>
      <c r="O124" s="168">
        <f t="shared" si="48"/>
        <v>4729.0765823745769</v>
      </c>
      <c r="P124" s="168">
        <f t="shared" si="48"/>
        <v>4438.3349222942243</v>
      </c>
      <c r="Q124" s="168">
        <f t="shared" si="48"/>
        <v>4438.4417100343844</v>
      </c>
    </row>
    <row r="125" spans="1:17" ht="12.95" customHeight="1" x14ac:dyDescent="0.25">
      <c r="A125" s="158" t="s">
        <v>65</v>
      </c>
      <c r="B125" s="157">
        <f t="shared" ref="B125" si="49">SUM(B126:B127)</f>
        <v>4140.4091130219795</v>
      </c>
      <c r="C125" s="157">
        <f t="shared" ref="C125:Q125" si="50">SUM(C126:C127)</f>
        <v>4737.6953343521727</v>
      </c>
      <c r="D125" s="157">
        <f t="shared" si="50"/>
        <v>4219.5444102477468</v>
      </c>
      <c r="E125" s="157">
        <f t="shared" si="50"/>
        <v>4037.327233237012</v>
      </c>
      <c r="F125" s="157">
        <f t="shared" si="50"/>
        <v>3845.606422757864</v>
      </c>
      <c r="G125" s="157">
        <f t="shared" si="50"/>
        <v>3816.1597095359502</v>
      </c>
      <c r="H125" s="157">
        <f t="shared" si="50"/>
        <v>3741.1023730400834</v>
      </c>
      <c r="I125" s="157">
        <f t="shared" si="50"/>
        <v>3595.7757634849254</v>
      </c>
      <c r="J125" s="157">
        <f t="shared" si="50"/>
        <v>3492.4561877133824</v>
      </c>
      <c r="K125" s="157">
        <f t="shared" si="50"/>
        <v>3545.2485430178881</v>
      </c>
      <c r="L125" s="157">
        <f t="shared" si="50"/>
        <v>3974.2335655107568</v>
      </c>
      <c r="M125" s="157">
        <f t="shared" si="50"/>
        <v>3491.7266707540311</v>
      </c>
      <c r="N125" s="157">
        <f t="shared" si="50"/>
        <v>3611.6124779708384</v>
      </c>
      <c r="O125" s="157">
        <f t="shared" si="50"/>
        <v>3522.3828558901755</v>
      </c>
      <c r="P125" s="157">
        <f t="shared" si="50"/>
        <v>3211.7152447849289</v>
      </c>
      <c r="Q125" s="157">
        <f t="shared" si="50"/>
        <v>3208.8053322618371</v>
      </c>
    </row>
    <row r="126" spans="1:17" ht="12" customHeight="1" x14ac:dyDescent="0.25">
      <c r="A126" s="23" t="s">
        <v>149</v>
      </c>
      <c r="B126" s="156">
        <v>4130.6521747138804</v>
      </c>
      <c r="C126" s="156">
        <v>4727.4454792976057</v>
      </c>
      <c r="D126" s="156">
        <v>4211.5720313310703</v>
      </c>
      <c r="E126" s="156">
        <v>4017.4144959126338</v>
      </c>
      <c r="F126" s="156">
        <v>3826.8312409023124</v>
      </c>
      <c r="G126" s="156">
        <v>3801.4025919198543</v>
      </c>
      <c r="H126" s="156">
        <v>3724.7765501732229</v>
      </c>
      <c r="I126" s="156">
        <v>3581.1321496565597</v>
      </c>
      <c r="J126" s="156">
        <v>3477.1591208084342</v>
      </c>
      <c r="K126" s="156">
        <v>3529.2333502838487</v>
      </c>
      <c r="L126" s="156">
        <v>3956.4861918393181</v>
      </c>
      <c r="M126" s="156">
        <v>3476.399932645531</v>
      </c>
      <c r="N126" s="156">
        <v>3596.1030453717653</v>
      </c>
      <c r="O126" s="156">
        <v>3506.3942422998334</v>
      </c>
      <c r="P126" s="156">
        <v>3194.4711023124019</v>
      </c>
      <c r="Q126" s="156">
        <v>3189.6108025999806</v>
      </c>
    </row>
    <row r="127" spans="1:17" ht="12" customHeight="1" x14ac:dyDescent="0.25">
      <c r="A127" s="23" t="s">
        <v>60</v>
      </c>
      <c r="B127" s="156">
        <v>9.7569383080992438</v>
      </c>
      <c r="C127" s="156">
        <v>10.249855054566893</v>
      </c>
      <c r="D127" s="156">
        <v>7.9723789166768135</v>
      </c>
      <c r="E127" s="156">
        <v>19.912737324378369</v>
      </c>
      <c r="F127" s="156">
        <v>18.77518185555142</v>
      </c>
      <c r="G127" s="156">
        <v>14.757117616096096</v>
      </c>
      <c r="H127" s="156">
        <v>16.325822866860545</v>
      </c>
      <c r="I127" s="156">
        <v>14.643613828365879</v>
      </c>
      <c r="J127" s="156">
        <v>15.297066904948117</v>
      </c>
      <c r="K127" s="156">
        <v>16.015192734039392</v>
      </c>
      <c r="L127" s="156">
        <v>17.747373671438616</v>
      </c>
      <c r="M127" s="156">
        <v>15.326738108500194</v>
      </c>
      <c r="N127" s="156">
        <v>15.50943259907287</v>
      </c>
      <c r="O127" s="156">
        <v>15.988613590341938</v>
      </c>
      <c r="P127" s="156">
        <v>17.244142472526935</v>
      </c>
      <c r="Q127" s="156">
        <v>19.19452966185667</v>
      </c>
    </row>
    <row r="128" spans="1:17" ht="12.95" customHeight="1" x14ac:dyDescent="0.25">
      <c r="A128" s="158" t="s">
        <v>112</v>
      </c>
      <c r="B128" s="157">
        <f t="shared" ref="B128:Q128" si="51">B129</f>
        <v>0.13565565466043744</v>
      </c>
      <c r="C128" s="157">
        <f t="shared" si="51"/>
        <v>0.14703212128036602</v>
      </c>
      <c r="D128" s="157">
        <f t="shared" si="51"/>
        <v>0.15987023495919658</v>
      </c>
      <c r="E128" s="157">
        <f t="shared" si="51"/>
        <v>0.1754278349010463</v>
      </c>
      <c r="F128" s="157">
        <f t="shared" si="51"/>
        <v>0.2151885988952203</v>
      </c>
      <c r="G128" s="157">
        <f t="shared" si="51"/>
        <v>0.23272629996804628</v>
      </c>
      <c r="H128" s="157">
        <f t="shared" si="51"/>
        <v>0.300144898403989</v>
      </c>
      <c r="I128" s="157">
        <f t="shared" si="51"/>
        <v>0.41862586377959982</v>
      </c>
      <c r="J128" s="157">
        <f t="shared" si="51"/>
        <v>0.51865912860182795</v>
      </c>
      <c r="K128" s="157">
        <f t="shared" si="51"/>
        <v>0.67884489041536467</v>
      </c>
      <c r="L128" s="157">
        <f t="shared" si="51"/>
        <v>0.83710192474582812</v>
      </c>
      <c r="M128" s="157">
        <f t="shared" si="51"/>
        <v>0.99129692404057768</v>
      </c>
      <c r="N128" s="157">
        <f t="shared" si="51"/>
        <v>1.1531252631772972</v>
      </c>
      <c r="O128" s="157">
        <f t="shared" si="51"/>
        <v>1.1768120840544314</v>
      </c>
      <c r="P128" s="157">
        <f t="shared" si="51"/>
        <v>1.4887164730894751</v>
      </c>
      <c r="Q128" s="157">
        <f t="shared" si="51"/>
        <v>1.719461799233083</v>
      </c>
    </row>
    <row r="129" spans="1:17" ht="12" customHeight="1" x14ac:dyDescent="0.25">
      <c r="A129" s="23" t="s">
        <v>60</v>
      </c>
      <c r="B129" s="156">
        <v>0.13565565466043744</v>
      </c>
      <c r="C129" s="156">
        <v>0.14703212128036602</v>
      </c>
      <c r="D129" s="156">
        <v>0.15987023495919658</v>
      </c>
      <c r="E129" s="156">
        <v>0.1754278349010463</v>
      </c>
      <c r="F129" s="156">
        <v>0.2151885988952203</v>
      </c>
      <c r="G129" s="156">
        <v>0.23272629996804628</v>
      </c>
      <c r="H129" s="156">
        <v>0.300144898403989</v>
      </c>
      <c r="I129" s="156">
        <v>0.41862586377959982</v>
      </c>
      <c r="J129" s="156">
        <v>0.51865912860182795</v>
      </c>
      <c r="K129" s="156">
        <v>0.67884489041536467</v>
      </c>
      <c r="L129" s="156">
        <v>0.83710192474582812</v>
      </c>
      <c r="M129" s="156">
        <v>0.99129692404057768</v>
      </c>
      <c r="N129" s="156">
        <v>1.1531252631772972</v>
      </c>
      <c r="O129" s="156">
        <v>1.1768120840544314</v>
      </c>
      <c r="P129" s="156">
        <v>1.4887164730894751</v>
      </c>
      <c r="Q129" s="156">
        <v>1.719461799233083</v>
      </c>
    </row>
    <row r="130" spans="1:17" ht="12" customHeight="1" x14ac:dyDescent="0.25">
      <c r="A130" s="158" t="s">
        <v>63</v>
      </c>
      <c r="B130" s="157">
        <f>SUM(B131:B132,B135:B136)</f>
        <v>831.77153579502203</v>
      </c>
      <c r="C130" s="157">
        <f t="shared" ref="C130:Q130" si="52">SUM(C131:C132,C135:C136)</f>
        <v>859.59848299283942</v>
      </c>
      <c r="D130" s="157">
        <f t="shared" si="52"/>
        <v>793.75862435316913</v>
      </c>
      <c r="E130" s="157">
        <f t="shared" si="52"/>
        <v>811.90008712298868</v>
      </c>
      <c r="F130" s="157">
        <f t="shared" si="52"/>
        <v>797.858729196338</v>
      </c>
      <c r="G130" s="157">
        <f t="shared" si="52"/>
        <v>745.98140023086285</v>
      </c>
      <c r="H130" s="157">
        <f t="shared" si="52"/>
        <v>730.95453408461628</v>
      </c>
      <c r="I130" s="157">
        <f t="shared" si="52"/>
        <v>748.85749903536203</v>
      </c>
      <c r="J130" s="157">
        <f t="shared" si="52"/>
        <v>716.68260843573773</v>
      </c>
      <c r="K130" s="157">
        <f t="shared" si="52"/>
        <v>728.87275799273743</v>
      </c>
      <c r="L130" s="157">
        <f t="shared" si="52"/>
        <v>741.88011846958238</v>
      </c>
      <c r="M130" s="157">
        <f t="shared" si="52"/>
        <v>710.64633065776593</v>
      </c>
      <c r="N130" s="157">
        <f t="shared" si="52"/>
        <v>729.34021966417151</v>
      </c>
      <c r="O130" s="157">
        <f t="shared" si="52"/>
        <v>717.26494209323278</v>
      </c>
      <c r="P130" s="157">
        <f t="shared" si="52"/>
        <v>724.45376193408038</v>
      </c>
      <c r="Q130" s="157">
        <f t="shared" si="52"/>
        <v>723.6339213861022</v>
      </c>
    </row>
    <row r="131" spans="1:17" ht="12" customHeight="1" x14ac:dyDescent="0.25">
      <c r="A131" s="167" t="s">
        <v>148</v>
      </c>
      <c r="B131" s="132">
        <v>765.69161604803514</v>
      </c>
      <c r="C131" s="132">
        <v>799.36888070239354</v>
      </c>
      <c r="D131" s="132">
        <v>756.45063866892986</v>
      </c>
      <c r="E131" s="132">
        <v>759.53722408736462</v>
      </c>
      <c r="F131" s="132">
        <v>759.01883909768674</v>
      </c>
      <c r="G131" s="132">
        <v>736.66968239191715</v>
      </c>
      <c r="H131" s="132">
        <v>693.84135982677617</v>
      </c>
      <c r="I131" s="132">
        <v>718.16072034344131</v>
      </c>
      <c r="J131" s="132">
        <v>702.65295919156438</v>
      </c>
      <c r="K131" s="132">
        <v>702.24613721721948</v>
      </c>
      <c r="L131" s="132">
        <v>690.96690991293758</v>
      </c>
      <c r="M131" s="132">
        <v>691.26298621143906</v>
      </c>
      <c r="N131" s="132">
        <v>689.10941211444151</v>
      </c>
      <c r="O131" s="132">
        <v>671.34712218543859</v>
      </c>
      <c r="P131" s="132">
        <v>660.41419360049122</v>
      </c>
      <c r="Q131" s="132">
        <v>641.81876006573862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10.820042117744924</v>
      </c>
      <c r="L132" s="132">
        <f t="shared" si="53"/>
        <v>13.65782484473654</v>
      </c>
      <c r="M132" s="132">
        <f t="shared" si="53"/>
        <v>16.465944597670173</v>
      </c>
      <c r="N132" s="132">
        <f t="shared" si="53"/>
        <v>19.039352725250303</v>
      </c>
      <c r="O132" s="132">
        <f t="shared" si="53"/>
        <v>35.299585547524494</v>
      </c>
      <c r="P132" s="132">
        <f t="shared" si="53"/>
        <v>52.094254346963147</v>
      </c>
      <c r="Q132" s="132">
        <f t="shared" si="53"/>
        <v>67.791083716487236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7.9657024989313605</v>
      </c>
      <c r="L133" s="165">
        <v>10.041075166228552</v>
      </c>
      <c r="M133" s="165">
        <v>12.141291738542574</v>
      </c>
      <c r="N133" s="165">
        <v>14.012807877193609</v>
      </c>
      <c r="O133" s="165">
        <v>25.947124205823574</v>
      </c>
      <c r="P133" s="165">
        <v>38.30269984823007</v>
      </c>
      <c r="Q133" s="165">
        <v>49.814943640090853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2.854339618813563</v>
      </c>
      <c r="L134" s="164">
        <v>3.6167496785079876</v>
      </c>
      <c r="M134" s="164">
        <v>4.3246528591275979</v>
      </c>
      <c r="N134" s="164">
        <v>5.0265448480566963</v>
      </c>
      <c r="O134" s="164">
        <v>9.3524613417009181</v>
      </c>
      <c r="P134" s="164">
        <v>13.791554498733078</v>
      </c>
      <c r="Q134" s="164">
        <v>17.976140076396387</v>
      </c>
    </row>
    <row r="135" spans="1:17" ht="12" customHeight="1" x14ac:dyDescent="0.25">
      <c r="A135" s="163" t="s">
        <v>142</v>
      </c>
      <c r="B135" s="162">
        <v>66.079919746986846</v>
      </c>
      <c r="C135" s="162">
        <v>60.229602290445918</v>
      </c>
      <c r="D135" s="162">
        <v>37.307985684239291</v>
      </c>
      <c r="E135" s="162">
        <v>52.362863035624088</v>
      </c>
      <c r="F135" s="162">
        <v>38.839890098651317</v>
      </c>
      <c r="G135" s="162">
        <v>9.3117178389457145</v>
      </c>
      <c r="H135" s="162">
        <v>37.113174257840114</v>
      </c>
      <c r="I135" s="162">
        <v>30.696778691920741</v>
      </c>
      <c r="J135" s="162">
        <v>14.029649244173365</v>
      </c>
      <c r="K135" s="162">
        <v>15.589291613236163</v>
      </c>
      <c r="L135" s="162">
        <v>36.611697124595771</v>
      </c>
      <c r="M135" s="162">
        <v>2.8559203596171581</v>
      </c>
      <c r="N135" s="162">
        <v>20.676040475942909</v>
      </c>
      <c r="O135" s="162">
        <v>10.137451676846974</v>
      </c>
      <c r="P135" s="162">
        <v>11.153855027419361</v>
      </c>
      <c r="Q135" s="162">
        <v>12.809546817451281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0.21728704453685538</v>
      </c>
      <c r="L136" s="160">
        <f t="shared" ref="L136" si="64">SUM(L137:L138)</f>
        <v>0.64368658731247674</v>
      </c>
      <c r="M136" s="160">
        <f t="shared" ref="M136" si="65">SUM(M137:M138)</f>
        <v>6.1479489039577853E-2</v>
      </c>
      <c r="N136" s="160">
        <f t="shared" ref="N136" si="66">SUM(N137:N138)</f>
        <v>0.51541434853678425</v>
      </c>
      <c r="O136" s="160">
        <f t="shared" ref="O136" si="67">SUM(O137:O138)</f>
        <v>0.48078268342273556</v>
      </c>
      <c r="P136" s="160">
        <f t="shared" ref="P136" si="68">SUM(P137:P138)</f>
        <v>0.7914589592066863</v>
      </c>
      <c r="Q136" s="160">
        <f t="shared" ref="Q136" si="69">SUM(Q137:Q138)</f>
        <v>1.2145307864250017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0.17685474970561796</v>
      </c>
      <c r="L137" s="156">
        <v>0.53211874683592852</v>
      </c>
      <c r="M137" s="156">
        <v>5.0189932324138598E-2</v>
      </c>
      <c r="N137" s="156">
        <v>0.42050607785952565</v>
      </c>
      <c r="O137" s="156">
        <v>0.3917885004142066</v>
      </c>
      <c r="P137" s="156">
        <v>0.64698827245066159</v>
      </c>
      <c r="Q137" s="156">
        <v>0.99416915790806448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4.0432294831237406E-2</v>
      </c>
      <c r="L138" s="156">
        <v>0.11156784047654823</v>
      </c>
      <c r="M138" s="156">
        <v>1.1289556715439254E-2</v>
      </c>
      <c r="N138" s="156">
        <v>9.4908270677258613E-2</v>
      </c>
      <c r="O138" s="156">
        <v>8.8994183008528974E-2</v>
      </c>
      <c r="P138" s="156">
        <v>0.14447068675602467</v>
      </c>
      <c r="Q138" s="156">
        <v>0.22036162851693716</v>
      </c>
    </row>
    <row r="139" spans="1:17" ht="12" customHeight="1" x14ac:dyDescent="0.25">
      <c r="A139" s="158" t="s">
        <v>62</v>
      </c>
      <c r="B139" s="157">
        <f>SUM(B140:B141)</f>
        <v>424.87481082389434</v>
      </c>
      <c r="C139" s="157">
        <f t="shared" ref="C139:Q139" si="70">SUM(C140:C141)</f>
        <v>434.86924667444498</v>
      </c>
      <c r="D139" s="157">
        <f t="shared" si="70"/>
        <v>438.85244316594412</v>
      </c>
      <c r="E139" s="157">
        <f t="shared" si="70"/>
        <v>574.25935718968617</v>
      </c>
      <c r="F139" s="157">
        <f t="shared" si="70"/>
        <v>557.28086096830111</v>
      </c>
      <c r="G139" s="157">
        <f t="shared" si="70"/>
        <v>517.16922764220317</v>
      </c>
      <c r="H139" s="157">
        <f t="shared" si="70"/>
        <v>503.8525202740849</v>
      </c>
      <c r="I139" s="157">
        <f t="shared" si="70"/>
        <v>497.55918233046373</v>
      </c>
      <c r="J139" s="157">
        <f t="shared" si="70"/>
        <v>498.47775724293115</v>
      </c>
      <c r="K139" s="157">
        <f t="shared" si="70"/>
        <v>509.87524903249107</v>
      </c>
      <c r="L139" s="157">
        <f t="shared" si="70"/>
        <v>516.74410577288791</v>
      </c>
      <c r="M139" s="157">
        <f t="shared" si="70"/>
        <v>488.01689589611379</v>
      </c>
      <c r="N139" s="157">
        <f t="shared" si="70"/>
        <v>491.88123958972085</v>
      </c>
      <c r="O139" s="157">
        <f t="shared" si="70"/>
        <v>488.2519723071141</v>
      </c>
      <c r="P139" s="157">
        <f t="shared" si="70"/>
        <v>500.67719910212543</v>
      </c>
      <c r="Q139" s="157">
        <f t="shared" si="70"/>
        <v>504.28299458721199</v>
      </c>
    </row>
    <row r="140" spans="1:17" ht="12" customHeight="1" x14ac:dyDescent="0.25">
      <c r="A140" s="23" t="s">
        <v>57</v>
      </c>
      <c r="B140" s="156">
        <v>206.90586591961249</v>
      </c>
      <c r="C140" s="156">
        <v>211.41609904061744</v>
      </c>
      <c r="D140" s="156">
        <v>206.84854520908735</v>
      </c>
      <c r="E140" s="156">
        <v>254.66752892897438</v>
      </c>
      <c r="F140" s="156">
        <v>230.00249381479554</v>
      </c>
      <c r="G140" s="156">
        <v>210.3748682164011</v>
      </c>
      <c r="H140" s="156">
        <v>200.95806508581757</v>
      </c>
      <c r="I140" s="156">
        <v>204.56410118180926</v>
      </c>
      <c r="J140" s="156">
        <v>204.61970249192626</v>
      </c>
      <c r="K140" s="156">
        <v>215.98118199615715</v>
      </c>
      <c r="L140" s="156">
        <v>212.21191378277231</v>
      </c>
      <c r="M140" s="156">
        <v>185.38568088530963</v>
      </c>
      <c r="N140" s="156">
        <v>188.28470633441839</v>
      </c>
      <c r="O140" s="156">
        <v>173.39760688612631</v>
      </c>
      <c r="P140" s="156">
        <v>188.08753171958483</v>
      </c>
      <c r="Q140" s="156">
        <v>178.46316609475437</v>
      </c>
    </row>
    <row r="141" spans="1:17" ht="12" customHeight="1" x14ac:dyDescent="0.25">
      <c r="A141" s="29" t="s">
        <v>140</v>
      </c>
      <c r="B141" s="57">
        <v>217.96894490428187</v>
      </c>
      <c r="C141" s="57">
        <v>223.45314763382751</v>
      </c>
      <c r="D141" s="57">
        <v>232.00389795685678</v>
      </c>
      <c r="E141" s="57">
        <v>319.59182826071174</v>
      </c>
      <c r="F141" s="57">
        <v>327.2783671535056</v>
      </c>
      <c r="G141" s="57">
        <v>306.79435942580204</v>
      </c>
      <c r="H141" s="57">
        <v>302.89445518826733</v>
      </c>
      <c r="I141" s="57">
        <v>292.99508114865444</v>
      </c>
      <c r="J141" s="57">
        <v>293.85805475100489</v>
      </c>
      <c r="K141" s="57">
        <v>293.89406703633392</v>
      </c>
      <c r="L141" s="57">
        <v>304.53219199011562</v>
      </c>
      <c r="M141" s="57">
        <v>302.63121501080417</v>
      </c>
      <c r="N141" s="57">
        <v>303.59653325530246</v>
      </c>
      <c r="O141" s="57">
        <v>314.85436542098779</v>
      </c>
      <c r="P141" s="57">
        <v>312.5896673825406</v>
      </c>
      <c r="Q141" s="57">
        <v>325.81982849245759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6.1568692335066628E-2</v>
      </c>
      <c r="C143" s="168">
        <f t="shared" si="71"/>
        <v>9.9738298344759863E-2</v>
      </c>
      <c r="D143" s="168">
        <f t="shared" si="71"/>
        <v>0.13602793420520498</v>
      </c>
      <c r="E143" s="168">
        <f t="shared" si="71"/>
        <v>0.49540185796634717</v>
      </c>
      <c r="F143" s="168">
        <f t="shared" si="71"/>
        <v>1.0132755585970545</v>
      </c>
      <c r="G143" s="168">
        <f t="shared" si="71"/>
        <v>1.9556934678992361</v>
      </c>
      <c r="H143" s="168">
        <f t="shared" si="71"/>
        <v>3.9649502455933119</v>
      </c>
      <c r="I143" s="168">
        <f t="shared" si="71"/>
        <v>5.0493295903344553</v>
      </c>
      <c r="J143" s="168">
        <f t="shared" si="71"/>
        <v>8.5028925950337317</v>
      </c>
      <c r="K143" s="168">
        <f t="shared" si="71"/>
        <v>11.225683019157028</v>
      </c>
      <c r="L143" s="168">
        <f t="shared" si="71"/>
        <v>13.7779859066809</v>
      </c>
      <c r="M143" s="168">
        <f t="shared" si="71"/>
        <v>14.477542198402677</v>
      </c>
      <c r="N143" s="168">
        <f t="shared" si="71"/>
        <v>16.517026125390284</v>
      </c>
      <c r="O143" s="168">
        <f t="shared" si="71"/>
        <v>18.587800918349707</v>
      </c>
      <c r="P143" s="168">
        <f t="shared" si="71"/>
        <v>20.094792712224304</v>
      </c>
      <c r="Q143" s="168">
        <f t="shared" si="71"/>
        <v>22.794948053476134</v>
      </c>
    </row>
    <row r="144" spans="1:17" ht="12.95" customHeight="1" x14ac:dyDescent="0.25">
      <c r="A144" s="158" t="s">
        <v>65</v>
      </c>
      <c r="B144" s="157">
        <f t="shared" ref="B144:Q144" si="72">B145</f>
        <v>3.8918161303896602E-2</v>
      </c>
      <c r="C144" s="157">
        <f t="shared" si="72"/>
        <v>6.5213348654086997E-2</v>
      </c>
      <c r="D144" s="157">
        <f t="shared" si="72"/>
        <v>8.7061315423231492E-2</v>
      </c>
      <c r="E144" s="157">
        <f t="shared" si="72"/>
        <v>0.28822263411003818</v>
      </c>
      <c r="F144" s="157">
        <f t="shared" si="72"/>
        <v>0.57434000524896078</v>
      </c>
      <c r="G144" s="157">
        <f t="shared" si="72"/>
        <v>1.1157860783732907</v>
      </c>
      <c r="H144" s="157">
        <f t="shared" si="72"/>
        <v>2.2207226246299165</v>
      </c>
      <c r="I144" s="157">
        <f t="shared" si="72"/>
        <v>2.7560554759543212</v>
      </c>
      <c r="J144" s="157">
        <f t="shared" si="72"/>
        <v>4.4139691903851404</v>
      </c>
      <c r="K144" s="157">
        <f t="shared" si="72"/>
        <v>5.7230111148548382</v>
      </c>
      <c r="L144" s="157">
        <f t="shared" si="72"/>
        <v>7.1664759271288432</v>
      </c>
      <c r="M144" s="157">
        <f t="shared" si="72"/>
        <v>7.1062464672727934</v>
      </c>
      <c r="N144" s="157">
        <f t="shared" si="72"/>
        <v>8.1091349992161206</v>
      </c>
      <c r="O144" s="157">
        <f t="shared" si="72"/>
        <v>8.8589759201401534</v>
      </c>
      <c r="P144" s="157">
        <f t="shared" si="72"/>
        <v>8.8011798235963656</v>
      </c>
      <c r="Q144" s="157">
        <f t="shared" si="72"/>
        <v>9.742934008758926</v>
      </c>
    </row>
    <row r="145" spans="1:17" ht="12" customHeight="1" x14ac:dyDescent="0.25">
      <c r="A145" s="23" t="s">
        <v>60</v>
      </c>
      <c r="B145" s="156">
        <v>3.8918161303896602E-2</v>
      </c>
      <c r="C145" s="156">
        <v>6.5213348654086997E-2</v>
      </c>
      <c r="D145" s="156">
        <v>8.7061315423231492E-2</v>
      </c>
      <c r="E145" s="156">
        <v>0.28822263411003818</v>
      </c>
      <c r="F145" s="156">
        <v>0.57434000524896078</v>
      </c>
      <c r="G145" s="156">
        <v>1.1157860783732907</v>
      </c>
      <c r="H145" s="156">
        <v>2.2207226246299165</v>
      </c>
      <c r="I145" s="156">
        <v>2.7560554759543212</v>
      </c>
      <c r="J145" s="156">
        <v>4.4139691903851404</v>
      </c>
      <c r="K145" s="156">
        <v>5.7230111148548382</v>
      </c>
      <c r="L145" s="156">
        <v>7.1664759271288432</v>
      </c>
      <c r="M145" s="156">
        <v>7.1062464672727934</v>
      </c>
      <c r="N145" s="156">
        <v>8.1091349992161206</v>
      </c>
      <c r="O145" s="156">
        <v>8.8589759201401534</v>
      </c>
      <c r="P145" s="156">
        <v>8.8011798235963656</v>
      </c>
      <c r="Q145" s="156">
        <v>9.742934008758926</v>
      </c>
    </row>
    <row r="146" spans="1:17" ht="12.95" customHeight="1" x14ac:dyDescent="0.25">
      <c r="A146" s="158" t="s">
        <v>112</v>
      </c>
      <c r="B146" s="157">
        <f t="shared" ref="B146:Q146" si="73">B147</f>
        <v>1.2728766901240005E-3</v>
      </c>
      <c r="C146" s="157">
        <f t="shared" si="73"/>
        <v>1.8194958707887555E-3</v>
      </c>
      <c r="D146" s="157">
        <f t="shared" si="73"/>
        <v>2.5109509802680682E-3</v>
      </c>
      <c r="E146" s="157">
        <f t="shared" si="73"/>
        <v>8.5773700957866017E-3</v>
      </c>
      <c r="F146" s="157">
        <f t="shared" si="73"/>
        <v>1.7970982416168686E-2</v>
      </c>
      <c r="G146" s="157">
        <f t="shared" si="73"/>
        <v>3.4573881664032045E-2</v>
      </c>
      <c r="H146" s="157">
        <f t="shared" si="73"/>
        <v>6.7834412214428888E-2</v>
      </c>
      <c r="I146" s="157">
        <f t="shared" si="73"/>
        <v>9.2291081904579367E-2</v>
      </c>
      <c r="J146" s="157">
        <f t="shared" si="73"/>
        <v>0.15116891190177975</v>
      </c>
      <c r="K146" s="157">
        <f t="shared" si="73"/>
        <v>0.19712190951566771</v>
      </c>
      <c r="L146" s="157">
        <f t="shared" si="73"/>
        <v>0.21850438670667724</v>
      </c>
      <c r="M146" s="157">
        <f t="shared" si="73"/>
        <v>0.25056298364570939</v>
      </c>
      <c r="N146" s="157">
        <f t="shared" si="73"/>
        <v>0.27868542851687705</v>
      </c>
      <c r="O146" s="157">
        <f t="shared" si="73"/>
        <v>0.30432666504673489</v>
      </c>
      <c r="P146" s="157">
        <f t="shared" si="73"/>
        <v>0.3621343126903146</v>
      </c>
      <c r="Q146" s="157">
        <f t="shared" si="73"/>
        <v>0.40877319625181924</v>
      </c>
    </row>
    <row r="147" spans="1:17" ht="12" customHeight="1" x14ac:dyDescent="0.25">
      <c r="A147" s="23" t="s">
        <v>60</v>
      </c>
      <c r="B147" s="156">
        <v>1.2728766901240005E-3</v>
      </c>
      <c r="C147" s="156">
        <v>1.8194958707887555E-3</v>
      </c>
      <c r="D147" s="156">
        <v>2.5109509802680682E-3</v>
      </c>
      <c r="E147" s="156">
        <v>8.5773700957866017E-3</v>
      </c>
      <c r="F147" s="156">
        <v>1.7970982416168686E-2</v>
      </c>
      <c r="G147" s="156">
        <v>3.4573881664032045E-2</v>
      </c>
      <c r="H147" s="156">
        <v>6.7834412214428888E-2</v>
      </c>
      <c r="I147" s="156">
        <v>9.2291081904579367E-2</v>
      </c>
      <c r="J147" s="156">
        <v>0.15116891190177975</v>
      </c>
      <c r="K147" s="156">
        <v>0.19712190951566771</v>
      </c>
      <c r="L147" s="156">
        <v>0.21850438670667724</v>
      </c>
      <c r="M147" s="156">
        <v>0.25056298364570939</v>
      </c>
      <c r="N147" s="156">
        <v>0.27868542851687705</v>
      </c>
      <c r="O147" s="156">
        <v>0.30432666504673489</v>
      </c>
      <c r="P147" s="156">
        <v>0.3621343126903146</v>
      </c>
      <c r="Q147" s="156">
        <v>0.40877319625181924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1.5974750001055714E-2</v>
      </c>
      <c r="C148" s="157">
        <f t="shared" si="74"/>
        <v>2.4538021524754469E-2</v>
      </c>
      <c r="D148" s="157">
        <f t="shared" si="74"/>
        <v>3.3915784585754422E-2</v>
      </c>
      <c r="E148" s="157">
        <f t="shared" si="74"/>
        <v>0.13945996055434104</v>
      </c>
      <c r="F148" s="157">
        <f t="shared" si="74"/>
        <v>0.29632419298071433</v>
      </c>
      <c r="G148" s="157">
        <f t="shared" si="74"/>
        <v>0.56475094455832842</v>
      </c>
      <c r="H148" s="157">
        <f t="shared" si="74"/>
        <v>1.1802920365606839</v>
      </c>
      <c r="I148" s="157">
        <f t="shared" si="74"/>
        <v>1.5145958445523919</v>
      </c>
      <c r="J148" s="157">
        <f t="shared" si="74"/>
        <v>2.7314646417334232</v>
      </c>
      <c r="K148" s="157">
        <f t="shared" si="74"/>
        <v>3.6624218803260713</v>
      </c>
      <c r="L148" s="157">
        <f t="shared" si="74"/>
        <v>4.5222212800666908</v>
      </c>
      <c r="M148" s="157">
        <f t="shared" si="74"/>
        <v>4.9640405339387774</v>
      </c>
      <c r="N148" s="157">
        <f t="shared" si="74"/>
        <v>5.6869557283291234</v>
      </c>
      <c r="O148" s="157">
        <f t="shared" si="74"/>
        <v>6.578831221159648</v>
      </c>
      <c r="P148" s="157">
        <f t="shared" si="74"/>
        <v>7.6265655321868788</v>
      </c>
      <c r="Q148" s="157">
        <f t="shared" si="74"/>
        <v>8.8113616357941638</v>
      </c>
    </row>
    <row r="149" spans="1:17" ht="12" customHeight="1" x14ac:dyDescent="0.25">
      <c r="A149" s="167" t="s">
        <v>144</v>
      </c>
      <c r="B149" s="132">
        <v>1.0348000602097564E-2</v>
      </c>
      <c r="C149" s="132">
        <v>1.1399945522898056E-2</v>
      </c>
      <c r="D149" s="132">
        <v>9.7504410970259831E-3</v>
      </c>
      <c r="E149" s="132">
        <v>8.8786550260374943E-3</v>
      </c>
      <c r="F149" s="132">
        <v>8.3093545164263857E-3</v>
      </c>
      <c r="G149" s="132">
        <v>7.0886562980361015E-3</v>
      </c>
      <c r="H149" s="132">
        <v>6.9134596747939727E-3</v>
      </c>
      <c r="I149" s="132">
        <v>9.2765693124609964E-3</v>
      </c>
      <c r="J149" s="132">
        <v>9.1274428389774964E-3</v>
      </c>
      <c r="K149" s="132">
        <v>8.5479714073852953E-3</v>
      </c>
      <c r="L149" s="132">
        <v>9.2856492061846787E-3</v>
      </c>
      <c r="M149" s="132">
        <v>8.7366264297341224E-3</v>
      </c>
      <c r="N149" s="132">
        <v>8.9317575563921843E-3</v>
      </c>
      <c r="O149" s="132">
        <v>9.3665767908508446E-3</v>
      </c>
      <c r="P149" s="132">
        <v>9.4972134258364295E-3</v>
      </c>
      <c r="Q149" s="132">
        <v>8.9181219224924134E-3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2.101760089733462E-4</v>
      </c>
      <c r="L150" s="132">
        <f t="shared" ref="L150" si="84">SUM(L151:L152)</f>
        <v>2.1055845841000707E-4</v>
      </c>
      <c r="M150" s="132">
        <f t="shared" ref="M150" si="85">SUM(M151:M152)</f>
        <v>2.0949132694812701E-4</v>
      </c>
      <c r="N150" s="132">
        <f t="shared" ref="N150" si="86">SUM(N151:N152)</f>
        <v>2.0890695076850708E-4</v>
      </c>
      <c r="O150" s="132">
        <f t="shared" ref="O150" si="87">SUM(O151:O152)</f>
        <v>4.1655574968296944E-4</v>
      </c>
      <c r="P150" s="132">
        <f t="shared" ref="P150" si="88">SUM(P151:P152)</f>
        <v>6.1896251081811049E-4</v>
      </c>
      <c r="Q150" s="132">
        <f t="shared" ref="Q150" si="89">SUM(Q151:Q152)</f>
        <v>8.1738777579405556E-4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1.7095942814770369E-4</v>
      </c>
      <c r="L151" s="165">
        <v>1.7105143274550699E-4</v>
      </c>
      <c r="M151" s="165">
        <v>1.6987884724483138E-4</v>
      </c>
      <c r="N151" s="165">
        <v>1.6897919701282403E-4</v>
      </c>
      <c r="O151" s="165">
        <v>3.3623608992797941E-4</v>
      </c>
      <c r="P151" s="165">
        <v>4.9860370485641252E-4</v>
      </c>
      <c r="Q151" s="165">
        <v>6.5712477323628309E-4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3.9216580825642504E-5</v>
      </c>
      <c r="L152" s="164">
        <v>3.9507025664500079E-5</v>
      </c>
      <c r="M152" s="164">
        <v>3.9612479703295634E-5</v>
      </c>
      <c r="N152" s="164">
        <v>3.9927753755683045E-5</v>
      </c>
      <c r="O152" s="164">
        <v>8.0319659754990008E-5</v>
      </c>
      <c r="P152" s="164">
        <v>1.2035880596169792E-4</v>
      </c>
      <c r="Q152" s="164">
        <v>1.602630025577725E-4</v>
      </c>
    </row>
    <row r="153" spans="1:17" ht="12" customHeight="1" x14ac:dyDescent="0.25">
      <c r="A153" s="163" t="s">
        <v>142</v>
      </c>
      <c r="B153" s="162">
        <v>5.626749398958149E-3</v>
      </c>
      <c r="C153" s="162">
        <v>1.3138076001856415E-2</v>
      </c>
      <c r="D153" s="162">
        <v>2.4165343488728442E-2</v>
      </c>
      <c r="E153" s="162">
        <v>0.13058130552830355</v>
      </c>
      <c r="F153" s="162">
        <v>0.28801483846428794</v>
      </c>
      <c r="G153" s="162">
        <v>0.55766228826029229</v>
      </c>
      <c r="H153" s="162">
        <v>1.17337857688589</v>
      </c>
      <c r="I153" s="162">
        <v>1.5053192752399309</v>
      </c>
      <c r="J153" s="162">
        <v>2.7223371988944458</v>
      </c>
      <c r="K153" s="162">
        <v>3.6035043569642506</v>
      </c>
      <c r="L153" s="162">
        <v>4.4347715267714776</v>
      </c>
      <c r="M153" s="162">
        <v>4.8506871435675132</v>
      </c>
      <c r="N153" s="162">
        <v>5.5396918244370523</v>
      </c>
      <c r="O153" s="162">
        <v>6.2715963472054996</v>
      </c>
      <c r="P153" s="162">
        <v>7.1118145963672603</v>
      </c>
      <c r="Q153" s="162">
        <v>8.0393424397796771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5.0159375945462256E-2</v>
      </c>
      <c r="L154" s="160">
        <f t="shared" ref="L154" si="99">SUM(L155:L156)</f>
        <v>7.7953545630618667E-2</v>
      </c>
      <c r="M154" s="160">
        <f t="shared" ref="M154" si="100">SUM(M155:M156)</f>
        <v>0.10440727261458133</v>
      </c>
      <c r="N154" s="160">
        <f t="shared" ref="N154" si="101">SUM(N155:N156)</f>
        <v>0.13812323938491022</v>
      </c>
      <c r="O154" s="160">
        <f t="shared" ref="O154" si="102">SUM(O155:O156)</f>
        <v>0.29745174141361475</v>
      </c>
      <c r="P154" s="160">
        <f t="shared" ref="P154" si="103">SUM(P155:P156)</f>
        <v>0.5046347598829638</v>
      </c>
      <c r="Q154" s="160">
        <f t="shared" ref="Q154" si="104">SUM(Q155:Q156)</f>
        <v>0.76228368631620114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4.0825829708959344E-2</v>
      </c>
      <c r="L155" s="156">
        <v>6.4442142853359641E-2</v>
      </c>
      <c r="M155" s="156">
        <v>8.5234832438186248E-2</v>
      </c>
      <c r="N155" s="156">
        <v>0.11268926024254013</v>
      </c>
      <c r="O155" s="156">
        <v>0.24239261465156911</v>
      </c>
      <c r="P155" s="156">
        <v>0.41252015372027762</v>
      </c>
      <c r="Q155" s="156">
        <v>0.62397671510884345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9.3335462365029161E-3</v>
      </c>
      <c r="L156" s="156">
        <v>1.3511402777259025E-2</v>
      </c>
      <c r="M156" s="156">
        <v>1.9172440176395081E-2</v>
      </c>
      <c r="N156" s="156">
        <v>2.5433979142370104E-2</v>
      </c>
      <c r="O156" s="156">
        <v>5.5059126762045663E-2</v>
      </c>
      <c r="P156" s="156">
        <v>9.2114606162686158E-2</v>
      </c>
      <c r="Q156" s="156">
        <v>0.13830697120735769</v>
      </c>
    </row>
    <row r="157" spans="1:17" ht="12" customHeight="1" x14ac:dyDescent="0.25">
      <c r="A157" s="158" t="s">
        <v>62</v>
      </c>
      <c r="B157" s="157">
        <f t="shared" ref="B157:Q157" si="105">SUM(B158:B159)</f>
        <v>5.4029043399903155E-3</v>
      </c>
      <c r="C157" s="157">
        <f t="shared" si="105"/>
        <v>8.1674322951296417E-3</v>
      </c>
      <c r="D157" s="157">
        <f t="shared" si="105"/>
        <v>1.2539883215951009E-2</v>
      </c>
      <c r="E157" s="157">
        <f t="shared" si="105"/>
        <v>5.914189320618133E-2</v>
      </c>
      <c r="F157" s="157">
        <f t="shared" si="105"/>
        <v>0.12464037795121066</v>
      </c>
      <c r="G157" s="157">
        <f t="shared" si="105"/>
        <v>0.24058256330358513</v>
      </c>
      <c r="H157" s="157">
        <f t="shared" si="105"/>
        <v>0.49610117218828254</v>
      </c>
      <c r="I157" s="157">
        <f t="shared" si="105"/>
        <v>0.68638718792316356</v>
      </c>
      <c r="J157" s="157">
        <f t="shared" si="105"/>
        <v>1.2062898510133873</v>
      </c>
      <c r="K157" s="157">
        <f t="shared" si="105"/>
        <v>1.6431281144604513</v>
      </c>
      <c r="L157" s="157">
        <f t="shared" si="105"/>
        <v>1.8707843127786887</v>
      </c>
      <c r="M157" s="157">
        <f t="shared" si="105"/>
        <v>2.1566922135453979</v>
      </c>
      <c r="N157" s="157">
        <f t="shared" si="105"/>
        <v>2.4422499693281638</v>
      </c>
      <c r="O157" s="157">
        <f t="shared" si="105"/>
        <v>2.8456671120031718</v>
      </c>
      <c r="P157" s="157">
        <f t="shared" si="105"/>
        <v>3.3049130437507448</v>
      </c>
      <c r="Q157" s="157">
        <f t="shared" si="105"/>
        <v>3.8318792126712236</v>
      </c>
    </row>
    <row r="158" spans="1:17" ht="12" customHeight="1" x14ac:dyDescent="0.25">
      <c r="A158" s="23" t="s">
        <v>57</v>
      </c>
      <c r="B158" s="156">
        <v>2.6413264066772815E-3</v>
      </c>
      <c r="C158" s="156">
        <v>3.917896475695703E-3</v>
      </c>
      <c r="D158" s="156">
        <v>5.8146116962841379E-3</v>
      </c>
      <c r="E158" s="156">
        <v>2.5563939919696528E-2</v>
      </c>
      <c r="F158" s="156">
        <v>5.0078128546226154E-2</v>
      </c>
      <c r="G158" s="156">
        <v>9.548112318129387E-2</v>
      </c>
      <c r="H158" s="156">
        <v>0.1941545878358161</v>
      </c>
      <c r="I158" s="156">
        <v>0.279534672741378</v>
      </c>
      <c r="J158" s="156">
        <v>0.4940695789654333</v>
      </c>
      <c r="K158" s="156">
        <v>0.69543403744463694</v>
      </c>
      <c r="L158" s="156">
        <v>0.76785195606030976</v>
      </c>
      <c r="M158" s="156">
        <v>0.81907852113259094</v>
      </c>
      <c r="N158" s="156">
        <v>0.93303068571074843</v>
      </c>
      <c r="O158" s="156">
        <v>1.0076760338920177</v>
      </c>
      <c r="P158" s="156">
        <v>1.2388533144463993</v>
      </c>
      <c r="Q158" s="156">
        <v>1.3549856939932219</v>
      </c>
    </row>
    <row r="159" spans="1:17" ht="12" customHeight="1" x14ac:dyDescent="0.25">
      <c r="A159" s="29" t="s">
        <v>140</v>
      </c>
      <c r="B159" s="57">
        <v>2.7615779333130344E-3</v>
      </c>
      <c r="C159" s="57">
        <v>4.2495358194339396E-3</v>
      </c>
      <c r="D159" s="57">
        <v>6.7252715196668708E-3</v>
      </c>
      <c r="E159" s="57">
        <v>3.3577953286484802E-2</v>
      </c>
      <c r="F159" s="57">
        <v>7.4562249404984515E-2</v>
      </c>
      <c r="G159" s="57">
        <v>0.14510144012229126</v>
      </c>
      <c r="H159" s="57">
        <v>0.30194658435246646</v>
      </c>
      <c r="I159" s="57">
        <v>0.40685251518178561</v>
      </c>
      <c r="J159" s="57">
        <v>0.71222027204795391</v>
      </c>
      <c r="K159" s="57">
        <v>0.94769407701581421</v>
      </c>
      <c r="L159" s="57">
        <v>1.1029323567183791</v>
      </c>
      <c r="M159" s="57">
        <v>1.3376136924128068</v>
      </c>
      <c r="N159" s="57">
        <v>1.5092192836174156</v>
      </c>
      <c r="O159" s="57">
        <v>1.8379910781111541</v>
      </c>
      <c r="P159" s="57">
        <v>2.0660597293043454</v>
      </c>
      <c r="Q159" s="57">
        <v>2.4768935186780019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12.728863531019641</v>
      </c>
      <c r="C161" s="168">
        <f t="shared" ref="C161:Q161" si="106">SUM(C162,C164,C166,C175)</f>
        <v>15.915666063357762</v>
      </c>
      <c r="D161" s="168">
        <f t="shared" si="106"/>
        <v>16.965060481284166</v>
      </c>
      <c r="E161" s="168">
        <f t="shared" si="106"/>
        <v>22.61563495397797</v>
      </c>
      <c r="F161" s="168">
        <f t="shared" si="106"/>
        <v>27.04436544480178</v>
      </c>
      <c r="G161" s="168">
        <f t="shared" si="106"/>
        <v>27.220049874302994</v>
      </c>
      <c r="H161" s="168">
        <f t="shared" si="106"/>
        <v>32.021600886234573</v>
      </c>
      <c r="I161" s="168">
        <f t="shared" si="106"/>
        <v>47.702064548187728</v>
      </c>
      <c r="J161" s="168">
        <f t="shared" si="106"/>
        <v>54.141046798144743</v>
      </c>
      <c r="K161" s="168">
        <f t="shared" si="106"/>
        <v>63.568575740972236</v>
      </c>
      <c r="L161" s="168">
        <f t="shared" si="106"/>
        <v>76.088659415490838</v>
      </c>
      <c r="M161" s="168">
        <f t="shared" si="106"/>
        <v>66.981904616562645</v>
      </c>
      <c r="N161" s="168">
        <f t="shared" si="106"/>
        <v>70.152558363889227</v>
      </c>
      <c r="O161" s="168">
        <f t="shared" si="106"/>
        <v>70.05194732030094</v>
      </c>
      <c r="P161" s="168">
        <f t="shared" si="106"/>
        <v>67.07730865273281</v>
      </c>
      <c r="Q161" s="168">
        <f t="shared" si="106"/>
        <v>68.47004320289625</v>
      </c>
    </row>
    <row r="162" spans="1:17" ht="12.95" customHeight="1" x14ac:dyDescent="0.25">
      <c r="A162" s="158" t="s">
        <v>65</v>
      </c>
      <c r="B162" s="157">
        <f t="shared" ref="B162:Q162" si="107">B163</f>
        <v>9.5783292569989005</v>
      </c>
      <c r="C162" s="157">
        <f t="shared" si="107"/>
        <v>12.292347221701966</v>
      </c>
      <c r="D162" s="157">
        <f t="shared" si="107"/>
        <v>12.897435613280059</v>
      </c>
      <c r="E162" s="157">
        <f t="shared" si="107"/>
        <v>17.138190762019491</v>
      </c>
      <c r="F162" s="157">
        <f t="shared" si="107"/>
        <v>20.317021834975307</v>
      </c>
      <c r="G162" s="157">
        <f t="shared" si="107"/>
        <v>20.562654304034005</v>
      </c>
      <c r="H162" s="157">
        <f t="shared" si="107"/>
        <v>24.50048756262315</v>
      </c>
      <c r="I162" s="157">
        <f t="shared" si="107"/>
        <v>35.968744591575572</v>
      </c>
      <c r="J162" s="157">
        <f t="shared" si="107"/>
        <v>40.701553363084422</v>
      </c>
      <c r="K162" s="157">
        <f t="shared" si="107"/>
        <v>48.025250196919089</v>
      </c>
      <c r="L162" s="157">
        <f t="shared" si="107"/>
        <v>58.974129143179319</v>
      </c>
      <c r="M162" s="157">
        <f t="shared" si="107"/>
        <v>50.352253869381251</v>
      </c>
      <c r="N162" s="157">
        <f t="shared" si="107"/>
        <v>53.288518073285651</v>
      </c>
      <c r="O162" s="157">
        <f t="shared" si="107"/>
        <v>53.024709700167321</v>
      </c>
      <c r="P162" s="157">
        <f t="shared" si="107"/>
        <v>49.721133442935866</v>
      </c>
      <c r="Q162" s="157">
        <f t="shared" si="107"/>
        <v>50.943787365153895</v>
      </c>
    </row>
    <row r="163" spans="1:17" ht="12" customHeight="1" x14ac:dyDescent="0.25">
      <c r="A163" s="23" t="s">
        <v>60</v>
      </c>
      <c r="B163" s="57">
        <v>9.5783292569989005</v>
      </c>
      <c r="C163" s="57">
        <v>12.292347221701966</v>
      </c>
      <c r="D163" s="57">
        <v>12.897435613280059</v>
      </c>
      <c r="E163" s="57">
        <v>17.138190762019491</v>
      </c>
      <c r="F163" s="57">
        <v>20.317021834975307</v>
      </c>
      <c r="G163" s="57">
        <v>20.562654304034005</v>
      </c>
      <c r="H163" s="57">
        <v>24.50048756262315</v>
      </c>
      <c r="I163" s="57">
        <v>35.968744591575572</v>
      </c>
      <c r="J163" s="57">
        <v>40.701553363084422</v>
      </c>
      <c r="K163" s="57">
        <v>48.025250196919089</v>
      </c>
      <c r="L163" s="57">
        <v>58.974129143179319</v>
      </c>
      <c r="M163" s="57">
        <v>50.352253869381251</v>
      </c>
      <c r="N163" s="57">
        <v>53.288518073285651</v>
      </c>
      <c r="O163" s="57">
        <v>53.024709700167321</v>
      </c>
      <c r="P163" s="57">
        <v>49.721133442935866</v>
      </c>
      <c r="Q163" s="57">
        <v>50.943787365153895</v>
      </c>
    </row>
    <row r="164" spans="1:17" ht="12.95" customHeight="1" x14ac:dyDescent="0.25">
      <c r="A164" s="158" t="s">
        <v>112</v>
      </c>
      <c r="B164" s="157">
        <f t="shared" ref="B164:Q164" si="108">B165</f>
        <v>2.6518264377583351E-4</v>
      </c>
      <c r="C164" s="157">
        <f t="shared" si="108"/>
        <v>3.117317830115119E-4</v>
      </c>
      <c r="D164" s="157">
        <f t="shared" si="108"/>
        <v>4.0781184091636654E-4</v>
      </c>
      <c r="E164" s="157">
        <f t="shared" si="108"/>
        <v>5.0243612417697695E-4</v>
      </c>
      <c r="F164" s="157">
        <f t="shared" si="108"/>
        <v>7.6329977657102813E-4</v>
      </c>
      <c r="G164" s="157">
        <f t="shared" si="108"/>
        <v>8.9383735083949372E-4</v>
      </c>
      <c r="H164" s="157">
        <f t="shared" si="108"/>
        <v>1.3117658282383907E-3</v>
      </c>
      <c r="I164" s="157">
        <f t="shared" si="108"/>
        <v>2.9690436082230836E-3</v>
      </c>
      <c r="J164" s="157">
        <f t="shared" si="108"/>
        <v>4.225771825049773E-3</v>
      </c>
      <c r="K164" s="157">
        <f t="shared" si="108"/>
        <v>6.303432931925603E-3</v>
      </c>
      <c r="L164" s="157">
        <f t="shared" si="108"/>
        <v>8.2526701430932527E-3</v>
      </c>
      <c r="M164" s="157">
        <f t="shared" si="108"/>
        <v>1.0233821425457748E-2</v>
      </c>
      <c r="N164" s="157">
        <f t="shared" si="108"/>
        <v>1.2004767444434707E-2</v>
      </c>
      <c r="O164" s="157">
        <f t="shared" si="108"/>
        <v>1.2552905320365924E-2</v>
      </c>
      <c r="P164" s="157">
        <f t="shared" si="108"/>
        <v>1.6059472115061368E-2</v>
      </c>
      <c r="Q164" s="157">
        <f t="shared" si="108"/>
        <v>1.8603500158240218E-2</v>
      </c>
    </row>
    <row r="165" spans="1:17" ht="12" customHeight="1" x14ac:dyDescent="0.25">
      <c r="A165" s="23" t="s">
        <v>60</v>
      </c>
      <c r="B165" s="156">
        <v>2.6518264377583351E-4</v>
      </c>
      <c r="C165" s="156">
        <v>3.117317830115119E-4</v>
      </c>
      <c r="D165" s="156">
        <v>4.0781184091636654E-4</v>
      </c>
      <c r="E165" s="156">
        <v>5.0243612417697695E-4</v>
      </c>
      <c r="F165" s="156">
        <v>7.6329977657102813E-4</v>
      </c>
      <c r="G165" s="156">
        <v>8.9383735083949372E-4</v>
      </c>
      <c r="H165" s="156">
        <v>1.3117658282383907E-3</v>
      </c>
      <c r="I165" s="156">
        <v>2.9690436082230836E-3</v>
      </c>
      <c r="J165" s="156">
        <v>4.225771825049773E-3</v>
      </c>
      <c r="K165" s="156">
        <v>6.303432931925603E-3</v>
      </c>
      <c r="L165" s="156">
        <v>8.2526701430932527E-3</v>
      </c>
      <c r="M165" s="156">
        <v>1.0233821425457748E-2</v>
      </c>
      <c r="N165" s="156">
        <v>1.2004767444434707E-2</v>
      </c>
      <c r="O165" s="156">
        <v>1.2552905320365924E-2</v>
      </c>
      <c r="P165" s="156">
        <v>1.6059472115061368E-2</v>
      </c>
      <c r="Q165" s="156">
        <v>1.8603500158240218E-2</v>
      </c>
    </row>
    <row r="166" spans="1:17" ht="12" customHeight="1" x14ac:dyDescent="0.25">
      <c r="A166" s="158" t="s">
        <v>63</v>
      </c>
      <c r="B166" s="157">
        <f>SUM(B167:B168,B171:B172)</f>
        <v>2.3546336000085972</v>
      </c>
      <c r="C166" s="157">
        <f t="shared" ref="C166:Q166" si="109">SUM(C167:C168,C171:C172)</f>
        <v>2.7171482802587663</v>
      </c>
      <c r="D166" s="157">
        <f t="shared" si="109"/>
        <v>2.9726084232081682</v>
      </c>
      <c r="E166" s="157">
        <f t="shared" si="109"/>
        <v>3.8044904994239044</v>
      </c>
      <c r="F166" s="157">
        <f t="shared" si="109"/>
        <v>4.6986755548379726</v>
      </c>
      <c r="G166" s="157">
        <f t="shared" si="109"/>
        <v>4.6429395189003655</v>
      </c>
      <c r="H166" s="157">
        <f t="shared" si="109"/>
        <v>5.2610353935540886</v>
      </c>
      <c r="I166" s="157">
        <f t="shared" si="109"/>
        <v>8.0869270136091576</v>
      </c>
      <c r="J166" s="157">
        <f t="shared" si="109"/>
        <v>9.297665235953442</v>
      </c>
      <c r="K166" s="157">
        <f t="shared" si="109"/>
        <v>10.711165978514861</v>
      </c>
      <c r="L166" s="157">
        <f t="shared" si="109"/>
        <v>11.944268945095239</v>
      </c>
      <c r="M166" s="157">
        <f t="shared" si="109"/>
        <v>11.527249899686433</v>
      </c>
      <c r="N166" s="157">
        <f t="shared" si="109"/>
        <v>11.715120212378947</v>
      </c>
      <c r="O166" s="157">
        <f t="shared" si="109"/>
        <v>11.785608601814133</v>
      </c>
      <c r="P166" s="157">
        <f t="shared" si="109"/>
        <v>11.949882426799867</v>
      </c>
      <c r="Q166" s="157">
        <f t="shared" si="109"/>
        <v>12.043777689094481</v>
      </c>
    </row>
    <row r="167" spans="1:17" ht="12" customHeight="1" x14ac:dyDescent="0.25">
      <c r="A167" s="167" t="s">
        <v>144</v>
      </c>
      <c r="B167" s="132">
        <v>1.5243754664734392</v>
      </c>
      <c r="C167" s="132">
        <v>1.6788164672088239</v>
      </c>
      <c r="D167" s="132">
        <v>1.442136668922033</v>
      </c>
      <c r="E167" s="132">
        <v>1.3049286400110369</v>
      </c>
      <c r="F167" s="132">
        <v>1.2107916581078446</v>
      </c>
      <c r="G167" s="132">
        <v>1.0288003173883062</v>
      </c>
      <c r="H167" s="132">
        <v>0.9945846125255331</v>
      </c>
      <c r="I167" s="132">
        <v>2.507528043383688</v>
      </c>
      <c r="J167" s="132">
        <v>3.6442516513938563</v>
      </c>
      <c r="K167" s="132">
        <v>4.6305582252578645</v>
      </c>
      <c r="L167" s="132">
        <v>5.017182881615363</v>
      </c>
      <c r="M167" s="132">
        <v>4.7112258022341296</v>
      </c>
      <c r="N167" s="132">
        <v>4.8530825382083336</v>
      </c>
      <c r="O167" s="132">
        <v>5.0514669138965553</v>
      </c>
      <c r="P167" s="132">
        <v>5.0482437965033542</v>
      </c>
      <c r="Q167" s="132">
        <v>4.7927864710826338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6.4524034754817272E-2</v>
      </c>
      <c r="L168" s="132">
        <f t="shared" ref="L168" si="120">SUM(L169:L170)</f>
        <v>8.9697903282663013E-2</v>
      </c>
      <c r="M168" s="132">
        <f t="shared" ref="M168" si="121">SUM(M169:M170)</f>
        <v>0.10202227622373788</v>
      </c>
      <c r="N168" s="132">
        <f t="shared" ref="N168" si="122">SUM(N169:N170)</f>
        <v>0.12200165924880814</v>
      </c>
      <c r="O168" s="132">
        <f t="shared" ref="O168" si="123">SUM(O169:O170)</f>
        <v>0.24181061269096377</v>
      </c>
      <c r="P168" s="132">
        <f t="shared" ref="P168" si="124">SUM(P169:P170)</f>
        <v>0.36353731468717015</v>
      </c>
      <c r="Q168" s="132">
        <f t="shared" ref="Q168" si="125">SUM(Q169:Q170)</f>
        <v>0.4626414810994357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5.2484544441345024E-2</v>
      </c>
      <c r="L169" s="165">
        <v>7.2867910349585979E-2</v>
      </c>
      <c r="M169" s="165">
        <v>8.2730998608232909E-2</v>
      </c>
      <c r="N169" s="165">
        <v>9.8683851055489241E-2</v>
      </c>
      <c r="O169" s="165">
        <v>0.19518505020319205</v>
      </c>
      <c r="P169" s="165">
        <v>0.29284657598566627</v>
      </c>
      <c r="Q169" s="165">
        <v>0.37193262165173646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1.2039490313472248E-2</v>
      </c>
      <c r="L170" s="164">
        <v>1.6829992933077034E-2</v>
      </c>
      <c r="M170" s="164">
        <v>1.9291277615504976E-2</v>
      </c>
      <c r="N170" s="164">
        <v>2.3317808193318901E-2</v>
      </c>
      <c r="O170" s="164">
        <v>4.6625562487771714E-2</v>
      </c>
      <c r="P170" s="164">
        <v>7.06907387015039E-2</v>
      </c>
      <c r="Q170" s="164">
        <v>9.0708859447699255E-2</v>
      </c>
    </row>
    <row r="171" spans="1:17" ht="12" customHeight="1" x14ac:dyDescent="0.25">
      <c r="A171" s="163" t="s">
        <v>142</v>
      </c>
      <c r="B171" s="162">
        <v>0.83025813353515776</v>
      </c>
      <c r="C171" s="162">
        <v>1.0383318130499424</v>
      </c>
      <c r="D171" s="162">
        <v>1.530471754286135</v>
      </c>
      <c r="E171" s="162">
        <v>2.4995618594128675</v>
      </c>
      <c r="F171" s="162">
        <v>3.4878838967301284</v>
      </c>
      <c r="G171" s="162">
        <v>3.6141392015120593</v>
      </c>
      <c r="H171" s="162">
        <v>4.2664507810285555</v>
      </c>
      <c r="I171" s="162">
        <v>5.57939897022547</v>
      </c>
      <c r="J171" s="162">
        <v>5.6534135845595861</v>
      </c>
      <c r="K171" s="162">
        <v>5.933468275768476</v>
      </c>
      <c r="L171" s="162">
        <v>6.7193181700315385</v>
      </c>
      <c r="M171" s="162">
        <v>6.5724911376848345</v>
      </c>
      <c r="N171" s="162">
        <v>6.5761095330144395</v>
      </c>
      <c r="O171" s="162">
        <v>6.198350688927964</v>
      </c>
      <c r="P171" s="162">
        <v>6.1048978697342013</v>
      </c>
      <c r="Q171" s="162">
        <v>6.2005168362827101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8.2615442733702554E-2</v>
      </c>
      <c r="L172" s="160">
        <f t="shared" ref="L172" si="136">SUM(L173:L174)</f>
        <v>0.1180699901656739</v>
      </c>
      <c r="M172" s="160">
        <f t="shared" ref="M172" si="137">SUM(M173:M174)</f>
        <v>0.14151068354373009</v>
      </c>
      <c r="N172" s="160">
        <f t="shared" ref="N172" si="138">SUM(N173:N174)</f>
        <v>0.16392648190736589</v>
      </c>
      <c r="O172" s="160">
        <f t="shared" ref="O172" si="139">SUM(O173:O174)</f>
        <v>0.2939803862986492</v>
      </c>
      <c r="P172" s="160">
        <f t="shared" ref="P172" si="140">SUM(P173:P174)</f>
        <v>0.43320344587513987</v>
      </c>
      <c r="Q172" s="160">
        <f t="shared" ref="Q172" si="141">SUM(Q173:Q174)</f>
        <v>0.58783290062970073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6.7242543050050688E-2</v>
      </c>
      <c r="L173" s="156">
        <v>9.7605350871462854E-2</v>
      </c>
      <c r="M173" s="156">
        <v>0.11552489685836816</v>
      </c>
      <c r="N173" s="156">
        <v>0.1337411000680695</v>
      </c>
      <c r="O173" s="156">
        <v>0.23956381681464345</v>
      </c>
      <c r="P173" s="156">
        <v>0.35412771035830437</v>
      </c>
      <c r="Q173" s="156">
        <v>0.48117787242750315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1.537289968365186E-2</v>
      </c>
      <c r="L174" s="57">
        <v>2.0464639294211048E-2</v>
      </c>
      <c r="M174" s="57">
        <v>2.5985786685361934E-2</v>
      </c>
      <c r="N174" s="57">
        <v>3.018538183929639E-2</v>
      </c>
      <c r="O174" s="57">
        <v>5.4416569484005757E-2</v>
      </c>
      <c r="P174" s="57">
        <v>7.9075735516835499E-2</v>
      </c>
      <c r="Q174" s="57">
        <v>0.10665502820219758</v>
      </c>
    </row>
    <row r="175" spans="1:17" ht="12" customHeight="1" x14ac:dyDescent="0.25">
      <c r="A175" s="158" t="s">
        <v>62</v>
      </c>
      <c r="B175" s="157">
        <f>SUM(B176:B177)</f>
        <v>0.79563549136836742</v>
      </c>
      <c r="C175" s="157">
        <f t="shared" ref="C175:Q175" si="142">SUM(C176:C177)</f>
        <v>0.90585882961401831</v>
      </c>
      <c r="D175" s="157">
        <f t="shared" si="142"/>
        <v>1.0946086329550222</v>
      </c>
      <c r="E175" s="157">
        <f t="shared" si="142"/>
        <v>1.672451256410401</v>
      </c>
      <c r="F175" s="157">
        <f t="shared" si="142"/>
        <v>2.0279047552119289</v>
      </c>
      <c r="G175" s="157">
        <f t="shared" si="142"/>
        <v>2.0135622140177816</v>
      </c>
      <c r="H175" s="157">
        <f t="shared" si="142"/>
        <v>2.2587661642290966</v>
      </c>
      <c r="I175" s="157">
        <f t="shared" si="142"/>
        <v>3.6434238993947776</v>
      </c>
      <c r="J175" s="157">
        <f t="shared" si="142"/>
        <v>4.1376024272818341</v>
      </c>
      <c r="K175" s="157">
        <f t="shared" si="142"/>
        <v>4.8258561326063649</v>
      </c>
      <c r="L175" s="157">
        <f t="shared" si="142"/>
        <v>5.1620086570731818</v>
      </c>
      <c r="M175" s="157">
        <f t="shared" si="142"/>
        <v>5.0921670260695029</v>
      </c>
      <c r="N175" s="157">
        <f t="shared" si="142"/>
        <v>5.136915310780191</v>
      </c>
      <c r="O175" s="157">
        <f t="shared" si="142"/>
        <v>5.2290761129991044</v>
      </c>
      <c r="P175" s="157">
        <f t="shared" si="142"/>
        <v>5.3902333108820137</v>
      </c>
      <c r="Q175" s="157">
        <f t="shared" si="142"/>
        <v>5.463874648489627</v>
      </c>
    </row>
    <row r="176" spans="1:17" ht="12" customHeight="1" x14ac:dyDescent="0.25">
      <c r="A176" s="23" t="s">
        <v>57</v>
      </c>
      <c r="B176" s="156">
        <v>0.38746226596412137</v>
      </c>
      <c r="C176" s="156">
        <v>0.43894158391800447</v>
      </c>
      <c r="D176" s="156">
        <v>0.51185834405591635</v>
      </c>
      <c r="E176" s="156">
        <v>0.73421712900700575</v>
      </c>
      <c r="F176" s="156">
        <v>0.82538981847619519</v>
      </c>
      <c r="G176" s="156">
        <v>0.80898804970025184</v>
      </c>
      <c r="H176" s="156">
        <v>0.89243177425612652</v>
      </c>
      <c r="I176" s="156">
        <v>1.4878894387787234</v>
      </c>
      <c r="J176" s="156">
        <v>1.6974947404488707</v>
      </c>
      <c r="K176" s="156">
        <v>2.0439341575503405</v>
      </c>
      <c r="L176" s="156">
        <v>2.119200189890992</v>
      </c>
      <c r="M176" s="156">
        <v>1.9348597985759739</v>
      </c>
      <c r="N176" s="156">
        <v>1.9644854921259816</v>
      </c>
      <c r="O176" s="156">
        <v>1.8548103039015467</v>
      </c>
      <c r="P176" s="156">
        <v>2.025783645272941</v>
      </c>
      <c r="Q176" s="156">
        <v>1.9324547712472402</v>
      </c>
    </row>
    <row r="177" spans="1:17" ht="12" customHeight="1" x14ac:dyDescent="0.25">
      <c r="A177" s="29" t="s">
        <v>140</v>
      </c>
      <c r="B177" s="57">
        <v>0.408173225404246</v>
      </c>
      <c r="C177" s="57">
        <v>0.46691724569601384</v>
      </c>
      <c r="D177" s="57">
        <v>0.58275028889910574</v>
      </c>
      <c r="E177" s="57">
        <v>0.93823412740339529</v>
      </c>
      <c r="F177" s="57">
        <v>1.2025149367357335</v>
      </c>
      <c r="G177" s="57">
        <v>1.2045741643175298</v>
      </c>
      <c r="H177" s="57">
        <v>1.3663343899729701</v>
      </c>
      <c r="I177" s="57">
        <v>2.1555344606160545</v>
      </c>
      <c r="J177" s="57">
        <v>2.4401076868329632</v>
      </c>
      <c r="K177" s="57">
        <v>2.781921975056024</v>
      </c>
      <c r="L177" s="57">
        <v>3.0428084671821893</v>
      </c>
      <c r="M177" s="57">
        <v>3.1573072274935288</v>
      </c>
      <c r="N177" s="57">
        <v>3.1724298186542099</v>
      </c>
      <c r="O177" s="57">
        <v>3.3742658090975577</v>
      </c>
      <c r="P177" s="57">
        <v>3.3644496656090728</v>
      </c>
      <c r="Q177" s="57">
        <v>3.5314198772423868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2170.3651677393227</v>
      </c>
      <c r="C3" s="168">
        <f t="shared" ref="C3:Q3" si="0">SUM(C4,C7,C9,C19)</f>
        <v>2395.6314657155372</v>
      </c>
      <c r="D3" s="168">
        <f t="shared" si="0"/>
        <v>2679.8109100608845</v>
      </c>
      <c r="E3" s="168">
        <f t="shared" si="0"/>
        <v>2706.8423756428811</v>
      </c>
      <c r="F3" s="168">
        <f t="shared" si="0"/>
        <v>2861.1998607213982</v>
      </c>
      <c r="G3" s="168">
        <f t="shared" si="0"/>
        <v>3179.0915041945536</v>
      </c>
      <c r="H3" s="168">
        <f t="shared" si="0"/>
        <v>3611.1914313916132</v>
      </c>
      <c r="I3" s="168">
        <f t="shared" si="0"/>
        <v>3275.6824099428204</v>
      </c>
      <c r="J3" s="168">
        <f t="shared" si="0"/>
        <v>3525.5865869392901</v>
      </c>
      <c r="K3" s="168">
        <f t="shared" si="0"/>
        <v>3634.6422484824252</v>
      </c>
      <c r="L3" s="168">
        <f t="shared" si="0"/>
        <v>4162.0252896667598</v>
      </c>
      <c r="M3" s="168">
        <f t="shared" si="0"/>
        <v>3624.515677659133</v>
      </c>
      <c r="N3" s="168">
        <f t="shared" si="0"/>
        <v>3825.1962082475325</v>
      </c>
      <c r="O3" s="168">
        <f t="shared" si="0"/>
        <v>3702.0327931266006</v>
      </c>
      <c r="P3" s="168">
        <f t="shared" si="0"/>
        <v>3416.851653310061</v>
      </c>
      <c r="Q3" s="168">
        <f t="shared" si="0"/>
        <v>3373.9849958445429</v>
      </c>
    </row>
    <row r="4" spans="1:17" ht="12.95" customHeight="1" x14ac:dyDescent="0.25">
      <c r="A4" s="158" t="s">
        <v>65</v>
      </c>
      <c r="B4" s="157">
        <f t="shared" ref="B4:Q4" si="1">SUM(B5:B6)</f>
        <v>1676.4673645075827</v>
      </c>
      <c r="C4" s="157">
        <f t="shared" si="1"/>
        <v>1891.418711888814</v>
      </c>
      <c r="D4" s="157">
        <f t="shared" si="1"/>
        <v>2083.6708737465028</v>
      </c>
      <c r="E4" s="157">
        <f t="shared" si="1"/>
        <v>2045.6323903419898</v>
      </c>
      <c r="F4" s="157">
        <f t="shared" si="1"/>
        <v>2142.5456052118116</v>
      </c>
      <c r="G4" s="157">
        <f t="shared" si="1"/>
        <v>2404.7207641121909</v>
      </c>
      <c r="H4" s="157">
        <f t="shared" si="1"/>
        <v>2773.7188355153298</v>
      </c>
      <c r="I4" s="157">
        <f t="shared" si="1"/>
        <v>2453.2942018588387</v>
      </c>
      <c r="J4" s="157">
        <f t="shared" si="1"/>
        <v>2638.5955678994242</v>
      </c>
      <c r="K4" s="157">
        <f t="shared" si="1"/>
        <v>2725.6890465876377</v>
      </c>
      <c r="L4" s="157">
        <f t="shared" si="1"/>
        <v>3232.5064006970647</v>
      </c>
      <c r="M4" s="157">
        <f t="shared" si="1"/>
        <v>2708.2348085067542</v>
      </c>
      <c r="N4" s="157">
        <f t="shared" si="1"/>
        <v>2890.6550319538887</v>
      </c>
      <c r="O4" s="157">
        <f t="shared" si="1"/>
        <v>2780.2238927637836</v>
      </c>
      <c r="P4" s="157">
        <f t="shared" si="1"/>
        <v>2499.0572723898026</v>
      </c>
      <c r="Q4" s="157">
        <f t="shared" si="1"/>
        <v>2462.4083499050084</v>
      </c>
    </row>
    <row r="5" spans="1:17" ht="12" customHeight="1" x14ac:dyDescent="0.25">
      <c r="A5" s="23" t="s">
        <v>58</v>
      </c>
      <c r="B5" s="156">
        <v>1665.8428329342682</v>
      </c>
      <c r="C5" s="156">
        <v>1880.4328033383106</v>
      </c>
      <c r="D5" s="156">
        <v>2073.0982276436575</v>
      </c>
      <c r="E5" s="156">
        <v>2018.7401548527776</v>
      </c>
      <c r="F5" s="156">
        <v>2114.7120495484464</v>
      </c>
      <c r="G5" s="156">
        <v>2379.965138577978</v>
      </c>
      <c r="H5" s="156">
        <v>2741.5683102705616</v>
      </c>
      <c r="I5" s="156">
        <v>2426.8474570972462</v>
      </c>
      <c r="J5" s="156">
        <v>2608.1319528107574</v>
      </c>
      <c r="K5" s="156">
        <v>2693.3988522473228</v>
      </c>
      <c r="L5" s="156">
        <v>3194.8476476031037</v>
      </c>
      <c r="M5" s="156">
        <v>2677.3409949961706</v>
      </c>
      <c r="N5" s="156">
        <v>2858.5987513708828</v>
      </c>
      <c r="O5" s="156">
        <v>2747.8281475380759</v>
      </c>
      <c r="P5" s="156">
        <v>2464.8788307581021</v>
      </c>
      <c r="Q5" s="156">
        <v>2425.1554816934749</v>
      </c>
    </row>
    <row r="6" spans="1:17" ht="12" customHeight="1" x14ac:dyDescent="0.25">
      <c r="A6" s="23" t="s">
        <v>60</v>
      </c>
      <c r="B6" s="156">
        <v>10.624531573314464</v>
      </c>
      <c r="C6" s="156">
        <v>10.985908550503463</v>
      </c>
      <c r="D6" s="156">
        <v>10.572646102845326</v>
      </c>
      <c r="E6" s="156">
        <v>26.892235489212272</v>
      </c>
      <c r="F6" s="156">
        <v>27.833555663365242</v>
      </c>
      <c r="G6" s="156">
        <v>24.755625534212992</v>
      </c>
      <c r="H6" s="156">
        <v>32.150525244768325</v>
      </c>
      <c r="I6" s="156">
        <v>26.446744761592615</v>
      </c>
      <c r="J6" s="156">
        <v>30.463615088666682</v>
      </c>
      <c r="K6" s="156">
        <v>32.29019434031509</v>
      </c>
      <c r="L6" s="156">
        <v>37.65875309396106</v>
      </c>
      <c r="M6" s="156">
        <v>30.893813510583414</v>
      </c>
      <c r="N6" s="156">
        <v>32.056280583006078</v>
      </c>
      <c r="O6" s="156">
        <v>32.395745225707834</v>
      </c>
      <c r="P6" s="156">
        <v>34.178441631700601</v>
      </c>
      <c r="Q6" s="156">
        <v>37.252868211533674</v>
      </c>
    </row>
    <row r="7" spans="1:17" ht="12.95" customHeight="1" x14ac:dyDescent="0.25">
      <c r="A7" s="158" t="s">
        <v>112</v>
      </c>
      <c r="B7" s="157">
        <f t="shared" ref="B7:Q7" si="2">B8</f>
        <v>0.11456942723562927</v>
      </c>
      <c r="C7" s="157">
        <f t="shared" si="2"/>
        <v>0.12712060067261458</v>
      </c>
      <c r="D7" s="157">
        <f t="shared" si="2"/>
        <v>0.17583038408368923</v>
      </c>
      <c r="E7" s="157">
        <f t="shared" si="2"/>
        <v>0.2006558406284992</v>
      </c>
      <c r="F7" s="157">
        <f t="shared" si="2"/>
        <v>0.27978988871538313</v>
      </c>
      <c r="G7" s="157">
        <f t="shared" si="2"/>
        <v>0.35361222230499462</v>
      </c>
      <c r="H7" s="157">
        <f t="shared" si="2"/>
        <v>0.53262303802787758</v>
      </c>
      <c r="I7" s="157">
        <f t="shared" si="2"/>
        <v>0.78466035475231255</v>
      </c>
      <c r="J7" s="157">
        <f t="shared" si="2"/>
        <v>1.0743237845810525</v>
      </c>
      <c r="K7" s="157">
        <f t="shared" si="2"/>
        <v>1.4875281551723678</v>
      </c>
      <c r="L7" s="157">
        <f t="shared" si="2"/>
        <v>1.9431988775177438</v>
      </c>
      <c r="M7" s="157">
        <f t="shared" si="2"/>
        <v>2.4576993115454293</v>
      </c>
      <c r="N7" s="157">
        <f t="shared" si="2"/>
        <v>2.9396644838237815</v>
      </c>
      <c r="O7" s="157">
        <f t="shared" si="2"/>
        <v>3.039532911811591</v>
      </c>
      <c r="P7" s="157">
        <f t="shared" si="2"/>
        <v>3.9900739199948094</v>
      </c>
      <c r="Q7" s="157">
        <f t="shared" si="2"/>
        <v>4.7517277684897223</v>
      </c>
    </row>
    <row r="8" spans="1:17" ht="12" customHeight="1" x14ac:dyDescent="0.25">
      <c r="A8" s="23" t="s">
        <v>60</v>
      </c>
      <c r="B8" s="156">
        <v>0.11456942723562927</v>
      </c>
      <c r="C8" s="156">
        <v>0.12712060067261458</v>
      </c>
      <c r="D8" s="156">
        <v>0.17583038408368923</v>
      </c>
      <c r="E8" s="156">
        <v>0.2006558406284992</v>
      </c>
      <c r="F8" s="156">
        <v>0.27978988871538313</v>
      </c>
      <c r="G8" s="156">
        <v>0.35361222230499462</v>
      </c>
      <c r="H8" s="156">
        <v>0.53262303802787758</v>
      </c>
      <c r="I8" s="156">
        <v>0.78466035475231255</v>
      </c>
      <c r="J8" s="156">
        <v>1.0743237845810525</v>
      </c>
      <c r="K8" s="156">
        <v>1.4875281551723678</v>
      </c>
      <c r="L8" s="156">
        <v>1.9431988775177438</v>
      </c>
      <c r="M8" s="156">
        <v>2.4576993115454293</v>
      </c>
      <c r="N8" s="156">
        <v>2.9396644838237815</v>
      </c>
      <c r="O8" s="156">
        <v>3.039532911811591</v>
      </c>
      <c r="P8" s="156">
        <v>3.9900739199948094</v>
      </c>
      <c r="Q8" s="156">
        <v>4.7517277684897223</v>
      </c>
    </row>
    <row r="9" spans="1:17" ht="12" customHeight="1" x14ac:dyDescent="0.25">
      <c r="A9" s="158" t="s">
        <v>63</v>
      </c>
      <c r="B9" s="157">
        <f>SUM(B10:B12,B15:B16)</f>
        <v>360.35035645238463</v>
      </c>
      <c r="C9" s="157">
        <f t="shared" ref="C9:Q9" si="3">SUM(C10:C12,C15:C16)</f>
        <v>368.15085206979808</v>
      </c>
      <c r="D9" s="157">
        <f t="shared" si="3"/>
        <v>423.52641217809384</v>
      </c>
      <c r="E9" s="157">
        <f t="shared" si="3"/>
        <v>435.74632066011327</v>
      </c>
      <c r="F9" s="157">
        <f t="shared" si="3"/>
        <v>473.6738863090107</v>
      </c>
      <c r="G9" s="157">
        <f t="shared" si="3"/>
        <v>510.6388454654537</v>
      </c>
      <c r="H9" s="157">
        <f t="shared" si="3"/>
        <v>547.89734500036388</v>
      </c>
      <c r="I9" s="157">
        <f t="shared" si="3"/>
        <v>533.81469009165596</v>
      </c>
      <c r="J9" s="157">
        <f t="shared" si="3"/>
        <v>580.08168277000561</v>
      </c>
      <c r="K9" s="157">
        <f t="shared" si="3"/>
        <v>594.39784094072706</v>
      </c>
      <c r="L9" s="157">
        <f t="shared" si="3"/>
        <v>605.7993218945652</v>
      </c>
      <c r="M9" s="157">
        <f t="shared" si="3"/>
        <v>595.48133802125153</v>
      </c>
      <c r="N9" s="157">
        <f t="shared" si="3"/>
        <v>611.62667567597634</v>
      </c>
      <c r="O9" s="157">
        <f t="shared" si="3"/>
        <v>600.94615690347473</v>
      </c>
      <c r="P9" s="157">
        <f t="shared" si="3"/>
        <v>597.23177232523381</v>
      </c>
      <c r="Q9" s="157">
        <f t="shared" si="3"/>
        <v>591.13953427042816</v>
      </c>
    </row>
    <row r="10" spans="1:17" ht="12" customHeight="1" x14ac:dyDescent="0.25">
      <c r="A10" s="167" t="s">
        <v>171</v>
      </c>
      <c r="B10" s="132">
        <v>287.95381661030882</v>
      </c>
      <c r="C10" s="132">
        <v>296.99281394413237</v>
      </c>
      <c r="D10" s="132">
        <v>346.64188136957375</v>
      </c>
      <c r="E10" s="132">
        <v>355.04531822675335</v>
      </c>
      <c r="F10" s="132">
        <v>387.64077944754172</v>
      </c>
      <c r="G10" s="132">
        <v>428.41824605939337</v>
      </c>
      <c r="H10" s="132">
        <v>472.73331009723751</v>
      </c>
      <c r="I10" s="132">
        <v>454.45720683258384</v>
      </c>
      <c r="J10" s="132">
        <v>490.81995121808637</v>
      </c>
      <c r="K10" s="132">
        <v>506.08397926984537</v>
      </c>
      <c r="L10" s="132">
        <v>518.31441348209535</v>
      </c>
      <c r="M10" s="132">
        <v>509.29078264718078</v>
      </c>
      <c r="N10" s="132">
        <v>525.21704527494398</v>
      </c>
      <c r="O10" s="132">
        <v>514.50209622140835</v>
      </c>
      <c r="P10" s="132">
        <v>514.11359436132443</v>
      </c>
      <c r="Q10" s="132">
        <v>501.70305800069463</v>
      </c>
    </row>
    <row r="11" spans="1:17" ht="12" customHeight="1" x14ac:dyDescent="0.25">
      <c r="A11" s="167" t="s">
        <v>144</v>
      </c>
      <c r="B11" s="132">
        <v>42.686763981693886</v>
      </c>
      <c r="C11" s="132">
        <v>43.249937768928575</v>
      </c>
      <c r="D11" s="132">
        <v>49.876908868469378</v>
      </c>
      <c r="E11" s="132">
        <v>57.260391384279657</v>
      </c>
      <c r="F11" s="132">
        <v>61.725880524916398</v>
      </c>
      <c r="G11" s="132">
        <v>66.407379774832762</v>
      </c>
      <c r="H11" s="132">
        <v>70.828115388501402</v>
      </c>
      <c r="I11" s="132">
        <v>73.803832918433571</v>
      </c>
      <c r="J11" s="132">
        <v>80.990816554017783</v>
      </c>
      <c r="K11" s="132">
        <v>83.279554408356034</v>
      </c>
      <c r="L11" s="132">
        <v>82.985219489997178</v>
      </c>
      <c r="M11" s="132">
        <v>79.928277024852719</v>
      </c>
      <c r="N11" s="132">
        <v>77.780871790063145</v>
      </c>
      <c r="O11" s="132">
        <v>72.840269224835822</v>
      </c>
      <c r="P11" s="132">
        <v>68.535567405330781</v>
      </c>
      <c r="Q11" s="132">
        <v>63.869712353682914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1.3278053457764905</v>
      </c>
      <c r="L12" s="132">
        <f t="shared" si="4"/>
        <v>1.6910116674001729</v>
      </c>
      <c r="M12" s="132">
        <f t="shared" si="4"/>
        <v>1.966616497458727</v>
      </c>
      <c r="N12" s="132">
        <f t="shared" si="4"/>
        <v>2.2192377464319524</v>
      </c>
      <c r="O12" s="132">
        <f t="shared" si="4"/>
        <v>3.96422323191155</v>
      </c>
      <c r="P12" s="132">
        <f t="shared" si="4"/>
        <v>5.6096784475088501</v>
      </c>
      <c r="Q12" s="132">
        <f t="shared" si="4"/>
        <v>7.0086036939836873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0.96113031505673285</v>
      </c>
      <c r="L13" s="165">
        <v>1.2223003149165441</v>
      </c>
      <c r="M13" s="165">
        <v>1.4186174532433355</v>
      </c>
      <c r="N13" s="165">
        <v>1.595925582551984</v>
      </c>
      <c r="O13" s="165">
        <v>2.8467358057403733</v>
      </c>
      <c r="P13" s="165">
        <v>4.0206613716005277</v>
      </c>
      <c r="Q13" s="165">
        <v>5.0122876026227949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0.3666750307197576</v>
      </c>
      <c r="L14" s="164">
        <v>0.46871135248362888</v>
      </c>
      <c r="M14" s="164">
        <v>0.54799904421539147</v>
      </c>
      <c r="N14" s="164">
        <v>0.62331216387996824</v>
      </c>
      <c r="O14" s="164">
        <v>1.1174874261711765</v>
      </c>
      <c r="P14" s="164">
        <v>1.5890170759083224</v>
      </c>
      <c r="Q14" s="164">
        <v>1.9963160913608924</v>
      </c>
    </row>
    <row r="15" spans="1:17" ht="12" customHeight="1" x14ac:dyDescent="0.25">
      <c r="A15" s="163" t="s">
        <v>142</v>
      </c>
      <c r="B15" s="162">
        <v>29.709775860381921</v>
      </c>
      <c r="C15" s="162">
        <v>27.908100356737098</v>
      </c>
      <c r="D15" s="162">
        <v>27.007621940050697</v>
      </c>
      <c r="E15" s="162">
        <v>23.440611049080228</v>
      </c>
      <c r="F15" s="162">
        <v>24.307226336552567</v>
      </c>
      <c r="G15" s="162">
        <v>15.813219631227577</v>
      </c>
      <c r="H15" s="162">
        <v>4.3359195146249441</v>
      </c>
      <c r="I15" s="162">
        <v>5.5536503406385558</v>
      </c>
      <c r="J15" s="162">
        <v>8.2709149979015564</v>
      </c>
      <c r="K15" s="162">
        <v>3.6526340270830899</v>
      </c>
      <c r="L15" s="162">
        <v>2.7576812090149065</v>
      </c>
      <c r="M15" s="162">
        <v>4.2003632089206331</v>
      </c>
      <c r="N15" s="162">
        <v>6.2454255662306686</v>
      </c>
      <c r="O15" s="162">
        <v>9.1799207578510735</v>
      </c>
      <c r="P15" s="162">
        <v>8.3487860536583636</v>
      </c>
      <c r="Q15" s="162">
        <v>16.873026219371738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5.3867889666121688E-2</v>
      </c>
      <c r="L16" s="160">
        <f t="shared" si="5"/>
        <v>5.0996046057718007E-2</v>
      </c>
      <c r="M16" s="160">
        <f t="shared" si="5"/>
        <v>9.5298642838628267E-2</v>
      </c>
      <c r="N16" s="160">
        <f t="shared" si="5"/>
        <v>0.16409529830655895</v>
      </c>
      <c r="O16" s="160">
        <f t="shared" si="5"/>
        <v>0.4596474674679073</v>
      </c>
      <c r="P16" s="160">
        <f t="shared" si="5"/>
        <v>0.62414605741144913</v>
      </c>
      <c r="Q16" s="160">
        <f t="shared" si="5"/>
        <v>1.6851340026952477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4.1514666706044305E-2</v>
      </c>
      <c r="L17" s="156">
        <v>4.0092106974315984E-2</v>
      </c>
      <c r="M17" s="156">
        <v>7.3868291319145324E-2</v>
      </c>
      <c r="N17" s="156">
        <v>0.12720205383630778</v>
      </c>
      <c r="O17" s="156">
        <v>0.35607526621384761</v>
      </c>
      <c r="P17" s="156">
        <v>0.4855328325455604</v>
      </c>
      <c r="Q17" s="156">
        <v>1.314365546277841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1.2353222960077384E-2</v>
      </c>
      <c r="L18" s="156">
        <v>1.0903939083402021E-2</v>
      </c>
      <c r="M18" s="156">
        <v>2.1430351519482936E-2</v>
      </c>
      <c r="N18" s="156">
        <v>3.6893244470251149E-2</v>
      </c>
      <c r="O18" s="156">
        <v>0.10357220125405966</v>
      </c>
      <c r="P18" s="156">
        <v>0.13861322486588873</v>
      </c>
      <c r="Q18" s="156">
        <v>0.37076845641740663</v>
      </c>
    </row>
    <row r="19" spans="1:17" ht="12" customHeight="1" x14ac:dyDescent="0.25">
      <c r="A19" s="158" t="s">
        <v>62</v>
      </c>
      <c r="B19" s="157">
        <f>SUM(B20:B22)</f>
        <v>133.43287735211959</v>
      </c>
      <c r="C19" s="157">
        <f t="shared" ref="C19:Q19" si="6">SUM(C20:C22)</f>
        <v>135.93478115625243</v>
      </c>
      <c r="D19" s="157">
        <f t="shared" si="6"/>
        <v>172.43779375220407</v>
      </c>
      <c r="E19" s="157">
        <f t="shared" si="6"/>
        <v>225.26300880014981</v>
      </c>
      <c r="F19" s="157">
        <f t="shared" si="6"/>
        <v>244.70057931186062</v>
      </c>
      <c r="G19" s="157">
        <f t="shared" si="6"/>
        <v>263.37828239460384</v>
      </c>
      <c r="H19" s="157">
        <f t="shared" si="6"/>
        <v>289.04262783789159</v>
      </c>
      <c r="I19" s="157">
        <f t="shared" si="6"/>
        <v>287.78885763757364</v>
      </c>
      <c r="J19" s="157">
        <f t="shared" si="6"/>
        <v>305.83501248527966</v>
      </c>
      <c r="K19" s="157">
        <f t="shared" si="6"/>
        <v>313.06783279888828</v>
      </c>
      <c r="L19" s="157">
        <f t="shared" si="6"/>
        <v>321.77636819761176</v>
      </c>
      <c r="M19" s="157">
        <f t="shared" si="6"/>
        <v>318.34183181958156</v>
      </c>
      <c r="N19" s="157">
        <f t="shared" si="6"/>
        <v>319.97483613384344</v>
      </c>
      <c r="O19" s="157">
        <f t="shared" si="6"/>
        <v>317.82321054753095</v>
      </c>
      <c r="P19" s="157">
        <f t="shared" si="6"/>
        <v>316.57253467502949</v>
      </c>
      <c r="Q19" s="157">
        <f t="shared" si="6"/>
        <v>315.68538390061644</v>
      </c>
    </row>
    <row r="20" spans="1:17" ht="12" customHeight="1" x14ac:dyDescent="0.25">
      <c r="A20" s="23" t="s">
        <v>58</v>
      </c>
      <c r="B20" s="156">
        <v>45.664464232003489</v>
      </c>
      <c r="C20" s="156">
        <v>47.273468211361617</v>
      </c>
      <c r="D20" s="156">
        <v>61.156846381686016</v>
      </c>
      <c r="E20" s="156">
        <v>77.379911989260478</v>
      </c>
      <c r="F20" s="156">
        <v>86.303082544174089</v>
      </c>
      <c r="G20" s="156">
        <v>96.100753885509434</v>
      </c>
      <c r="H20" s="156">
        <v>109.18815406358168</v>
      </c>
      <c r="I20" s="156">
        <v>107.8952017469332</v>
      </c>
      <c r="J20" s="156">
        <v>120.16669267988128</v>
      </c>
      <c r="K20" s="156">
        <v>124.82754161254844</v>
      </c>
      <c r="L20" s="156">
        <v>129.31183737339487</v>
      </c>
      <c r="M20" s="156">
        <v>125.81064325524082</v>
      </c>
      <c r="N20" s="156">
        <v>128.61000226178081</v>
      </c>
      <c r="O20" s="156">
        <v>126.95493007936393</v>
      </c>
      <c r="P20" s="156">
        <v>126.31376672725715</v>
      </c>
      <c r="Q20" s="156">
        <v>125.45789587348932</v>
      </c>
    </row>
    <row r="21" spans="1:17" ht="12" customHeight="1" x14ac:dyDescent="0.25">
      <c r="A21" s="23" t="s">
        <v>57</v>
      </c>
      <c r="B21" s="156">
        <v>28.652371476052757</v>
      </c>
      <c r="C21" s="156">
        <v>29.030229675976276</v>
      </c>
      <c r="D21" s="156">
        <v>35.111318949433574</v>
      </c>
      <c r="E21" s="156">
        <v>43.431584022455006</v>
      </c>
      <c r="F21" s="156">
        <v>42.559765355108716</v>
      </c>
      <c r="G21" s="156">
        <v>44.406381468126554</v>
      </c>
      <c r="H21" s="156">
        <v>47.054144908971168</v>
      </c>
      <c r="I21" s="156">
        <v>49.438602543536049</v>
      </c>
      <c r="J21" s="156">
        <v>51.484975019442786</v>
      </c>
      <c r="K21" s="156">
        <v>54.403955636029686</v>
      </c>
      <c r="L21" s="156">
        <v>53.583796168726515</v>
      </c>
      <c r="M21" s="156">
        <v>48.789385718202176</v>
      </c>
      <c r="N21" s="156">
        <v>48.894609090409872</v>
      </c>
      <c r="O21" s="156">
        <v>44.566365755634195</v>
      </c>
      <c r="P21" s="156">
        <v>47.69580934466542</v>
      </c>
      <c r="Q21" s="156">
        <v>44.530271119768827</v>
      </c>
    </row>
    <row r="22" spans="1:17" ht="12" customHeight="1" x14ac:dyDescent="0.25">
      <c r="A22" s="29" t="s">
        <v>140</v>
      </c>
      <c r="B22" s="57">
        <v>59.11604164406333</v>
      </c>
      <c r="C22" s="57">
        <v>59.63108326891453</v>
      </c>
      <c r="D22" s="57">
        <v>76.169628421084482</v>
      </c>
      <c r="E22" s="57">
        <v>104.4515127884343</v>
      </c>
      <c r="F22" s="57">
        <v>115.83773141257782</v>
      </c>
      <c r="G22" s="57">
        <v>122.87114704096787</v>
      </c>
      <c r="H22" s="57">
        <v>132.80032886533874</v>
      </c>
      <c r="I22" s="57">
        <v>130.45505334710438</v>
      </c>
      <c r="J22" s="57">
        <v>134.18334478595563</v>
      </c>
      <c r="K22" s="57">
        <v>133.83633555031011</v>
      </c>
      <c r="L22" s="57">
        <v>138.88073465549039</v>
      </c>
      <c r="M22" s="57">
        <v>143.74180284613857</v>
      </c>
      <c r="N22" s="57">
        <v>142.47022478165275</v>
      </c>
      <c r="O22" s="57">
        <v>146.30191471253286</v>
      </c>
      <c r="P22" s="57">
        <v>142.56295860310689</v>
      </c>
      <c r="Q22" s="57">
        <v>145.69721690735832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252.401423372387</v>
      </c>
      <c r="C43" s="168">
        <f t="shared" ref="C43" si="90">SUM(C44,C47,C49,C58)</f>
        <v>319.73209967995945</v>
      </c>
      <c r="D43" s="168">
        <f t="shared" ref="D43" si="91">SUM(D44,D47,D49,D58)</f>
        <v>349.91388859247519</v>
      </c>
      <c r="E43" s="168">
        <f t="shared" ref="E43" si="92">SUM(E44,E47,E49,E58)</f>
        <v>369.12438279497599</v>
      </c>
      <c r="F43" s="168">
        <f t="shared" ref="F43" si="93">SUM(F44,F47,F49,F58)</f>
        <v>346.43173788658902</v>
      </c>
      <c r="G43" s="168">
        <f t="shared" ref="G43" si="94">SUM(G44,G47,G49,G58)</f>
        <v>310.47360494046814</v>
      </c>
      <c r="H43" s="168">
        <f t="shared" ref="H43" si="95">SUM(H44,H47,H49,H58)</f>
        <v>312.96777732913745</v>
      </c>
      <c r="I43" s="168">
        <f t="shared" ref="I43" si="96">SUM(I44,I47,I49,I58)</f>
        <v>253.57414471421737</v>
      </c>
      <c r="J43" s="168">
        <f t="shared" ref="J43" si="97">SUM(J44,J47,J49,J58)</f>
        <v>195.6879572677374</v>
      </c>
      <c r="K43" s="168">
        <f t="shared" ref="K43" si="98">SUM(K44,K47,K49,K58)</f>
        <v>138.93340930446891</v>
      </c>
      <c r="L43" s="168">
        <f t="shared" ref="L43" si="99">SUM(L44,L47,L49,L58)</f>
        <v>78.209867037617826</v>
      </c>
      <c r="M43" s="168">
        <f t="shared" ref="M43" si="100">SUM(M44,M47,M49,M58)</f>
        <v>81.067873413418681</v>
      </c>
      <c r="N43" s="168">
        <f t="shared" ref="N43" si="101">SUM(N44,N47,N49,N58)</f>
        <v>64.744590925247024</v>
      </c>
      <c r="O43" s="168">
        <f t="shared" ref="O43" si="102">SUM(O44,O47,O49,O58)</f>
        <v>59.885398800629353</v>
      </c>
      <c r="P43" s="168">
        <f t="shared" ref="P43" si="103">SUM(P44,P47,P49,P58)</f>
        <v>53.272158457697188</v>
      </c>
      <c r="Q43" s="168">
        <f t="shared" ref="Q43" si="104">SUM(Q44,Q47,Q49,Q58)</f>
        <v>53.256714639994314</v>
      </c>
    </row>
    <row r="44" spans="1:17" ht="12.95" customHeight="1" x14ac:dyDescent="0.25">
      <c r="A44" s="158" t="s">
        <v>65</v>
      </c>
      <c r="B44" s="157">
        <f t="shared" ref="B44:Q44" si="105">SUM(B45:B46)</f>
        <v>194.26266005831465</v>
      </c>
      <c r="C44" s="157">
        <f t="shared" si="105"/>
        <v>251.89088687301771</v>
      </c>
      <c r="D44" s="157">
        <f t="shared" si="105"/>
        <v>272.00808269832055</v>
      </c>
      <c r="E44" s="157">
        <f t="shared" si="105"/>
        <v>278.10992499805877</v>
      </c>
      <c r="F44" s="157">
        <f t="shared" si="105"/>
        <v>258.70211918599716</v>
      </c>
      <c r="G44" s="157">
        <f t="shared" si="105"/>
        <v>234.18704721360467</v>
      </c>
      <c r="H44" s="157">
        <f t="shared" si="105"/>
        <v>237.70206836766556</v>
      </c>
      <c r="I44" s="157">
        <f t="shared" si="105"/>
        <v>189.82204935595936</v>
      </c>
      <c r="J44" s="157">
        <f t="shared" si="105"/>
        <v>146.30383372733272</v>
      </c>
      <c r="K44" s="157">
        <f t="shared" si="105"/>
        <v>104.39953768308969</v>
      </c>
      <c r="L44" s="157">
        <f t="shared" si="105"/>
        <v>60.489700430980264</v>
      </c>
      <c r="M44" s="157">
        <f t="shared" si="105"/>
        <v>61.807227983369948</v>
      </c>
      <c r="N44" s="157">
        <f t="shared" si="105"/>
        <v>48.986227588899865</v>
      </c>
      <c r="O44" s="157">
        <f t="shared" si="105"/>
        <v>44.9556762821219</v>
      </c>
      <c r="P44" s="157">
        <f t="shared" si="105"/>
        <v>38.781139442264312</v>
      </c>
      <c r="Q44" s="157">
        <f t="shared" si="105"/>
        <v>38.66372015489528</v>
      </c>
    </row>
    <row r="45" spans="1:17" ht="12" customHeight="1" x14ac:dyDescent="0.25">
      <c r="A45" s="23" t="s">
        <v>166</v>
      </c>
      <c r="B45" s="156">
        <v>191.2138171580643</v>
      </c>
      <c r="C45" s="156">
        <v>248.26484021757005</v>
      </c>
      <c r="D45" s="156">
        <v>268.58369079790646</v>
      </c>
      <c r="E45" s="156">
        <v>269.14647522537126</v>
      </c>
      <c r="F45" s="156">
        <v>250.46079104566184</v>
      </c>
      <c r="G45" s="156">
        <v>228.25155069619086</v>
      </c>
      <c r="H45" s="156">
        <v>230.93169600948298</v>
      </c>
      <c r="I45" s="156">
        <v>184.78770605311303</v>
      </c>
      <c r="J45" s="156">
        <v>142.15288316684436</v>
      </c>
      <c r="K45" s="156">
        <v>101.36156880537064</v>
      </c>
      <c r="L45" s="156">
        <v>58.758193527999907</v>
      </c>
      <c r="M45" s="156">
        <v>60.074237768562561</v>
      </c>
      <c r="N45" s="156">
        <v>47.650351883092213</v>
      </c>
      <c r="O45" s="156">
        <v>43.668590220696444</v>
      </c>
      <c r="P45" s="156">
        <v>37.481815880850355</v>
      </c>
      <c r="Q45" s="156">
        <v>37.233845304987959</v>
      </c>
    </row>
    <row r="46" spans="1:17" ht="12" customHeight="1" x14ac:dyDescent="0.25">
      <c r="A46" s="23" t="s">
        <v>60</v>
      </c>
      <c r="B46" s="156">
        <v>3.0488429002503561</v>
      </c>
      <c r="C46" s="156">
        <v>3.6260466554476611</v>
      </c>
      <c r="D46" s="156">
        <v>3.4243919004140899</v>
      </c>
      <c r="E46" s="156">
        <v>8.9634497726875164</v>
      </c>
      <c r="F46" s="156">
        <v>8.2413281403353196</v>
      </c>
      <c r="G46" s="156">
        <v>5.9354965174137959</v>
      </c>
      <c r="H46" s="156">
        <v>6.7703723581825743</v>
      </c>
      <c r="I46" s="156">
        <v>5.0343433028463469</v>
      </c>
      <c r="J46" s="156">
        <v>4.1509505604883481</v>
      </c>
      <c r="K46" s="156">
        <v>3.037968877719055</v>
      </c>
      <c r="L46" s="156">
        <v>1.7315069029803547</v>
      </c>
      <c r="M46" s="156">
        <v>1.7329902148073892</v>
      </c>
      <c r="N46" s="156">
        <v>1.3358757058076485</v>
      </c>
      <c r="O46" s="156">
        <v>1.2870860614254589</v>
      </c>
      <c r="P46" s="156">
        <v>1.2993235614139549</v>
      </c>
      <c r="Q46" s="156">
        <v>1.4298748499073191</v>
      </c>
    </row>
    <row r="47" spans="1:17" ht="12.95" customHeight="1" x14ac:dyDescent="0.25">
      <c r="A47" s="158" t="s">
        <v>112</v>
      </c>
      <c r="B47" s="157">
        <f t="shared" ref="B47:Q47" si="106">B48</f>
        <v>1.3152570246650241E-2</v>
      </c>
      <c r="C47" s="157">
        <f t="shared" si="106"/>
        <v>1.6414557069079003E-2</v>
      </c>
      <c r="D47" s="157">
        <f t="shared" si="106"/>
        <v>2.2002006878476432E-2</v>
      </c>
      <c r="E47" s="157">
        <f t="shared" si="106"/>
        <v>2.5624576995823687E-2</v>
      </c>
      <c r="F47" s="157">
        <f t="shared" si="106"/>
        <v>3.1770666646964769E-2</v>
      </c>
      <c r="G47" s="157">
        <f t="shared" si="106"/>
        <v>3.2461052302187252E-2</v>
      </c>
      <c r="H47" s="157">
        <f t="shared" si="106"/>
        <v>4.4059511979655026E-2</v>
      </c>
      <c r="I47" s="157">
        <f t="shared" si="106"/>
        <v>5.5045083242495227E-2</v>
      </c>
      <c r="J47" s="157">
        <f t="shared" si="106"/>
        <v>5.4186524340872164E-2</v>
      </c>
      <c r="K47" s="157">
        <f t="shared" si="106"/>
        <v>5.0311992973474995E-2</v>
      </c>
      <c r="L47" s="157">
        <f t="shared" si="106"/>
        <v>3.5782129515227218E-2</v>
      </c>
      <c r="M47" s="157">
        <f t="shared" si="106"/>
        <v>4.5207843778427216E-2</v>
      </c>
      <c r="N47" s="157">
        <f t="shared" si="106"/>
        <v>4.4981228571418015E-2</v>
      </c>
      <c r="O47" s="157">
        <f t="shared" si="106"/>
        <v>4.4548774336066077E-2</v>
      </c>
      <c r="P47" s="157">
        <f t="shared" si="106"/>
        <v>5.6998043020249904E-2</v>
      </c>
      <c r="Q47" s="157">
        <f t="shared" si="106"/>
        <v>6.8827700793159377E-2</v>
      </c>
    </row>
    <row r="48" spans="1:17" ht="12" customHeight="1" x14ac:dyDescent="0.25">
      <c r="A48" s="23" t="s">
        <v>60</v>
      </c>
      <c r="B48" s="156">
        <v>1.3152570246650241E-2</v>
      </c>
      <c r="C48" s="156">
        <v>1.6414557069079003E-2</v>
      </c>
      <c r="D48" s="156">
        <v>2.2002006878476432E-2</v>
      </c>
      <c r="E48" s="156">
        <v>2.5624576995823687E-2</v>
      </c>
      <c r="F48" s="156">
        <v>3.1770666646964769E-2</v>
      </c>
      <c r="G48" s="156">
        <v>3.2461052302187252E-2</v>
      </c>
      <c r="H48" s="156">
        <v>4.4059511979655026E-2</v>
      </c>
      <c r="I48" s="156">
        <v>5.5045083242495227E-2</v>
      </c>
      <c r="J48" s="156">
        <v>5.4186524340872164E-2</v>
      </c>
      <c r="K48" s="156">
        <v>5.0311992973474995E-2</v>
      </c>
      <c r="L48" s="156">
        <v>3.5782129515227218E-2</v>
      </c>
      <c r="M48" s="156">
        <v>4.5207843778427216E-2</v>
      </c>
      <c r="N48" s="156">
        <v>4.4981228571418015E-2</v>
      </c>
      <c r="O48" s="156">
        <v>4.4548774336066077E-2</v>
      </c>
      <c r="P48" s="156">
        <v>5.6998043020249904E-2</v>
      </c>
      <c r="Q48" s="156">
        <v>6.8827700793159377E-2</v>
      </c>
    </row>
    <row r="49" spans="1:17" ht="12" customHeight="1" x14ac:dyDescent="0.25">
      <c r="A49" s="158" t="s">
        <v>63</v>
      </c>
      <c r="B49" s="157">
        <f t="shared" ref="B49" si="107">SUM(B50:B51,B54:B55)</f>
        <v>42.281058691684272</v>
      </c>
      <c r="C49" s="157">
        <f t="shared" ref="C49" si="108">SUM(C50:C51,C54:C55)</f>
        <v>49.646860520058723</v>
      </c>
      <c r="D49" s="157">
        <f t="shared" ref="D49" si="109">SUM(D50:D51,D54:D55)</f>
        <v>55.714937235497153</v>
      </c>
      <c r="E49" s="157">
        <f t="shared" ref="E49" si="110">SUM(E50:E51,E54:E55)</f>
        <v>60.324830995950933</v>
      </c>
      <c r="F49" s="157">
        <f t="shared" ref="F49" si="111">SUM(F50:F51,F54:F55)</f>
        <v>58.031197397786258</v>
      </c>
      <c r="G49" s="157">
        <f t="shared" ref="G49" si="112">SUM(G50:G51,G54:G55)</f>
        <v>50.602399230517889</v>
      </c>
      <c r="H49" s="157">
        <f t="shared" ref="H49" si="113">SUM(H50:H51,H54:H55)</f>
        <v>49.612644747816226</v>
      </c>
      <c r="I49" s="157">
        <f t="shared" ref="I49" si="114">SUM(I50:I51,I54:I55)</f>
        <v>42.006205711923691</v>
      </c>
      <c r="J49" s="157">
        <f t="shared" ref="J49" si="115">SUM(J50:J51,J54:J55)</f>
        <v>32.654571099924489</v>
      </c>
      <c r="K49" s="157">
        <f t="shared" ref="K49" si="116">SUM(K50:K51,K54:K55)</f>
        <v>22.968186821915278</v>
      </c>
      <c r="L49" s="157">
        <f t="shared" ref="L49" si="117">SUM(L50:L51,L54:L55)</f>
        <v>11.197363208851019</v>
      </c>
      <c r="M49" s="157">
        <f t="shared" ref="M49" si="118">SUM(M50:M51,M54:M55)</f>
        <v>12.802755192436345</v>
      </c>
      <c r="N49" s="157">
        <f t="shared" ref="N49" si="119">SUM(N50:N51,N54:N55)</f>
        <v>10.418634639334947</v>
      </c>
      <c r="O49" s="157">
        <f t="shared" ref="O49" si="120">SUM(O50:O51,O54:O55)</f>
        <v>9.804747774823559</v>
      </c>
      <c r="P49" s="157">
        <f t="shared" ref="P49" si="121">SUM(P50:P51,P54:P55)</f>
        <v>9.4769476996790409</v>
      </c>
      <c r="Q49" s="157">
        <f t="shared" ref="Q49" si="122">SUM(Q50:Q51,Q54:Q55)</f>
        <v>9.4723059384024495</v>
      </c>
    </row>
    <row r="50" spans="1:17" ht="12" customHeight="1" x14ac:dyDescent="0.25">
      <c r="A50" s="167" t="s">
        <v>165</v>
      </c>
      <c r="B50" s="132">
        <v>32.140766467371265</v>
      </c>
      <c r="C50" s="132">
        <v>38.541732897047197</v>
      </c>
      <c r="D50" s="132">
        <v>44.228403058250258</v>
      </c>
      <c r="E50" s="132">
        <v>46.787145002991331</v>
      </c>
      <c r="F50" s="132">
        <v>45.490285747504586</v>
      </c>
      <c r="G50" s="132">
        <v>40.384134663370389</v>
      </c>
      <c r="H50" s="132">
        <v>39.351203413357268</v>
      </c>
      <c r="I50" s="132">
        <v>33.879349970421572</v>
      </c>
      <c r="J50" s="132">
        <v>26.400447316661371</v>
      </c>
      <c r="K50" s="132">
        <v>18.744187069154567</v>
      </c>
      <c r="L50" s="132">
        <v>9.7253836645604483</v>
      </c>
      <c r="M50" s="132">
        <v>11.448702940036261</v>
      </c>
      <c r="N50" s="132">
        <v>8.9465266441252602</v>
      </c>
      <c r="O50" s="132">
        <v>8.2209616296362089</v>
      </c>
      <c r="P50" s="132">
        <v>7.6738053975719644</v>
      </c>
      <c r="Q50" s="132">
        <v>7.4733522772899006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0.30347765128119131</v>
      </c>
      <c r="L51" s="132">
        <f t="shared" ref="L51" si="133">SUM(L52:L53)</f>
        <v>0.20956097837212884</v>
      </c>
      <c r="M51" s="132">
        <f t="shared" ref="M51" si="134">SUM(M52:M53)</f>
        <v>0.28435349059952314</v>
      </c>
      <c r="N51" s="132">
        <f t="shared" ref="N51" si="135">SUM(N52:N53)</f>
        <v>0.26000224610888467</v>
      </c>
      <c r="O51" s="132">
        <f t="shared" ref="O51" si="136">SUM(O52:O53)</f>
        <v>0.45679930583276451</v>
      </c>
      <c r="P51" s="132">
        <f t="shared" ref="P51" si="137">SUM(P52:P53)</f>
        <v>0.64281323052076844</v>
      </c>
      <c r="Q51" s="132">
        <f t="shared" ref="Q51" si="138">SUM(Q52:Q53)</f>
        <v>0.8392267166804469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0.21967181805679328</v>
      </c>
      <c r="L52" s="165">
        <v>0.1455991038213032</v>
      </c>
      <c r="M52" s="165">
        <v>0.2075052799751296</v>
      </c>
      <c r="N52" s="165">
        <v>0.18757330079607565</v>
      </c>
      <c r="O52" s="165">
        <v>0.3296934442704928</v>
      </c>
      <c r="P52" s="165">
        <v>0.46323789202591514</v>
      </c>
      <c r="Q52" s="165">
        <v>0.6052827986967384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8.3805833224398024E-2</v>
      </c>
      <c r="L53" s="164">
        <v>6.3961874550825637E-2</v>
      </c>
      <c r="M53" s="164">
        <v>7.6848210624393537E-2</v>
      </c>
      <c r="N53" s="164">
        <v>7.2428945312809051E-2</v>
      </c>
      <c r="O53" s="164">
        <v>0.12710586156227172</v>
      </c>
      <c r="P53" s="164">
        <v>0.1795753384948533</v>
      </c>
      <c r="Q53" s="164">
        <v>0.23394391798370848</v>
      </c>
    </row>
    <row r="54" spans="1:17" ht="12" customHeight="1" x14ac:dyDescent="0.25">
      <c r="A54" s="163" t="s">
        <v>142</v>
      </c>
      <c r="B54" s="162">
        <v>10.140292224313008</v>
      </c>
      <c r="C54" s="162">
        <v>11.10512762301153</v>
      </c>
      <c r="D54" s="162">
        <v>11.486534177246897</v>
      </c>
      <c r="E54" s="162">
        <v>13.537685992959604</v>
      </c>
      <c r="F54" s="162">
        <v>12.54091165028167</v>
      </c>
      <c r="G54" s="162">
        <v>10.218264567147497</v>
      </c>
      <c r="H54" s="162">
        <v>10.261441334458958</v>
      </c>
      <c r="I54" s="162">
        <v>8.126855741502121</v>
      </c>
      <c r="J54" s="162">
        <v>6.25412378326312</v>
      </c>
      <c r="K54" s="162">
        <v>3.8622079733012744</v>
      </c>
      <c r="L54" s="162">
        <v>1.2391997349433068</v>
      </c>
      <c r="M54" s="162">
        <v>1.0455456856797094</v>
      </c>
      <c r="N54" s="162">
        <v>1.1806345339804969</v>
      </c>
      <c r="O54" s="162">
        <v>1.0724941932856318</v>
      </c>
      <c r="P54" s="162">
        <v>1.0796506481438151</v>
      </c>
      <c r="Q54" s="162">
        <v>1.054472977773951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5.8314128178246022E-2</v>
      </c>
      <c r="L55" s="160">
        <f t="shared" ref="L55" si="149">SUM(L56:L57)</f>
        <v>2.3218830975134778E-2</v>
      </c>
      <c r="M55" s="160">
        <f t="shared" ref="M55" si="150">SUM(M56:M57)</f>
        <v>2.415307612085249E-2</v>
      </c>
      <c r="N55" s="160">
        <f t="shared" ref="N55" si="151">SUM(N56:N57)</f>
        <v>3.1471215120305929E-2</v>
      </c>
      <c r="O55" s="160">
        <f t="shared" ref="O55" si="152">SUM(O56:O57)</f>
        <v>5.4492646068954279E-2</v>
      </c>
      <c r="P55" s="160">
        <f t="shared" ref="P55" si="153">SUM(P56:P57)</f>
        <v>8.0678423442493305E-2</v>
      </c>
      <c r="Q55" s="160">
        <f t="shared" ref="Q55" si="154">SUM(Q56:Q57)</f>
        <v>0.10525396665815059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4.4941274116701929E-2</v>
      </c>
      <c r="L56" s="156">
        <v>1.8240945741407767E-2</v>
      </c>
      <c r="M56" s="156">
        <v>1.8686553921797695E-2</v>
      </c>
      <c r="N56" s="156">
        <v>2.4364074951794344E-2</v>
      </c>
      <c r="O56" s="156">
        <v>4.2163578296563309E-2</v>
      </c>
      <c r="P56" s="156">
        <v>6.2785080956187553E-2</v>
      </c>
      <c r="Q56" s="156">
        <v>8.2055897037913023E-2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1.3372854061544093E-2</v>
      </c>
      <c r="L57" s="156">
        <v>4.9778852337270104E-3</v>
      </c>
      <c r="M57" s="156">
        <v>5.4665221990547958E-3</v>
      </c>
      <c r="N57" s="156">
        <v>7.1071401685115863E-3</v>
      </c>
      <c r="O57" s="156">
        <v>1.2329067772390968E-2</v>
      </c>
      <c r="P57" s="156">
        <v>1.7893342486305752E-2</v>
      </c>
      <c r="Q57" s="156">
        <v>2.3198069620237575E-2</v>
      </c>
    </row>
    <row r="58" spans="1:17" ht="12" customHeight="1" x14ac:dyDescent="0.25">
      <c r="A58" s="158" t="s">
        <v>62</v>
      </c>
      <c r="B58" s="157">
        <f t="shared" ref="B58" si="155">SUM(B59:B60)</f>
        <v>15.844552052141406</v>
      </c>
      <c r="C58" s="157">
        <f t="shared" ref="C58" si="156">SUM(C59:C60)</f>
        <v>18.17793772981393</v>
      </c>
      <c r="D58" s="157">
        <f t="shared" ref="D58" si="157">SUM(D59:D60)</f>
        <v>22.168866651779027</v>
      </c>
      <c r="E58" s="157">
        <f t="shared" ref="E58" si="158">SUM(E59:E60)</f>
        <v>30.66400222397046</v>
      </c>
      <c r="F58" s="157">
        <f t="shared" ref="F58" si="159">SUM(F59:F60)</f>
        <v>29.666650636158636</v>
      </c>
      <c r="G58" s="157">
        <f t="shared" ref="G58" si="160">SUM(G59:G60)</f>
        <v>25.651697444043407</v>
      </c>
      <c r="H58" s="157">
        <f t="shared" ref="H58" si="161">SUM(H59:H60)</f>
        <v>25.609004701675971</v>
      </c>
      <c r="I58" s="157">
        <f t="shared" ref="I58" si="162">SUM(I59:I60)</f>
        <v>21.690844563091819</v>
      </c>
      <c r="J58" s="157">
        <f t="shared" ref="J58" si="163">SUM(J59:J60)</f>
        <v>16.67536591613932</v>
      </c>
      <c r="K58" s="157">
        <f t="shared" ref="K58" si="164">SUM(K59:K60)</f>
        <v>11.515372806490454</v>
      </c>
      <c r="L58" s="157">
        <f t="shared" ref="L58" si="165">SUM(L59:L60)</f>
        <v>6.4870212682713158</v>
      </c>
      <c r="M58" s="157">
        <f t="shared" ref="M58" si="166">SUM(M59:M60)</f>
        <v>6.4126823938339559</v>
      </c>
      <c r="N58" s="157">
        <f t="shared" ref="N58" si="167">SUM(N59:N60)</f>
        <v>5.2947474684407903</v>
      </c>
      <c r="O58" s="157">
        <f t="shared" ref="O58" si="168">SUM(O59:O60)</f>
        <v>5.0804259693478286</v>
      </c>
      <c r="P58" s="157">
        <f t="shared" ref="P58" si="169">SUM(P59:P60)</f>
        <v>4.9570732727335827</v>
      </c>
      <c r="Q58" s="157">
        <f t="shared" ref="Q58" si="170">SUM(Q59:Q60)</f>
        <v>5.051860845903426</v>
      </c>
    </row>
    <row r="59" spans="1:17" ht="12" customHeight="1" x14ac:dyDescent="0.25">
      <c r="A59" s="23" t="s">
        <v>57</v>
      </c>
      <c r="B59" s="156">
        <v>5.1725095488774571</v>
      </c>
      <c r="C59" s="156">
        <v>5.9519947461598042</v>
      </c>
      <c r="D59" s="156">
        <v>6.9946921340806529</v>
      </c>
      <c r="E59" s="156">
        <v>9.0056949133919701</v>
      </c>
      <c r="F59" s="156">
        <v>7.9710943453796457</v>
      </c>
      <c r="G59" s="156">
        <v>6.809639702608143</v>
      </c>
      <c r="H59" s="156">
        <v>6.6998997649463634</v>
      </c>
      <c r="I59" s="156">
        <v>5.9611135520708016</v>
      </c>
      <c r="J59" s="156">
        <v>4.6239865246163667</v>
      </c>
      <c r="K59" s="156">
        <v>3.3281240155497427</v>
      </c>
      <c r="L59" s="156">
        <v>1.8060653256967212</v>
      </c>
      <c r="M59" s="156">
        <v>1.6250490213819369</v>
      </c>
      <c r="N59" s="156">
        <v>1.3528374524846758</v>
      </c>
      <c r="O59" s="156">
        <v>1.1862734579817193</v>
      </c>
      <c r="P59" s="156">
        <v>1.2426756054900583</v>
      </c>
      <c r="Q59" s="156">
        <v>1.1825651674030253</v>
      </c>
    </row>
    <row r="60" spans="1:17" ht="12" customHeight="1" x14ac:dyDescent="0.25">
      <c r="A60" s="29" t="s">
        <v>140</v>
      </c>
      <c r="B60" s="57">
        <v>10.672042503263949</v>
      </c>
      <c r="C60" s="57">
        <v>12.225942983654125</v>
      </c>
      <c r="D60" s="57">
        <v>15.174174517698374</v>
      </c>
      <c r="E60" s="57">
        <v>21.65830731057849</v>
      </c>
      <c r="F60" s="57">
        <v>21.695556290778988</v>
      </c>
      <c r="G60" s="57">
        <v>18.842057741435262</v>
      </c>
      <c r="H60" s="57">
        <v>18.909104936729609</v>
      </c>
      <c r="I60" s="57">
        <v>15.729731011021018</v>
      </c>
      <c r="J60" s="57">
        <v>12.051379391522953</v>
      </c>
      <c r="K60" s="57">
        <v>8.1872487909407106</v>
      </c>
      <c r="L60" s="57">
        <v>4.6809559425745944</v>
      </c>
      <c r="M60" s="57">
        <v>4.787633372452019</v>
      </c>
      <c r="N60" s="57">
        <v>3.9419100159561147</v>
      </c>
      <c r="O60" s="57">
        <v>3.8941525113661091</v>
      </c>
      <c r="P60" s="57">
        <v>3.7143976672435248</v>
      </c>
      <c r="Q60" s="57">
        <v>3.8692956785004009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1810.0436432515708</v>
      </c>
      <c r="C62" s="168">
        <f t="shared" ref="C62:Q62" si="171">SUM(C63,C66,C68,C77)</f>
        <v>1903.5540773540065</v>
      </c>
      <c r="D62" s="168">
        <f t="shared" si="171"/>
        <v>1818.0195647348464</v>
      </c>
      <c r="E62" s="168">
        <f t="shared" si="171"/>
        <v>1864.3179324609614</v>
      </c>
      <c r="F62" s="168">
        <f t="shared" si="171"/>
        <v>1860.9506867050147</v>
      </c>
      <c r="G62" s="168">
        <f t="shared" si="171"/>
        <v>1996.3167279652923</v>
      </c>
      <c r="H62" s="168">
        <f t="shared" si="171"/>
        <v>2078.061603638037</v>
      </c>
      <c r="I62" s="168">
        <f t="shared" si="171"/>
        <v>1993.0135062887853</v>
      </c>
      <c r="J62" s="168">
        <f t="shared" si="171"/>
        <v>2009.2004640623952</v>
      </c>
      <c r="K62" s="168">
        <f t="shared" si="171"/>
        <v>2084.0613372942503</v>
      </c>
      <c r="L62" s="168">
        <f t="shared" si="171"/>
        <v>2326.8055732860275</v>
      </c>
      <c r="M62" s="168">
        <f t="shared" si="171"/>
        <v>2127.0068571932152</v>
      </c>
      <c r="N62" s="168">
        <f t="shared" si="171"/>
        <v>2240.8273989703407</v>
      </c>
      <c r="O62" s="168">
        <f t="shared" si="171"/>
        <v>2309.4988822699775</v>
      </c>
      <c r="P62" s="168">
        <f t="shared" si="171"/>
        <v>2147.7735998394751</v>
      </c>
      <c r="Q62" s="168">
        <f t="shared" si="171"/>
        <v>2193.8404858579684</v>
      </c>
    </row>
    <row r="63" spans="1:17" ht="12.95" customHeight="1" x14ac:dyDescent="0.25">
      <c r="A63" s="158" t="s">
        <v>65</v>
      </c>
      <c r="B63" s="157">
        <f t="shared" ref="B63:Q63" si="172">SUM(B64:B65)</f>
        <v>1404.5347954414749</v>
      </c>
      <c r="C63" s="157">
        <f t="shared" si="172"/>
        <v>1509.0795120841385</v>
      </c>
      <c r="D63" s="157">
        <f t="shared" si="172"/>
        <v>1415.4702796740125</v>
      </c>
      <c r="E63" s="157">
        <f t="shared" si="172"/>
        <v>1427.1786966665131</v>
      </c>
      <c r="F63" s="157">
        <f t="shared" si="172"/>
        <v>1411.6844327388953</v>
      </c>
      <c r="G63" s="157">
        <f t="shared" si="172"/>
        <v>1530.1301376235995</v>
      </c>
      <c r="H63" s="157">
        <f t="shared" si="172"/>
        <v>1607.0531303485818</v>
      </c>
      <c r="I63" s="157">
        <f t="shared" si="172"/>
        <v>1521.102715356996</v>
      </c>
      <c r="J63" s="157">
        <f t="shared" si="172"/>
        <v>1525.0339571208624</v>
      </c>
      <c r="K63" s="157">
        <f t="shared" si="172"/>
        <v>1584.4547975315713</v>
      </c>
      <c r="L63" s="157">
        <f t="shared" si="172"/>
        <v>1821.9933053085106</v>
      </c>
      <c r="M63" s="157">
        <f t="shared" si="172"/>
        <v>1623.8783597685115</v>
      </c>
      <c r="N63" s="157">
        <f t="shared" si="172"/>
        <v>1729.1595510066425</v>
      </c>
      <c r="O63" s="157">
        <f t="shared" si="172"/>
        <v>1767.263047061972</v>
      </c>
      <c r="P63" s="157">
        <f t="shared" si="172"/>
        <v>1605.9664022951263</v>
      </c>
      <c r="Q63" s="157">
        <f t="shared" si="172"/>
        <v>1639.070459858089</v>
      </c>
    </row>
    <row r="64" spans="1:17" ht="12" customHeight="1" x14ac:dyDescent="0.25">
      <c r="A64" s="23" t="s">
        <v>161</v>
      </c>
      <c r="B64" s="156">
        <v>1382.4914138778183</v>
      </c>
      <c r="C64" s="156">
        <v>1487.355849169903</v>
      </c>
      <c r="D64" s="156">
        <v>1397.650496846572</v>
      </c>
      <c r="E64" s="156">
        <v>1381.1808971837754</v>
      </c>
      <c r="F64" s="156">
        <v>1366.7131944768701</v>
      </c>
      <c r="G64" s="156">
        <v>1491.3488206758227</v>
      </c>
      <c r="H64" s="156">
        <v>1561.280082740878</v>
      </c>
      <c r="I64" s="156">
        <v>1480.7609674200171</v>
      </c>
      <c r="J64" s="156">
        <v>1481.7655040817403</v>
      </c>
      <c r="K64" s="156">
        <v>1538.3480381542906</v>
      </c>
      <c r="L64" s="156">
        <v>1769.8390714001223</v>
      </c>
      <c r="M64" s="156">
        <v>1578.347029544909</v>
      </c>
      <c r="N64" s="156">
        <v>1682.0046189093919</v>
      </c>
      <c r="O64" s="156">
        <v>1716.6661075237646</v>
      </c>
      <c r="P64" s="156">
        <v>1552.1600929563353</v>
      </c>
      <c r="Q64" s="156">
        <v>1578.453798595596</v>
      </c>
    </row>
    <row r="65" spans="1:17" ht="12" customHeight="1" x14ac:dyDescent="0.25">
      <c r="A65" s="23" t="s">
        <v>60</v>
      </c>
      <c r="B65" s="156">
        <v>22.043381563656506</v>
      </c>
      <c r="C65" s="156">
        <v>21.72366291423555</v>
      </c>
      <c r="D65" s="156">
        <v>17.819782827440527</v>
      </c>
      <c r="E65" s="156">
        <v>45.997799482737697</v>
      </c>
      <c r="F65" s="156">
        <v>44.971238262025388</v>
      </c>
      <c r="G65" s="156">
        <v>38.781316947776773</v>
      </c>
      <c r="H65" s="156">
        <v>45.773047607703802</v>
      </c>
      <c r="I65" s="156">
        <v>40.341747936978926</v>
      </c>
      <c r="J65" s="156">
        <v>43.268453039121987</v>
      </c>
      <c r="K65" s="156">
        <v>46.106759377280639</v>
      </c>
      <c r="L65" s="156">
        <v>52.154233908388271</v>
      </c>
      <c r="M65" s="156">
        <v>45.531330223602531</v>
      </c>
      <c r="N65" s="156">
        <v>47.15493209725053</v>
      </c>
      <c r="O65" s="156">
        <v>50.596939538207472</v>
      </c>
      <c r="P65" s="156">
        <v>53.806309338790932</v>
      </c>
      <c r="Q65" s="156">
        <v>60.616661262492855</v>
      </c>
    </row>
    <row r="66" spans="1:17" ht="12.95" customHeight="1" x14ac:dyDescent="0.25">
      <c r="A66" s="158" t="s">
        <v>112</v>
      </c>
      <c r="B66" s="157">
        <f t="shared" ref="B66:Q66" si="173">B67</f>
        <v>9.454269135484128E-2</v>
      </c>
      <c r="C66" s="157">
        <f t="shared" si="173"/>
        <v>0.10037778297580054</v>
      </c>
      <c r="D66" s="157">
        <f t="shared" si="173"/>
        <v>0.11975775895879577</v>
      </c>
      <c r="E66" s="157">
        <f t="shared" si="173"/>
        <v>0.13526416053533163</v>
      </c>
      <c r="F66" s="157">
        <f t="shared" si="173"/>
        <v>0.17795355544520147</v>
      </c>
      <c r="G66" s="157">
        <f t="shared" si="173"/>
        <v>0.21348473083409281</v>
      </c>
      <c r="H66" s="157">
        <f t="shared" si="173"/>
        <v>0.30277040324244847</v>
      </c>
      <c r="I66" s="157">
        <f t="shared" si="173"/>
        <v>0.44542676209679316</v>
      </c>
      <c r="J66" s="157">
        <f t="shared" si="173"/>
        <v>0.58894774783148651</v>
      </c>
      <c r="K66" s="157">
        <f t="shared" si="173"/>
        <v>0.8071750509787885</v>
      </c>
      <c r="L66" s="157">
        <f t="shared" si="173"/>
        <v>1.0390771593210131</v>
      </c>
      <c r="M66" s="157">
        <f t="shared" si="173"/>
        <v>1.328658528647976</v>
      </c>
      <c r="N66" s="157">
        <f t="shared" si="173"/>
        <v>1.6180635439137778</v>
      </c>
      <c r="O66" s="157">
        <f t="shared" si="173"/>
        <v>1.7569506138648512</v>
      </c>
      <c r="P66" s="157">
        <f t="shared" si="173"/>
        <v>2.3195725333458208</v>
      </c>
      <c r="Q66" s="157">
        <f t="shared" si="173"/>
        <v>2.8468717575547591</v>
      </c>
    </row>
    <row r="67" spans="1:17" ht="12" customHeight="1" x14ac:dyDescent="0.25">
      <c r="A67" s="23" t="s">
        <v>60</v>
      </c>
      <c r="B67" s="156">
        <v>9.454269135484128E-2</v>
      </c>
      <c r="C67" s="156">
        <v>0.10037778297580054</v>
      </c>
      <c r="D67" s="156">
        <v>0.11975775895879577</v>
      </c>
      <c r="E67" s="156">
        <v>0.13526416053533163</v>
      </c>
      <c r="F67" s="156">
        <v>0.17795355544520147</v>
      </c>
      <c r="G67" s="156">
        <v>0.21348473083409281</v>
      </c>
      <c r="H67" s="156">
        <v>0.30277040324244847</v>
      </c>
      <c r="I67" s="156">
        <v>0.44542676209679316</v>
      </c>
      <c r="J67" s="156">
        <v>0.58894774783148651</v>
      </c>
      <c r="K67" s="156">
        <v>0.8071750509787885</v>
      </c>
      <c r="L67" s="156">
        <v>1.0390771593210131</v>
      </c>
      <c r="M67" s="156">
        <v>1.328658528647976</v>
      </c>
      <c r="N67" s="156">
        <v>1.6180635439137778</v>
      </c>
      <c r="O67" s="156">
        <v>1.7569506138648512</v>
      </c>
      <c r="P67" s="156">
        <v>2.3195725333458208</v>
      </c>
      <c r="Q67" s="156">
        <v>2.8468717575547591</v>
      </c>
    </row>
    <row r="68" spans="1:17" ht="12" customHeight="1" x14ac:dyDescent="0.25">
      <c r="A68" s="158" t="s">
        <v>63</v>
      </c>
      <c r="B68" s="157">
        <f>SUM(B69:B70,B73:B74)</f>
        <v>299.27152571037681</v>
      </c>
      <c r="C68" s="157">
        <f t="shared" ref="C68:Q68" si="174">SUM(C69:C70,C73:C74)</f>
        <v>291.21483206563647</v>
      </c>
      <c r="D68" s="157">
        <f t="shared" si="174"/>
        <v>288.35280511570988</v>
      </c>
      <c r="E68" s="157">
        <f t="shared" si="174"/>
        <v>295.46588390343805</v>
      </c>
      <c r="F68" s="157">
        <f t="shared" si="174"/>
        <v>303.28501414902382</v>
      </c>
      <c r="G68" s="157">
        <f t="shared" si="174"/>
        <v>315.2124122619278</v>
      </c>
      <c r="H68" s="157">
        <f t="shared" si="174"/>
        <v>316.46991232551204</v>
      </c>
      <c r="I68" s="157">
        <f t="shared" si="174"/>
        <v>314.21380039269474</v>
      </c>
      <c r="J68" s="157">
        <f t="shared" si="174"/>
        <v>323.84435326817686</v>
      </c>
      <c r="K68" s="157">
        <f t="shared" si="174"/>
        <v>337.59186312690622</v>
      </c>
      <c r="L68" s="157">
        <f t="shared" si="174"/>
        <v>341.97194201325834</v>
      </c>
      <c r="M68" s="157">
        <f t="shared" si="174"/>
        <v>338.15762974227448</v>
      </c>
      <c r="N68" s="157">
        <f t="shared" si="174"/>
        <v>344.41002847335841</v>
      </c>
      <c r="O68" s="157">
        <f t="shared" si="174"/>
        <v>366.98867083446913</v>
      </c>
      <c r="P68" s="157">
        <f t="shared" si="174"/>
        <v>366.96876665569505</v>
      </c>
      <c r="Q68" s="157">
        <f t="shared" si="174"/>
        <v>375.83784744523751</v>
      </c>
    </row>
    <row r="69" spans="1:17" ht="12" customHeight="1" x14ac:dyDescent="0.25">
      <c r="A69" s="167" t="s">
        <v>160</v>
      </c>
      <c r="B69" s="132">
        <v>272.02083942464088</v>
      </c>
      <c r="C69" s="132">
        <v>265.4515299657325</v>
      </c>
      <c r="D69" s="132">
        <v>262.99948056610663</v>
      </c>
      <c r="E69" s="132">
        <v>272.96366685858396</v>
      </c>
      <c r="F69" s="132">
        <v>283.3932301895743</v>
      </c>
      <c r="G69" s="132">
        <v>302.68379074401537</v>
      </c>
      <c r="H69" s="132">
        <v>304.020787464563</v>
      </c>
      <c r="I69" s="132">
        <v>310.13248672298147</v>
      </c>
      <c r="J69" s="132">
        <v>310.8307320950729</v>
      </c>
      <c r="K69" s="132">
        <v>316.11772078159169</v>
      </c>
      <c r="L69" s="132">
        <v>317.08840882325882</v>
      </c>
      <c r="M69" s="132">
        <v>322.62812597098934</v>
      </c>
      <c r="N69" s="132">
        <v>333.50731968985372</v>
      </c>
      <c r="O69" s="132">
        <v>339.94760863567762</v>
      </c>
      <c r="P69" s="132">
        <v>332.40502989708813</v>
      </c>
      <c r="Q69" s="132">
        <v>329.74398293396462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5.3684322283572783</v>
      </c>
      <c r="L70" s="132">
        <f t="shared" si="175"/>
        <v>6.8592112189576362</v>
      </c>
      <c r="M70" s="132">
        <f t="shared" si="175"/>
        <v>8.3884784447722929</v>
      </c>
      <c r="N70" s="132">
        <f t="shared" si="175"/>
        <v>9.9829391124357194</v>
      </c>
      <c r="O70" s="132">
        <f t="shared" si="175"/>
        <v>19.198542023409132</v>
      </c>
      <c r="P70" s="132">
        <f t="shared" si="175"/>
        <v>28.073194635714437</v>
      </c>
      <c r="Q70" s="132">
        <f t="shared" si="175"/>
        <v>37.046808058280227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3.8640057547239808</v>
      </c>
      <c r="L71" s="165">
        <v>4.9258954110396607</v>
      </c>
      <c r="M71" s="165">
        <v>6.0059858530175774</v>
      </c>
      <c r="N71" s="165">
        <v>7.1282644299194056</v>
      </c>
      <c r="O71" s="165">
        <v>13.782466886640524</v>
      </c>
      <c r="P71" s="165">
        <v>20.137176286221937</v>
      </c>
      <c r="Q71" s="165">
        <v>26.595456675228291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1.5044264736332977</v>
      </c>
      <c r="L72" s="164">
        <v>1.9333158079179757</v>
      </c>
      <c r="M72" s="164">
        <v>2.3824925917547164</v>
      </c>
      <c r="N72" s="164">
        <v>2.8546746825163147</v>
      </c>
      <c r="O72" s="164">
        <v>5.4160751367686091</v>
      </c>
      <c r="P72" s="164">
        <v>7.9360183494924978</v>
      </c>
      <c r="Q72" s="164">
        <v>10.451351383051936</v>
      </c>
    </row>
    <row r="73" spans="1:17" ht="12" customHeight="1" x14ac:dyDescent="0.25">
      <c r="A73" s="163" t="s">
        <v>142</v>
      </c>
      <c r="B73" s="162">
        <v>27.250686285735938</v>
      </c>
      <c r="C73" s="162">
        <v>25.763302099903985</v>
      </c>
      <c r="D73" s="162">
        <v>25.353324549603286</v>
      </c>
      <c r="E73" s="162">
        <v>22.502217044854074</v>
      </c>
      <c r="F73" s="162">
        <v>19.891783959449501</v>
      </c>
      <c r="G73" s="162">
        <v>12.528621517912425</v>
      </c>
      <c r="H73" s="162">
        <v>12.449124860949064</v>
      </c>
      <c r="I73" s="162">
        <v>4.0813136697132579</v>
      </c>
      <c r="J73" s="162">
        <v>13.013621173103935</v>
      </c>
      <c r="K73" s="162">
        <v>15.870230484988236</v>
      </c>
      <c r="L73" s="162">
        <v>17.694976775802115</v>
      </c>
      <c r="M73" s="162">
        <v>6.9819929303593709</v>
      </c>
      <c r="N73" s="162">
        <v>0.89629534925448673</v>
      </c>
      <c r="O73" s="162">
        <v>7.4694345118973411</v>
      </c>
      <c r="P73" s="162">
        <v>6.0398871025355545</v>
      </c>
      <c r="Q73" s="162">
        <v>8.2259896752205535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0.23547963196904625</v>
      </c>
      <c r="L74" s="160">
        <f t="shared" si="176"/>
        <v>0.32934519523980732</v>
      </c>
      <c r="M74" s="160">
        <f t="shared" si="176"/>
        <v>0.15903239615347889</v>
      </c>
      <c r="N74" s="160">
        <f t="shared" si="176"/>
        <v>2.347432181450209E-2</v>
      </c>
      <c r="O74" s="160">
        <f t="shared" si="176"/>
        <v>0.37308566348505523</v>
      </c>
      <c r="P74" s="160">
        <f t="shared" si="176"/>
        <v>0.45065502035692206</v>
      </c>
      <c r="Q74" s="160">
        <f t="shared" si="176"/>
        <v>0.82106677777211778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0.18147840017213654</v>
      </c>
      <c r="L75" s="156">
        <v>0.25882515442867471</v>
      </c>
      <c r="M75" s="156">
        <v>0.12310387706258974</v>
      </c>
      <c r="N75" s="156">
        <v>1.8163930564996243E-2</v>
      </c>
      <c r="O75" s="156">
        <v>0.28903113955145815</v>
      </c>
      <c r="P75" s="156">
        <v>0.3505164937967894</v>
      </c>
      <c r="Q75" s="156">
        <v>0.64025004513631101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5.4001231796909722E-2</v>
      </c>
      <c r="L76" s="156">
        <v>7.0520040811132625E-2</v>
      </c>
      <c r="M76" s="156">
        <v>3.5928519090889142E-2</v>
      </c>
      <c r="N76" s="156">
        <v>5.3103912495058459E-3</v>
      </c>
      <c r="O76" s="156">
        <v>8.4054523933597095E-2</v>
      </c>
      <c r="P76" s="156">
        <v>0.10013852656013265</v>
      </c>
      <c r="Q76" s="156">
        <v>0.1808167326358068</v>
      </c>
    </row>
    <row r="77" spans="1:17" ht="12" customHeight="1" x14ac:dyDescent="0.25">
      <c r="A77" s="158" t="s">
        <v>62</v>
      </c>
      <c r="B77" s="157">
        <f>SUM(B78:B79)</f>
        <v>106.14277940836415</v>
      </c>
      <c r="C77" s="157">
        <f t="shared" ref="C77:Q77" si="177">SUM(C78:C79)</f>
        <v>103.15935542125575</v>
      </c>
      <c r="D77" s="157">
        <f t="shared" si="177"/>
        <v>114.07672218616521</v>
      </c>
      <c r="E77" s="157">
        <f t="shared" si="177"/>
        <v>141.5380877304749</v>
      </c>
      <c r="F77" s="157">
        <f t="shared" si="177"/>
        <v>145.80328626165024</v>
      </c>
      <c r="G77" s="157">
        <f t="shared" si="177"/>
        <v>150.76069334893103</v>
      </c>
      <c r="H77" s="157">
        <f t="shared" si="177"/>
        <v>154.23579056070076</v>
      </c>
      <c r="I77" s="157">
        <f t="shared" si="177"/>
        <v>157.25156377699778</v>
      </c>
      <c r="J77" s="157">
        <f t="shared" si="177"/>
        <v>159.73320592552423</v>
      </c>
      <c r="K77" s="157">
        <f t="shared" si="177"/>
        <v>161.2075015847939</v>
      </c>
      <c r="L77" s="157">
        <f t="shared" si="177"/>
        <v>161.80124880493753</v>
      </c>
      <c r="M77" s="157">
        <f t="shared" si="177"/>
        <v>163.64220915378118</v>
      </c>
      <c r="N77" s="157">
        <f t="shared" si="177"/>
        <v>165.63975594642585</v>
      </c>
      <c r="O77" s="157">
        <f t="shared" si="177"/>
        <v>173.49021375967121</v>
      </c>
      <c r="P77" s="157">
        <f t="shared" si="177"/>
        <v>172.51885835530803</v>
      </c>
      <c r="Q77" s="157">
        <f t="shared" si="177"/>
        <v>176.08530679708727</v>
      </c>
    </row>
    <row r="78" spans="1:17" ht="12" customHeight="1" x14ac:dyDescent="0.25">
      <c r="A78" s="23" t="s">
        <v>109</v>
      </c>
      <c r="B78" s="156">
        <v>86.371629910691155</v>
      </c>
      <c r="C78" s="156">
        <v>84.676089923998958</v>
      </c>
      <c r="D78" s="156">
        <v>94.389442264611347</v>
      </c>
      <c r="E78" s="156">
        <v>119.34134918482535</v>
      </c>
      <c r="F78" s="156">
        <v>123.53465151531459</v>
      </c>
      <c r="G78" s="156">
        <v>131.52292113911301</v>
      </c>
      <c r="H78" s="156">
        <v>135.12290623509702</v>
      </c>
      <c r="I78" s="156">
        <v>139.18572667091797</v>
      </c>
      <c r="J78" s="156">
        <v>141.16219083121172</v>
      </c>
      <c r="K78" s="156">
        <v>146.09563282727845</v>
      </c>
      <c r="L78" s="156">
        <v>147.24993952076937</v>
      </c>
      <c r="M78" s="156">
        <v>150.23686810191987</v>
      </c>
      <c r="N78" s="156">
        <v>152.98349015303666</v>
      </c>
      <c r="O78" s="156">
        <v>158.93254506586089</v>
      </c>
      <c r="P78" s="156">
        <v>158.47660098471911</v>
      </c>
      <c r="Q78" s="156">
        <v>161.03448785210355</v>
      </c>
    </row>
    <row r="79" spans="1:17" ht="12" customHeight="1" x14ac:dyDescent="0.25">
      <c r="A79" s="29" t="s">
        <v>140</v>
      </c>
      <c r="B79" s="57">
        <v>19.771149497672994</v>
      </c>
      <c r="C79" s="57">
        <v>18.483265497256792</v>
      </c>
      <c r="D79" s="57">
        <v>19.68727992155387</v>
      </c>
      <c r="E79" s="57">
        <v>22.196738545649552</v>
      </c>
      <c r="F79" s="57">
        <v>22.26863474633566</v>
      </c>
      <c r="G79" s="57">
        <v>19.237772209818019</v>
      </c>
      <c r="H79" s="57">
        <v>19.112884325603734</v>
      </c>
      <c r="I79" s="57">
        <v>18.065837106079812</v>
      </c>
      <c r="J79" s="57">
        <v>18.571015094312511</v>
      </c>
      <c r="K79" s="57">
        <v>15.111868757515449</v>
      </c>
      <c r="L79" s="57">
        <v>14.551309284168148</v>
      </c>
      <c r="M79" s="57">
        <v>13.405341051861324</v>
      </c>
      <c r="N79" s="57">
        <v>12.656265793389208</v>
      </c>
      <c r="O79" s="57">
        <v>14.55766869381031</v>
      </c>
      <c r="P79" s="57">
        <v>14.042257370588912</v>
      </c>
      <c r="Q79" s="57">
        <v>15.05081894498371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1145.6143211625206</v>
      </c>
      <c r="C81" s="168">
        <f t="shared" ref="C81:Q81" si="178">SUM(C82,C85,C87,C100)</f>
        <v>1261.9949853335411</v>
      </c>
      <c r="D81" s="168">
        <f t="shared" si="178"/>
        <v>1269.3646544690378</v>
      </c>
      <c r="E81" s="168">
        <f t="shared" si="178"/>
        <v>1298.5322638060538</v>
      </c>
      <c r="F81" s="168">
        <f t="shared" si="178"/>
        <v>1313.5365965945705</v>
      </c>
      <c r="G81" s="168">
        <f t="shared" si="178"/>
        <v>1299.4051487748566</v>
      </c>
      <c r="H81" s="168">
        <f t="shared" si="178"/>
        <v>1365.7086355647293</v>
      </c>
      <c r="I81" s="168">
        <f t="shared" si="178"/>
        <v>1340.2365271662075</v>
      </c>
      <c r="J81" s="168">
        <f t="shared" si="178"/>
        <v>1364.0211637191496</v>
      </c>
      <c r="K81" s="168">
        <f t="shared" si="178"/>
        <v>1375.236107543959</v>
      </c>
      <c r="L81" s="168">
        <f t="shared" si="178"/>
        <v>1514.4768503240066</v>
      </c>
      <c r="M81" s="168">
        <f t="shared" si="178"/>
        <v>1589.715005085845</v>
      </c>
      <c r="N81" s="168">
        <f t="shared" si="178"/>
        <v>1621.690578240971</v>
      </c>
      <c r="O81" s="168">
        <f t="shared" si="178"/>
        <v>1646.7855667206491</v>
      </c>
      <c r="P81" s="168">
        <f t="shared" si="178"/>
        <v>1519.5423879037883</v>
      </c>
      <c r="Q81" s="168">
        <f t="shared" si="178"/>
        <v>1543.0459856939826</v>
      </c>
    </row>
    <row r="82" spans="1:17" ht="12.95" customHeight="1" x14ac:dyDescent="0.25">
      <c r="A82" s="158" t="s">
        <v>65</v>
      </c>
      <c r="B82" s="157">
        <f t="shared" ref="B82:Q82" si="179">SUM(B83:B84)</f>
        <v>882.98337081094826</v>
      </c>
      <c r="C82" s="157">
        <f t="shared" si="179"/>
        <v>993.92644012720643</v>
      </c>
      <c r="D82" s="157">
        <f t="shared" si="179"/>
        <v>988.53177732567951</v>
      </c>
      <c r="E82" s="157">
        <f t="shared" si="179"/>
        <v>983.11628830864959</v>
      </c>
      <c r="F82" s="157">
        <f t="shared" si="179"/>
        <v>987.81552207541858</v>
      </c>
      <c r="G82" s="157">
        <f t="shared" si="179"/>
        <v>973.39541310152129</v>
      </c>
      <c r="H82" s="157">
        <f t="shared" si="179"/>
        <v>1029.3707865826277</v>
      </c>
      <c r="I82" s="157">
        <f t="shared" si="179"/>
        <v>1003.1260715052784</v>
      </c>
      <c r="J82" s="157">
        <f t="shared" si="179"/>
        <v>1018.3707659528933</v>
      </c>
      <c r="K82" s="157">
        <f t="shared" si="179"/>
        <v>1028.0150759252851</v>
      </c>
      <c r="L82" s="157">
        <f t="shared" si="179"/>
        <v>1167.570898489676</v>
      </c>
      <c r="M82" s="157">
        <f t="shared" si="179"/>
        <v>1186.778648088409</v>
      </c>
      <c r="N82" s="157">
        <f t="shared" si="179"/>
        <v>1222.4718706345052</v>
      </c>
      <c r="O82" s="157">
        <f t="shared" si="179"/>
        <v>1231.5951336399255</v>
      </c>
      <c r="P82" s="157">
        <f t="shared" si="179"/>
        <v>1103.0137731006791</v>
      </c>
      <c r="Q82" s="157">
        <f t="shared" si="179"/>
        <v>1116.149614468718</v>
      </c>
    </row>
    <row r="83" spans="1:17" ht="12" customHeight="1" x14ac:dyDescent="0.25">
      <c r="A83" s="23" t="s">
        <v>157</v>
      </c>
      <c r="B83" s="156">
        <v>877.38750601781044</v>
      </c>
      <c r="C83" s="156">
        <v>988.15342703997692</v>
      </c>
      <c r="D83" s="156">
        <v>983.51591960325084</v>
      </c>
      <c r="E83" s="156">
        <v>970.19207237263947</v>
      </c>
      <c r="F83" s="156">
        <v>974.98292786974969</v>
      </c>
      <c r="G83" s="156">
        <v>963.37470188087434</v>
      </c>
      <c r="H83" s="156">
        <v>1017.439219822328</v>
      </c>
      <c r="I83" s="156">
        <v>992.31227707463165</v>
      </c>
      <c r="J83" s="156">
        <v>1006.6132782162497</v>
      </c>
      <c r="K83" s="156">
        <v>1015.8365749961499</v>
      </c>
      <c r="L83" s="156">
        <v>1153.9686781889102</v>
      </c>
      <c r="M83" s="156">
        <v>1173.2406350190765</v>
      </c>
      <c r="N83" s="156">
        <v>1208.9151159001281</v>
      </c>
      <c r="O83" s="156">
        <v>1217.2443317946259</v>
      </c>
      <c r="P83" s="156">
        <v>1087.9283677842845</v>
      </c>
      <c r="Q83" s="156">
        <v>1099.2637983961072</v>
      </c>
    </row>
    <row r="84" spans="1:17" ht="12" customHeight="1" x14ac:dyDescent="0.25">
      <c r="A84" s="23" t="s">
        <v>60</v>
      </c>
      <c r="B84" s="156">
        <v>5.5958647931378334</v>
      </c>
      <c r="C84" s="156">
        <v>5.7730130872295335</v>
      </c>
      <c r="D84" s="156">
        <v>5.0158577224286756</v>
      </c>
      <c r="E84" s="156">
        <v>12.924215936010162</v>
      </c>
      <c r="F84" s="156">
        <v>12.832594205668849</v>
      </c>
      <c r="G84" s="156">
        <v>10.020711220646987</v>
      </c>
      <c r="H84" s="156">
        <v>11.931566760299669</v>
      </c>
      <c r="I84" s="156">
        <v>10.813794430646794</v>
      </c>
      <c r="J84" s="156">
        <v>11.757487736643588</v>
      </c>
      <c r="K84" s="156">
        <v>12.178500929135206</v>
      </c>
      <c r="L84" s="156">
        <v>13.602220300765786</v>
      </c>
      <c r="M84" s="156">
        <v>13.538013069332482</v>
      </c>
      <c r="N84" s="156">
        <v>13.556754734377142</v>
      </c>
      <c r="O84" s="156">
        <v>14.350801845299628</v>
      </c>
      <c r="P84" s="156">
        <v>15.085405316394489</v>
      </c>
      <c r="Q84" s="156">
        <v>16.885816072610897</v>
      </c>
    </row>
    <row r="85" spans="1:17" ht="12.95" customHeight="1" x14ac:dyDescent="0.25">
      <c r="A85" s="158" t="s">
        <v>112</v>
      </c>
      <c r="B85" s="157">
        <f t="shared" ref="B85:Q85" si="180">B86</f>
        <v>6.035517426772951E-2</v>
      </c>
      <c r="C85" s="157">
        <f t="shared" si="180"/>
        <v>6.6534286097418543E-2</v>
      </c>
      <c r="D85" s="157">
        <f t="shared" si="180"/>
        <v>8.1509544469629977E-2</v>
      </c>
      <c r="E85" s="157">
        <f t="shared" si="180"/>
        <v>9.2929932238041843E-2</v>
      </c>
      <c r="F85" s="157">
        <f t="shared" si="180"/>
        <v>0.12192938881327697</v>
      </c>
      <c r="G85" s="157">
        <f t="shared" si="180"/>
        <v>0.14235474615440943</v>
      </c>
      <c r="H85" s="157">
        <f t="shared" si="180"/>
        <v>0.20186302147962432</v>
      </c>
      <c r="I85" s="157">
        <f t="shared" si="180"/>
        <v>0.29914323556828587</v>
      </c>
      <c r="J85" s="157">
        <f t="shared" si="180"/>
        <v>0.39503250068756973</v>
      </c>
      <c r="K85" s="157">
        <f t="shared" si="180"/>
        <v>0.53145143662612515</v>
      </c>
      <c r="L85" s="157">
        <f t="shared" si="180"/>
        <v>0.67487687729137458</v>
      </c>
      <c r="M85" s="157">
        <f t="shared" si="180"/>
        <v>0.98025674592889689</v>
      </c>
      <c r="N85" s="157">
        <f t="shared" si="180"/>
        <v>1.1736974159190074</v>
      </c>
      <c r="O85" s="157">
        <f t="shared" si="180"/>
        <v>1.2624444837485185</v>
      </c>
      <c r="P85" s="157">
        <f t="shared" si="180"/>
        <v>1.6667050322572603</v>
      </c>
      <c r="Q85" s="157">
        <f t="shared" si="180"/>
        <v>2.0484383906345793</v>
      </c>
    </row>
    <row r="86" spans="1:17" ht="12" customHeight="1" x14ac:dyDescent="0.25">
      <c r="A86" s="23" t="s">
        <v>60</v>
      </c>
      <c r="B86" s="156">
        <v>6.035517426772951E-2</v>
      </c>
      <c r="C86" s="156">
        <v>6.6534286097418543E-2</v>
      </c>
      <c r="D86" s="156">
        <v>8.1509544469629977E-2</v>
      </c>
      <c r="E86" s="156">
        <v>9.2929932238041843E-2</v>
      </c>
      <c r="F86" s="156">
        <v>0.12192938881327697</v>
      </c>
      <c r="G86" s="156">
        <v>0.14235474615440943</v>
      </c>
      <c r="H86" s="156">
        <v>0.20186302147962432</v>
      </c>
      <c r="I86" s="156">
        <v>0.29914323556828587</v>
      </c>
      <c r="J86" s="156">
        <v>0.39503250068756973</v>
      </c>
      <c r="K86" s="156">
        <v>0.53145143662612515</v>
      </c>
      <c r="L86" s="156">
        <v>0.67487687729137458</v>
      </c>
      <c r="M86" s="156">
        <v>0.98025674592889689</v>
      </c>
      <c r="N86" s="156">
        <v>1.1736974159190074</v>
      </c>
      <c r="O86" s="156">
        <v>1.2624444837485185</v>
      </c>
      <c r="P86" s="156">
        <v>1.6667050322572603</v>
      </c>
      <c r="Q86" s="156">
        <v>2.0484383906345793</v>
      </c>
    </row>
    <row r="87" spans="1:17" ht="12" customHeight="1" x14ac:dyDescent="0.25">
      <c r="A87" s="158" t="s">
        <v>63</v>
      </c>
      <c r="B87" s="157">
        <f>SUM(B88:B89,B92:B93,B96:B97)</f>
        <v>189.86761172740916</v>
      </c>
      <c r="C87" s="157">
        <f t="shared" ref="C87:Q87" si="181">SUM(C88:C89,C92:C93,C96:C97)</f>
        <v>194.24639540265937</v>
      </c>
      <c r="D87" s="157">
        <f t="shared" si="181"/>
        <v>198.56130951602375</v>
      </c>
      <c r="E87" s="157">
        <f t="shared" si="181"/>
        <v>204.07610379769491</v>
      </c>
      <c r="F87" s="157">
        <f t="shared" si="181"/>
        <v>211.84484688554244</v>
      </c>
      <c r="G87" s="157">
        <f t="shared" si="181"/>
        <v>213.34327096999851</v>
      </c>
      <c r="H87" s="157">
        <f t="shared" si="181"/>
        <v>218.83763770678661</v>
      </c>
      <c r="I87" s="157">
        <f t="shared" si="181"/>
        <v>218.93743584696603</v>
      </c>
      <c r="J87" s="157">
        <f t="shared" si="181"/>
        <v>223.70079178182107</v>
      </c>
      <c r="K87" s="157">
        <f t="shared" si="181"/>
        <v>225.09076630350876</v>
      </c>
      <c r="L87" s="157">
        <f t="shared" si="181"/>
        <v>223.80494818888707</v>
      </c>
      <c r="M87" s="157">
        <f t="shared" si="181"/>
        <v>262.9354886251416</v>
      </c>
      <c r="N87" s="157">
        <f t="shared" si="181"/>
        <v>259.94758454155937</v>
      </c>
      <c r="O87" s="157">
        <f t="shared" si="181"/>
        <v>269.91291131884475</v>
      </c>
      <c r="P87" s="157">
        <f t="shared" si="181"/>
        <v>269.91623301607552</v>
      </c>
      <c r="Q87" s="157">
        <f t="shared" si="181"/>
        <v>274.54524769074123</v>
      </c>
    </row>
    <row r="88" spans="1:17" ht="12" customHeight="1" x14ac:dyDescent="0.25">
      <c r="A88" s="167" t="s">
        <v>156</v>
      </c>
      <c r="B88" s="132">
        <v>150.4225258336869</v>
      </c>
      <c r="C88" s="132">
        <v>154.33815201228734</v>
      </c>
      <c r="D88" s="132">
        <v>172.29656455945573</v>
      </c>
      <c r="E88" s="132">
        <v>181.90565012652013</v>
      </c>
      <c r="F88" s="132">
        <v>191.2343864786626</v>
      </c>
      <c r="G88" s="132">
        <v>184.03808536245677</v>
      </c>
      <c r="H88" s="132">
        <v>185.85556258713311</v>
      </c>
      <c r="I88" s="132">
        <v>194.83891605510729</v>
      </c>
      <c r="J88" s="132">
        <v>198.66434377140843</v>
      </c>
      <c r="K88" s="132">
        <v>197.9383843070253</v>
      </c>
      <c r="L88" s="132">
        <v>196.08953713155427</v>
      </c>
      <c r="M88" s="132">
        <v>228.11270045420773</v>
      </c>
      <c r="N88" s="132">
        <v>229.14991546087774</v>
      </c>
      <c r="O88" s="132">
        <v>231.6177736752345</v>
      </c>
      <c r="P88" s="132">
        <v>225.2625186453341</v>
      </c>
      <c r="Q88" s="132">
        <v>223.08063857071829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3.3580000745654353</v>
      </c>
      <c r="L89" s="132">
        <f t="shared" si="182"/>
        <v>4.2370159012512865</v>
      </c>
      <c r="M89" s="132">
        <f t="shared" si="182"/>
        <v>5.848967036167263</v>
      </c>
      <c r="N89" s="132">
        <f t="shared" si="182"/>
        <v>6.7907481782983847</v>
      </c>
      <c r="O89" s="132">
        <f t="shared" si="182"/>
        <v>12.96340265628254</v>
      </c>
      <c r="P89" s="132">
        <f t="shared" si="182"/>
        <v>18.834213768197898</v>
      </c>
      <c r="Q89" s="132">
        <f t="shared" si="182"/>
        <v>24.840609458441516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2.4306848043622931</v>
      </c>
      <c r="L90" s="165">
        <v>3.062432521220035</v>
      </c>
      <c r="M90" s="165">
        <v>4.2445427707446797</v>
      </c>
      <c r="N90" s="165">
        <v>4.8982525057865196</v>
      </c>
      <c r="O90" s="165">
        <v>9.3718287506784037</v>
      </c>
      <c r="P90" s="165">
        <v>13.601454200605135</v>
      </c>
      <c r="Q90" s="165">
        <v>17.909234597817857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0.92731527020314219</v>
      </c>
      <c r="L91" s="164">
        <v>1.174583380031252</v>
      </c>
      <c r="M91" s="164">
        <v>1.6044242654225835</v>
      </c>
      <c r="N91" s="164">
        <v>1.8924956725118656</v>
      </c>
      <c r="O91" s="164">
        <v>3.5915739056041351</v>
      </c>
      <c r="P91" s="164">
        <v>5.2327595675927636</v>
      </c>
      <c r="Q91" s="164">
        <v>6.9313748606236594</v>
      </c>
    </row>
    <row r="92" spans="1:17" ht="12" customHeight="1" x14ac:dyDescent="0.25">
      <c r="A92" s="163" t="s">
        <v>144</v>
      </c>
      <c r="B92" s="162">
        <v>23.257755387060939</v>
      </c>
      <c r="C92" s="162">
        <v>26.366667162752876</v>
      </c>
      <c r="D92" s="162">
        <v>22.755615037392644</v>
      </c>
      <c r="E92" s="162">
        <v>20.764580104323354</v>
      </c>
      <c r="F92" s="162">
        <v>19.532887835859874</v>
      </c>
      <c r="G92" s="162">
        <v>16.785270241457269</v>
      </c>
      <c r="H92" s="162">
        <v>16.674265039912559</v>
      </c>
      <c r="I92" s="162">
        <v>22.346737153331294</v>
      </c>
      <c r="J92" s="162">
        <v>21.578176254433895</v>
      </c>
      <c r="K92" s="162">
        <v>19.782270243156205</v>
      </c>
      <c r="L92" s="162">
        <v>21.45631654299094</v>
      </c>
      <c r="M92" s="162">
        <v>20.169196276851554</v>
      </c>
      <c r="N92" s="162">
        <v>20.82651991057762</v>
      </c>
      <c r="O92" s="162">
        <v>21.703418267862631</v>
      </c>
      <c r="P92" s="162">
        <v>21.776462059696307</v>
      </c>
      <c r="Q92" s="162">
        <v>20.901857575921241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0.31285082104231082</v>
      </c>
      <c r="L93" s="160">
        <f t="shared" si="183"/>
        <v>0.43557797893167138</v>
      </c>
      <c r="M93" s="160">
        <f t="shared" si="183"/>
        <v>0.49595571250378473</v>
      </c>
      <c r="N93" s="160">
        <f t="shared" si="183"/>
        <v>0.59490529174677653</v>
      </c>
      <c r="O93" s="160">
        <f t="shared" si="183"/>
        <v>1.1859983353930037</v>
      </c>
      <c r="P93" s="160">
        <f t="shared" si="183"/>
        <v>1.7903269457857323</v>
      </c>
      <c r="Q93" s="160">
        <f t="shared" si="183"/>
        <v>2.287978598377987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0.2264566934834204</v>
      </c>
      <c r="L94" s="156">
        <v>0.31484450850095913</v>
      </c>
      <c r="M94" s="156">
        <v>0.35762893337987639</v>
      </c>
      <c r="N94" s="156">
        <v>0.42772778677173162</v>
      </c>
      <c r="O94" s="156">
        <v>0.85162759183298031</v>
      </c>
      <c r="P94" s="156">
        <v>1.2835762530849966</v>
      </c>
      <c r="Q94" s="156">
        <v>1.6375512024972678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8.6394127558890421E-2</v>
      </c>
      <c r="L95" s="156">
        <v>0.12073347043071223</v>
      </c>
      <c r="M95" s="156">
        <v>0.13832677912390834</v>
      </c>
      <c r="N95" s="156">
        <v>0.16717750497504491</v>
      </c>
      <c r="O95" s="156">
        <v>0.3343707435600235</v>
      </c>
      <c r="P95" s="156">
        <v>0.50675069270073558</v>
      </c>
      <c r="Q95" s="156">
        <v>0.65042739588071918</v>
      </c>
    </row>
    <row r="96" spans="1:17" ht="12" customHeight="1" x14ac:dyDescent="0.25">
      <c r="A96" s="163" t="s">
        <v>142</v>
      </c>
      <c r="B96" s="162">
        <v>16.187330506661315</v>
      </c>
      <c r="C96" s="162">
        <v>13.541576227619172</v>
      </c>
      <c r="D96" s="162">
        <v>3.5091299191753791</v>
      </c>
      <c r="E96" s="162">
        <v>1.405873566851424</v>
      </c>
      <c r="F96" s="162">
        <v>1.0775725710199571</v>
      </c>
      <c r="G96" s="162">
        <v>12.519915366084501</v>
      </c>
      <c r="H96" s="162">
        <v>16.307810079740925</v>
      </c>
      <c r="I96" s="162">
        <v>1.7517826385274373</v>
      </c>
      <c r="J96" s="162">
        <v>3.458271755978743</v>
      </c>
      <c r="K96" s="162">
        <v>3.6452219588798225</v>
      </c>
      <c r="L96" s="162">
        <v>1.5576490919972876</v>
      </c>
      <c r="M96" s="162">
        <v>8.1244133590726069</v>
      </c>
      <c r="N96" s="162">
        <v>2.5192643300471533</v>
      </c>
      <c r="O96" s="162">
        <v>2.3262750171687228</v>
      </c>
      <c r="P96" s="162">
        <v>2.0964166072726846</v>
      </c>
      <c r="Q96" s="162">
        <v>3.1231402674200797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5.4038898839664944E-2</v>
      </c>
      <c r="L97" s="160">
        <f t="shared" si="184"/>
        <v>2.8851542161606125E-2</v>
      </c>
      <c r="M97" s="160">
        <f t="shared" si="184"/>
        <v>0.1842557863386417</v>
      </c>
      <c r="N97" s="160">
        <f t="shared" si="184"/>
        <v>6.6231370011676033E-2</v>
      </c>
      <c r="O97" s="160">
        <f t="shared" si="184"/>
        <v>0.11604336690337835</v>
      </c>
      <c r="P97" s="160">
        <f t="shared" si="184"/>
        <v>0.15629498978884312</v>
      </c>
      <c r="Q97" s="160">
        <f t="shared" si="184"/>
        <v>0.31102321986205783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4.1646459298761908E-2</v>
      </c>
      <c r="L98" s="156">
        <v>2.268844615794411E-2</v>
      </c>
      <c r="M98" s="156">
        <v>0.14282113256899448</v>
      </c>
      <c r="N98" s="156">
        <v>5.1298390107050562E-2</v>
      </c>
      <c r="O98" s="156">
        <v>8.9899317653129099E-2</v>
      </c>
      <c r="P98" s="156">
        <v>0.12163165367187413</v>
      </c>
      <c r="Q98" s="156">
        <v>0.24259091776988898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1.2392439540903034E-2</v>
      </c>
      <c r="L99" s="156">
        <v>6.1630960036620141E-3</v>
      </c>
      <c r="M99" s="156">
        <v>4.1434653769647216E-2</v>
      </c>
      <c r="N99" s="156">
        <v>1.4932979904625466E-2</v>
      </c>
      <c r="O99" s="156">
        <v>2.6144049250249254E-2</v>
      </c>
      <c r="P99" s="156">
        <v>3.4663336116968986E-2</v>
      </c>
      <c r="Q99" s="156">
        <v>6.8432302092168856E-2</v>
      </c>
    </row>
    <row r="100" spans="1:17" ht="12" customHeight="1" x14ac:dyDescent="0.25">
      <c r="A100" s="158" t="s">
        <v>62</v>
      </c>
      <c r="B100" s="157">
        <f>SUM(B101:B103)</f>
        <v>72.702983449895356</v>
      </c>
      <c r="C100" s="157">
        <f t="shared" ref="C100:Q100" si="185">SUM(C101:C103)</f>
        <v>73.755615517577851</v>
      </c>
      <c r="D100" s="157">
        <f t="shared" si="185"/>
        <v>82.190058082864823</v>
      </c>
      <c r="E100" s="157">
        <f t="shared" si="185"/>
        <v>111.24694176747118</v>
      </c>
      <c r="F100" s="157">
        <f t="shared" si="185"/>
        <v>113.75429824479593</v>
      </c>
      <c r="G100" s="157">
        <f t="shared" si="185"/>
        <v>112.52410995718249</v>
      </c>
      <c r="H100" s="157">
        <f t="shared" si="185"/>
        <v>117.29834825383548</v>
      </c>
      <c r="I100" s="157">
        <f t="shared" si="185"/>
        <v>117.87387657839474</v>
      </c>
      <c r="J100" s="157">
        <f t="shared" si="185"/>
        <v>121.55457348374776</v>
      </c>
      <c r="K100" s="157">
        <f t="shared" si="185"/>
        <v>121.59881387853872</v>
      </c>
      <c r="L100" s="157">
        <f t="shared" si="185"/>
        <v>122.42612676815223</v>
      </c>
      <c r="M100" s="157">
        <f t="shared" si="185"/>
        <v>139.02061162636537</v>
      </c>
      <c r="N100" s="157">
        <f t="shared" si="185"/>
        <v>138.09742564898767</v>
      </c>
      <c r="O100" s="157">
        <f t="shared" si="185"/>
        <v>144.01507727813021</v>
      </c>
      <c r="P100" s="157">
        <f t="shared" si="185"/>
        <v>144.94567675477637</v>
      </c>
      <c r="Q100" s="157">
        <f t="shared" si="185"/>
        <v>150.30268514388871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23.734200884543064</v>
      </c>
      <c r="C102" s="156">
        <v>24.149683528455625</v>
      </c>
      <c r="D102" s="156">
        <v>25.932569334192113</v>
      </c>
      <c r="E102" s="156">
        <v>32.671993264603863</v>
      </c>
      <c r="F102" s="156">
        <v>30.564601135782677</v>
      </c>
      <c r="G102" s="156">
        <v>29.871253488744731</v>
      </c>
      <c r="H102" s="156">
        <v>30.688014199965586</v>
      </c>
      <c r="I102" s="156">
        <v>32.394231175878247</v>
      </c>
      <c r="J102" s="156">
        <v>33.706540858963614</v>
      </c>
      <c r="K102" s="156">
        <v>35.143696885157084</v>
      </c>
      <c r="L102" s="156">
        <v>34.084505664756975</v>
      </c>
      <c r="M102" s="156">
        <v>35.229225700307822</v>
      </c>
      <c r="N102" s="156">
        <v>35.284543947262335</v>
      </c>
      <c r="O102" s="156">
        <v>33.626500698075418</v>
      </c>
      <c r="P102" s="156">
        <v>36.336303519185471</v>
      </c>
      <c r="Q102" s="156">
        <v>35.184298081768581</v>
      </c>
    </row>
    <row r="103" spans="1:17" ht="12" customHeight="1" x14ac:dyDescent="0.25">
      <c r="A103" s="29" t="s">
        <v>140</v>
      </c>
      <c r="B103" s="57">
        <v>48.968782565352292</v>
      </c>
      <c r="C103" s="57">
        <v>49.605931989122226</v>
      </c>
      <c r="D103" s="57">
        <v>56.257488748672706</v>
      </c>
      <c r="E103" s="57">
        <v>78.574948502867315</v>
      </c>
      <c r="F103" s="57">
        <v>83.189697109013252</v>
      </c>
      <c r="G103" s="57">
        <v>82.652856468437761</v>
      </c>
      <c r="H103" s="57">
        <v>86.610334053869892</v>
      </c>
      <c r="I103" s="57">
        <v>85.479645402516496</v>
      </c>
      <c r="J103" s="57">
        <v>87.848032624784153</v>
      </c>
      <c r="K103" s="57">
        <v>86.455116993381637</v>
      </c>
      <c r="L103" s="57">
        <v>88.341621103395255</v>
      </c>
      <c r="M103" s="57">
        <v>103.79138592605754</v>
      </c>
      <c r="N103" s="57">
        <v>102.81288170172533</v>
      </c>
      <c r="O103" s="57">
        <v>110.3885765800548</v>
      </c>
      <c r="P103" s="57">
        <v>108.60937323559091</v>
      </c>
      <c r="Q103" s="57">
        <v>115.11838706212014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2.2148722573605788</v>
      </c>
      <c r="C105" s="168">
        <f t="shared" ref="C105:Q105" si="186">SUM(C106,C109,C111,C120)</f>
        <v>2.26391409612997</v>
      </c>
      <c r="D105" s="168">
        <f t="shared" si="186"/>
        <v>5.1379477299218861</v>
      </c>
      <c r="E105" s="168">
        <f t="shared" si="186"/>
        <v>6.2130319327727896</v>
      </c>
      <c r="F105" s="168">
        <f t="shared" si="186"/>
        <v>6.5036367680175307</v>
      </c>
      <c r="G105" s="168">
        <f t="shared" si="186"/>
        <v>10.178360617282438</v>
      </c>
      <c r="H105" s="168">
        <f t="shared" si="186"/>
        <v>11.341027000206108</v>
      </c>
      <c r="I105" s="168">
        <f t="shared" si="186"/>
        <v>9.6967041429551291</v>
      </c>
      <c r="J105" s="168">
        <f t="shared" si="186"/>
        <v>10.904083173684835</v>
      </c>
      <c r="K105" s="168">
        <f t="shared" si="186"/>
        <v>12.141057828226495</v>
      </c>
      <c r="L105" s="168">
        <f t="shared" si="186"/>
        <v>12.088555392039479</v>
      </c>
      <c r="M105" s="168">
        <f t="shared" si="186"/>
        <v>11.852610363463649</v>
      </c>
      <c r="N105" s="168">
        <f t="shared" si="186"/>
        <v>14.018570838469241</v>
      </c>
      <c r="O105" s="168">
        <f t="shared" si="186"/>
        <v>15.645602150952987</v>
      </c>
      <c r="P105" s="168">
        <f t="shared" si="186"/>
        <v>17.708864206302447</v>
      </c>
      <c r="Q105" s="168">
        <f t="shared" si="186"/>
        <v>19.822336403549794</v>
      </c>
    </row>
    <row r="106" spans="1:17" ht="12.95" customHeight="1" x14ac:dyDescent="0.25">
      <c r="A106" s="158" t="s">
        <v>65</v>
      </c>
      <c r="B106" s="157">
        <f t="shared" ref="B106:Q106" si="187">SUM(B107:B108)</f>
        <v>1.6860630312379961</v>
      </c>
      <c r="C106" s="157">
        <f t="shared" si="187"/>
        <v>1.7122640729820329</v>
      </c>
      <c r="D106" s="157">
        <f t="shared" si="187"/>
        <v>3.9231650654155357</v>
      </c>
      <c r="E106" s="157">
        <f t="shared" si="187"/>
        <v>4.4787676174216262</v>
      </c>
      <c r="F106" s="157">
        <f t="shared" si="187"/>
        <v>4.6470754072089901</v>
      </c>
      <c r="G106" s="157">
        <f t="shared" si="187"/>
        <v>7.4055541496856785</v>
      </c>
      <c r="H106" s="157">
        <f t="shared" si="187"/>
        <v>8.3853696434260847</v>
      </c>
      <c r="I106" s="157">
        <f t="shared" si="187"/>
        <v>6.8682814595338764</v>
      </c>
      <c r="J106" s="157">
        <f t="shared" si="187"/>
        <v>7.7936005717939079</v>
      </c>
      <c r="K106" s="157">
        <f t="shared" si="187"/>
        <v>8.956661308409009</v>
      </c>
      <c r="L106" s="157">
        <f t="shared" si="187"/>
        <v>8.5837259629422089</v>
      </c>
      <c r="M106" s="157">
        <f t="shared" si="187"/>
        <v>8.4180184864268526</v>
      </c>
      <c r="N106" s="157">
        <f t="shared" si="187"/>
        <v>10.059010093198269</v>
      </c>
      <c r="O106" s="157">
        <f t="shared" si="187"/>
        <v>11.134741456403287</v>
      </c>
      <c r="P106" s="157">
        <f t="shared" si="187"/>
        <v>12.165124878898654</v>
      </c>
      <c r="Q106" s="157">
        <f t="shared" si="187"/>
        <v>13.550920289660564</v>
      </c>
    </row>
    <row r="107" spans="1:17" ht="12" customHeight="1" x14ac:dyDescent="0.25">
      <c r="A107" s="23" t="s">
        <v>153</v>
      </c>
      <c r="B107" s="156">
        <v>1.6807033761336623</v>
      </c>
      <c r="C107" s="156">
        <v>1.7072769263660663</v>
      </c>
      <c r="D107" s="156">
        <v>3.9131865857771517</v>
      </c>
      <c r="E107" s="156">
        <v>4.4491335048667722</v>
      </c>
      <c r="F107" s="156">
        <v>4.6166932592377998</v>
      </c>
      <c r="G107" s="156">
        <v>7.3672383377115045</v>
      </c>
      <c r="H107" s="156">
        <v>8.3364884099958942</v>
      </c>
      <c r="I107" s="156">
        <v>6.8310604730533475</v>
      </c>
      <c r="J107" s="156">
        <v>7.7483492704757468</v>
      </c>
      <c r="K107" s="156">
        <v>8.9032921179312012</v>
      </c>
      <c r="L107" s="156">
        <v>8.5334327296403725</v>
      </c>
      <c r="M107" s="156">
        <v>8.3697293706968008</v>
      </c>
      <c r="N107" s="156">
        <v>10.00292377972397</v>
      </c>
      <c r="O107" s="156">
        <v>11.069489131579646</v>
      </c>
      <c r="P107" s="156">
        <v>12.08136372606026</v>
      </c>
      <c r="Q107" s="156">
        <v>13.447635572552199</v>
      </c>
    </row>
    <row r="108" spans="1:17" ht="12" customHeight="1" x14ac:dyDescent="0.25">
      <c r="A108" s="23" t="s">
        <v>60</v>
      </c>
      <c r="B108" s="156">
        <v>5.3596551043338762E-3</v>
      </c>
      <c r="C108" s="156">
        <v>4.9871466159665352E-3</v>
      </c>
      <c r="D108" s="156">
        <v>9.9784796383837557E-3</v>
      </c>
      <c r="E108" s="156">
        <v>2.9634112554854094E-2</v>
      </c>
      <c r="F108" s="156">
        <v>3.0382147971189905E-2</v>
      </c>
      <c r="G108" s="156">
        <v>3.8315811974173615E-2</v>
      </c>
      <c r="H108" s="156">
        <v>4.8881233430189588E-2</v>
      </c>
      <c r="I108" s="156">
        <v>3.7220986480529065E-2</v>
      </c>
      <c r="J108" s="156">
        <v>4.5251301318160624E-2</v>
      </c>
      <c r="K108" s="156">
        <v>5.3369190477808047E-2</v>
      </c>
      <c r="L108" s="156">
        <v>5.0293233301836521E-2</v>
      </c>
      <c r="M108" s="156">
        <v>4.8289115730050923E-2</v>
      </c>
      <c r="N108" s="156">
        <v>5.6086313474299196E-2</v>
      </c>
      <c r="O108" s="156">
        <v>6.5252324823640948E-2</v>
      </c>
      <c r="P108" s="156">
        <v>8.3761152838392625E-2</v>
      </c>
      <c r="Q108" s="156">
        <v>0.10328471710836433</v>
      </c>
    </row>
    <row r="109" spans="1:17" ht="12.95" customHeight="1" x14ac:dyDescent="0.25">
      <c r="A109" s="158" t="s">
        <v>112</v>
      </c>
      <c r="B109" s="157">
        <f t="shared" ref="B109:Q109" si="188">B110</f>
        <v>9.16555417885034E-5</v>
      </c>
      <c r="C109" s="157">
        <f t="shared" si="188"/>
        <v>1.3832491912145221E-4</v>
      </c>
      <c r="D109" s="157">
        <f t="shared" si="188"/>
        <v>3.2492415221378691E-4</v>
      </c>
      <c r="E109" s="157">
        <f t="shared" si="188"/>
        <v>4.2007503271842113E-4</v>
      </c>
      <c r="F109" s="157">
        <f t="shared" si="188"/>
        <v>5.6733333298151372E-4</v>
      </c>
      <c r="G109" s="157">
        <f t="shared" si="188"/>
        <v>9.951563479502659E-4</v>
      </c>
      <c r="H109" s="157">
        <f t="shared" si="188"/>
        <v>1.3994806652902472E-3</v>
      </c>
      <c r="I109" s="157">
        <f t="shared" si="188"/>
        <v>2.094635910997606E-3</v>
      </c>
      <c r="J109" s="157">
        <f t="shared" si="188"/>
        <v>2.8906012080573747E-3</v>
      </c>
      <c r="K109" s="157">
        <f t="shared" si="188"/>
        <v>3.9693880057968438E-3</v>
      </c>
      <c r="L109" s="157">
        <f t="shared" si="188"/>
        <v>5.2327626728396331E-3</v>
      </c>
      <c r="M109" s="157">
        <f t="shared" si="188"/>
        <v>6.8314075042956697E-3</v>
      </c>
      <c r="N109" s="157">
        <f t="shared" si="188"/>
        <v>9.379493850093892E-3</v>
      </c>
      <c r="O109" s="157">
        <f t="shared" si="188"/>
        <v>1.1149472739015428E-2</v>
      </c>
      <c r="P109" s="157">
        <f t="shared" si="188"/>
        <v>1.7821774783389876E-2</v>
      </c>
      <c r="Q109" s="157">
        <f t="shared" si="188"/>
        <v>2.4135082046941841E-2</v>
      </c>
    </row>
    <row r="110" spans="1:17" ht="12" customHeight="1" x14ac:dyDescent="0.25">
      <c r="A110" s="23" t="s">
        <v>60</v>
      </c>
      <c r="B110" s="156">
        <v>9.16555417885034E-5</v>
      </c>
      <c r="C110" s="156">
        <v>1.3832491912145221E-4</v>
      </c>
      <c r="D110" s="156">
        <v>3.2492415221378691E-4</v>
      </c>
      <c r="E110" s="156">
        <v>4.2007503271842113E-4</v>
      </c>
      <c r="F110" s="156">
        <v>5.6733333298151372E-4</v>
      </c>
      <c r="G110" s="156">
        <v>9.951563479502659E-4</v>
      </c>
      <c r="H110" s="156">
        <v>1.3994806652902472E-3</v>
      </c>
      <c r="I110" s="156">
        <v>2.094635910997606E-3</v>
      </c>
      <c r="J110" s="156">
        <v>2.8906012080573747E-3</v>
      </c>
      <c r="K110" s="156">
        <v>3.9693880057968438E-3</v>
      </c>
      <c r="L110" s="156">
        <v>5.2327626728396331E-3</v>
      </c>
      <c r="M110" s="156">
        <v>6.8314075042956697E-3</v>
      </c>
      <c r="N110" s="156">
        <v>9.379493850093892E-3</v>
      </c>
      <c r="O110" s="156">
        <v>1.1149472739015428E-2</v>
      </c>
      <c r="P110" s="156">
        <v>1.7821774783389876E-2</v>
      </c>
      <c r="Q110" s="156">
        <v>2.4135082046941841E-2</v>
      </c>
    </row>
    <row r="111" spans="1:17" ht="12" customHeight="1" x14ac:dyDescent="0.25">
      <c r="A111" s="158" t="s">
        <v>63</v>
      </c>
      <c r="B111" s="157">
        <f>SUM(B112:B113,B116:B117)</f>
        <v>0.39617324681489979</v>
      </c>
      <c r="C111" s="157">
        <f t="shared" ref="C111:Q111" si="189">SUM(C112:C113,C116:C117)</f>
        <v>0.41556513129580314</v>
      </c>
      <c r="D111" s="157">
        <f t="shared" si="189"/>
        <v>0.90460548742798019</v>
      </c>
      <c r="E111" s="157">
        <f t="shared" si="189"/>
        <v>1.2486755795117308</v>
      </c>
      <c r="F111" s="157">
        <f t="shared" si="189"/>
        <v>1.3343315662106703</v>
      </c>
      <c r="G111" s="157">
        <f t="shared" si="189"/>
        <v>1.9920904315365691</v>
      </c>
      <c r="H111" s="157">
        <f t="shared" si="189"/>
        <v>2.13082185472636</v>
      </c>
      <c r="I111" s="157">
        <f t="shared" si="189"/>
        <v>2.0018978544505694</v>
      </c>
      <c r="J111" s="157">
        <f t="shared" si="189"/>
        <v>2.2204876294918421</v>
      </c>
      <c r="K111" s="157">
        <f t="shared" si="189"/>
        <v>2.2673961632352189</v>
      </c>
      <c r="L111" s="157">
        <f t="shared" si="189"/>
        <v>2.5543005788738649</v>
      </c>
      <c r="M111" s="157">
        <f t="shared" si="189"/>
        <v>2.4587741454209837</v>
      </c>
      <c r="N111" s="157">
        <f t="shared" si="189"/>
        <v>2.8456852330922353</v>
      </c>
      <c r="O111" s="157">
        <f t="shared" si="189"/>
        <v>3.229840555476585</v>
      </c>
      <c r="P111" s="157">
        <f t="shared" si="189"/>
        <v>3.9771353044543236</v>
      </c>
      <c r="Q111" s="157">
        <f t="shared" si="189"/>
        <v>4.4782446164092704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0.39617324681489979</v>
      </c>
      <c r="C116" s="162">
        <v>0.41556513129580314</v>
      </c>
      <c r="D116" s="162">
        <v>0.90460548742798019</v>
      </c>
      <c r="E116" s="162">
        <v>1.2486755795117308</v>
      </c>
      <c r="F116" s="162">
        <v>1.3343315662106703</v>
      </c>
      <c r="G116" s="162">
        <v>1.9920904315365691</v>
      </c>
      <c r="H116" s="162">
        <v>2.13082185472636</v>
      </c>
      <c r="I116" s="162">
        <v>2.0018978544505694</v>
      </c>
      <c r="J116" s="162">
        <v>2.2204876294918421</v>
      </c>
      <c r="K116" s="162">
        <v>2.2338783652207432</v>
      </c>
      <c r="L116" s="162">
        <v>2.5074017123434187</v>
      </c>
      <c r="M116" s="162">
        <v>2.4036396224035284</v>
      </c>
      <c r="N116" s="162">
        <v>2.7720125301701484</v>
      </c>
      <c r="O116" s="162">
        <v>3.075173252673213</v>
      </c>
      <c r="P116" s="162">
        <v>3.6991855931340005</v>
      </c>
      <c r="Q116" s="162">
        <v>4.0697803942670099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3.3517798014475714E-2</v>
      </c>
      <c r="L117" s="160">
        <f t="shared" si="191"/>
        <v>4.6898866530446337E-2</v>
      </c>
      <c r="M117" s="160">
        <f t="shared" si="191"/>
        <v>5.5134523017455486E-2</v>
      </c>
      <c r="N117" s="160">
        <f t="shared" si="191"/>
        <v>7.3672702922086913E-2</v>
      </c>
      <c r="O117" s="160">
        <f t="shared" si="191"/>
        <v>0.15466730280337226</v>
      </c>
      <c r="P117" s="160">
        <f t="shared" si="191"/>
        <v>0.27794971132032303</v>
      </c>
      <c r="Q117" s="160">
        <f t="shared" si="191"/>
        <v>0.40846422214226075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2.583134817264978E-2</v>
      </c>
      <c r="L118" s="156">
        <v>3.6864082011663316E-2</v>
      </c>
      <c r="M118" s="156">
        <v>4.2696204390620655E-2</v>
      </c>
      <c r="N118" s="156">
        <v>5.7062757359722764E-2</v>
      </c>
      <c r="O118" s="156">
        <v>0.1198085704697066</v>
      </c>
      <c r="P118" s="156">
        <v>0.21624576346395924</v>
      </c>
      <c r="Q118" s="156">
        <v>0.31843648045543205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7.6864498418259299E-3</v>
      </c>
      <c r="L119" s="156">
        <v>1.003478451878302E-2</v>
      </c>
      <c r="M119" s="156">
        <v>1.2438318626834827E-2</v>
      </c>
      <c r="N119" s="156">
        <v>1.6609945562364149E-2</v>
      </c>
      <c r="O119" s="156">
        <v>3.4858732333665675E-2</v>
      </c>
      <c r="P119" s="156">
        <v>6.1703947856363787E-2</v>
      </c>
      <c r="Q119" s="156">
        <v>9.0027741686828699E-2</v>
      </c>
    </row>
    <row r="120" spans="1:17" ht="12" customHeight="1" x14ac:dyDescent="0.25">
      <c r="A120" s="158" t="s">
        <v>62</v>
      </c>
      <c r="B120" s="157">
        <f>SUM(B121:B122)</f>
        <v>0.13254432376589415</v>
      </c>
      <c r="C120" s="157">
        <f t="shared" ref="C120:Q120" si="192">SUM(C121:C122)</f>
        <v>0.13594656693301255</v>
      </c>
      <c r="D120" s="157">
        <f t="shared" si="192"/>
        <v>0.3098522529261567</v>
      </c>
      <c r="E120" s="157">
        <f t="shared" si="192"/>
        <v>0.48516866080671439</v>
      </c>
      <c r="F120" s="157">
        <f t="shared" si="192"/>
        <v>0.5216624612648888</v>
      </c>
      <c r="G120" s="157">
        <f t="shared" si="192"/>
        <v>0.77972087971224036</v>
      </c>
      <c r="H120" s="157">
        <f t="shared" si="192"/>
        <v>0.82343602138837335</v>
      </c>
      <c r="I120" s="157">
        <f t="shared" si="192"/>
        <v>0.82443019305968523</v>
      </c>
      <c r="J120" s="157">
        <f t="shared" si="192"/>
        <v>0.88710437119102814</v>
      </c>
      <c r="K120" s="157">
        <f t="shared" si="192"/>
        <v>0.91303096857647192</v>
      </c>
      <c r="L120" s="157">
        <f t="shared" si="192"/>
        <v>0.94529608755056538</v>
      </c>
      <c r="M120" s="157">
        <f t="shared" si="192"/>
        <v>0.96898632411151797</v>
      </c>
      <c r="N120" s="157">
        <f t="shared" si="192"/>
        <v>1.1044960183286432</v>
      </c>
      <c r="O120" s="157">
        <f t="shared" si="192"/>
        <v>1.2698706663341</v>
      </c>
      <c r="P120" s="157">
        <f t="shared" si="192"/>
        <v>1.5487822481660805</v>
      </c>
      <c r="Q120" s="157">
        <f t="shared" si="192"/>
        <v>1.7690364154330187</v>
      </c>
    </row>
    <row r="121" spans="1:17" ht="12" customHeight="1" x14ac:dyDescent="0.25">
      <c r="A121" s="23" t="s">
        <v>57</v>
      </c>
      <c r="B121" s="156">
        <v>4.3272664646677748E-2</v>
      </c>
      <c r="C121" s="156">
        <v>4.4518737847032516E-2</v>
      </c>
      <c r="D121" s="156">
        <v>9.7784241538749081E-2</v>
      </c>
      <c r="E121" s="156">
        <v>0.1425107609033717</v>
      </c>
      <c r="F121" s="156">
        <v>0.14017663531864438</v>
      </c>
      <c r="G121" s="156">
        <v>0.20701044699628621</v>
      </c>
      <c r="H121" s="156">
        <v>0.21543352928625234</v>
      </c>
      <c r="I121" s="156">
        <v>0.22655813204672573</v>
      </c>
      <c r="J121" s="156">
        <v>0.24600231856346191</v>
      </c>
      <c r="K121" s="156">
        <v>0.26387784454391761</v>
      </c>
      <c r="L121" s="156">
        <v>0.26319450115687643</v>
      </c>
      <c r="M121" s="156">
        <v>0.24553324240919672</v>
      </c>
      <c r="N121" s="156">
        <v>0.28218656204603976</v>
      </c>
      <c r="O121" s="156">
        <v>0.29653650625453432</v>
      </c>
      <c r="P121" s="156">
        <v>0.38829257129995259</v>
      </c>
      <c r="Q121" s="156">
        <v>0.41412639721877859</v>
      </c>
    </row>
    <row r="122" spans="1:17" ht="12" customHeight="1" x14ac:dyDescent="0.25">
      <c r="A122" s="29" t="s">
        <v>140</v>
      </c>
      <c r="B122" s="57">
        <v>8.927165911921639E-2</v>
      </c>
      <c r="C122" s="57">
        <v>9.1427829085980045E-2</v>
      </c>
      <c r="D122" s="57">
        <v>0.21206801138740763</v>
      </c>
      <c r="E122" s="57">
        <v>0.34265789990334267</v>
      </c>
      <c r="F122" s="57">
        <v>0.38148582594624442</v>
      </c>
      <c r="G122" s="57">
        <v>0.57271043271595412</v>
      </c>
      <c r="H122" s="57">
        <v>0.60800249210212098</v>
      </c>
      <c r="I122" s="57">
        <v>0.59787206101295953</v>
      </c>
      <c r="J122" s="57">
        <v>0.64110205262756625</v>
      </c>
      <c r="K122" s="57">
        <v>0.64915312403255432</v>
      </c>
      <c r="L122" s="57">
        <v>0.6821015863936889</v>
      </c>
      <c r="M122" s="57">
        <v>0.72345308170232125</v>
      </c>
      <c r="N122" s="57">
        <v>0.82230945628260355</v>
      </c>
      <c r="O122" s="57">
        <v>0.97333416007956575</v>
      </c>
      <c r="P122" s="57">
        <v>1.1604896768661279</v>
      </c>
      <c r="Q122" s="57">
        <v>1.3549100182142402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3984.1011554240731</v>
      </c>
      <c r="C124" s="168">
        <f t="shared" ref="C124:Q124" si="193">SUM(C125,C128,C130,C139)</f>
        <v>4466.9605365895677</v>
      </c>
      <c r="D124" s="168">
        <f t="shared" si="193"/>
        <v>4039.1422012136204</v>
      </c>
      <c r="E124" s="168">
        <f t="shared" si="193"/>
        <v>4021.3561556096893</v>
      </c>
      <c r="F124" s="168">
        <f t="shared" si="193"/>
        <v>3873.9157698396375</v>
      </c>
      <c r="G124" s="168">
        <f t="shared" si="193"/>
        <v>3795.0557300844957</v>
      </c>
      <c r="H124" s="168">
        <f t="shared" si="193"/>
        <v>3726.2415226686153</v>
      </c>
      <c r="I124" s="168">
        <f t="shared" si="193"/>
        <v>3641.8918083897402</v>
      </c>
      <c r="J124" s="168">
        <f t="shared" si="193"/>
        <v>3555.6963586171055</v>
      </c>
      <c r="K124" s="168">
        <f t="shared" si="193"/>
        <v>3627.8570124481771</v>
      </c>
      <c r="L124" s="168">
        <f t="shared" si="193"/>
        <v>3988.4808627440411</v>
      </c>
      <c r="M124" s="168">
        <f t="shared" si="193"/>
        <v>3596.9035549585187</v>
      </c>
      <c r="N124" s="168">
        <f t="shared" si="193"/>
        <v>3726.8430992656845</v>
      </c>
      <c r="O124" s="168">
        <f t="shared" si="193"/>
        <v>3669.9518405067961</v>
      </c>
      <c r="P124" s="168">
        <f t="shared" si="193"/>
        <v>3461.5572890089202</v>
      </c>
      <c r="Q124" s="168">
        <f t="shared" si="193"/>
        <v>3485.8113001671099</v>
      </c>
    </row>
    <row r="125" spans="1:17" ht="12.95" customHeight="1" x14ac:dyDescent="0.25">
      <c r="A125" s="158" t="s">
        <v>65</v>
      </c>
      <c r="B125" s="157">
        <f t="shared" ref="B125:Q125" si="194">SUM(B126:B127)</f>
        <v>3069.3790288956507</v>
      </c>
      <c r="C125" s="157">
        <f t="shared" si="194"/>
        <v>3519.1382797970568</v>
      </c>
      <c r="D125" s="157">
        <f t="shared" si="194"/>
        <v>3134.4412763894607</v>
      </c>
      <c r="E125" s="157">
        <f t="shared" si="194"/>
        <v>3009.522317820863</v>
      </c>
      <c r="F125" s="157">
        <f t="shared" si="194"/>
        <v>2871.7418514828059</v>
      </c>
      <c r="G125" s="157">
        <f t="shared" si="194"/>
        <v>2852.2071690126832</v>
      </c>
      <c r="H125" s="157">
        <f t="shared" si="194"/>
        <v>2800.6261271462527</v>
      </c>
      <c r="I125" s="157">
        <f t="shared" si="194"/>
        <v>2702.1438942934092</v>
      </c>
      <c r="J125" s="157">
        <f t="shared" si="194"/>
        <v>2634.603335248778</v>
      </c>
      <c r="K125" s="157">
        <f t="shared" si="194"/>
        <v>2687.742793612917</v>
      </c>
      <c r="L125" s="157">
        <f t="shared" si="194"/>
        <v>3029.007724424866</v>
      </c>
      <c r="M125" s="157">
        <f t="shared" si="194"/>
        <v>2671.8394566435654</v>
      </c>
      <c r="N125" s="157">
        <f t="shared" si="194"/>
        <v>2781.5973165243158</v>
      </c>
      <c r="O125" s="157">
        <f t="shared" si="194"/>
        <v>2728.3177887677866</v>
      </c>
      <c r="P125" s="157">
        <f t="shared" si="194"/>
        <v>2504.4682349650916</v>
      </c>
      <c r="Q125" s="157">
        <f t="shared" si="194"/>
        <v>2518.3158624760486</v>
      </c>
    </row>
    <row r="126" spans="1:17" ht="12" customHeight="1" x14ac:dyDescent="0.25">
      <c r="A126" s="23" t="s">
        <v>149</v>
      </c>
      <c r="B126" s="156">
        <v>3059.6220905875516</v>
      </c>
      <c r="C126" s="156">
        <v>3508.8884247424899</v>
      </c>
      <c r="D126" s="156">
        <v>3126.4688974727837</v>
      </c>
      <c r="E126" s="156">
        <v>2989.6095804964848</v>
      </c>
      <c r="F126" s="156">
        <v>2852.9666696272543</v>
      </c>
      <c r="G126" s="156">
        <v>2837.4500513965872</v>
      </c>
      <c r="H126" s="156">
        <v>2784.3003042793921</v>
      </c>
      <c r="I126" s="156">
        <v>2687.5002804650435</v>
      </c>
      <c r="J126" s="156">
        <v>2619.3062683438297</v>
      </c>
      <c r="K126" s="156">
        <v>2671.7276008788776</v>
      </c>
      <c r="L126" s="156">
        <v>3011.2603507534272</v>
      </c>
      <c r="M126" s="156">
        <v>2656.5127185350652</v>
      </c>
      <c r="N126" s="156">
        <v>2766.0878839252427</v>
      </c>
      <c r="O126" s="156">
        <v>2712.3291751774445</v>
      </c>
      <c r="P126" s="156">
        <v>2487.2240924925645</v>
      </c>
      <c r="Q126" s="156">
        <v>2499.1213328141916</v>
      </c>
    </row>
    <row r="127" spans="1:17" ht="12" customHeight="1" x14ac:dyDescent="0.25">
      <c r="A127" s="23" t="s">
        <v>60</v>
      </c>
      <c r="B127" s="156">
        <v>9.7569383080992438</v>
      </c>
      <c r="C127" s="156">
        <v>10.249855054566897</v>
      </c>
      <c r="D127" s="156">
        <v>7.9723789166768118</v>
      </c>
      <c r="E127" s="156">
        <v>19.912737324378377</v>
      </c>
      <c r="F127" s="156">
        <v>18.775181855551427</v>
      </c>
      <c r="G127" s="156">
        <v>14.757117616096096</v>
      </c>
      <c r="H127" s="156">
        <v>16.325822866860548</v>
      </c>
      <c r="I127" s="156">
        <v>14.643613828365872</v>
      </c>
      <c r="J127" s="156">
        <v>15.297066904948123</v>
      </c>
      <c r="K127" s="156">
        <v>16.015192734039392</v>
      </c>
      <c r="L127" s="156">
        <v>17.747373671438616</v>
      </c>
      <c r="M127" s="156">
        <v>15.326738108500189</v>
      </c>
      <c r="N127" s="156">
        <v>15.509432599072863</v>
      </c>
      <c r="O127" s="156">
        <v>15.988613590341933</v>
      </c>
      <c r="P127" s="156">
        <v>17.244142472526931</v>
      </c>
      <c r="Q127" s="156">
        <v>19.194529661856681</v>
      </c>
    </row>
    <row r="128" spans="1:17" ht="12.95" customHeight="1" x14ac:dyDescent="0.25">
      <c r="A128" s="158" t="s">
        <v>112</v>
      </c>
      <c r="B128" s="157">
        <f t="shared" ref="B128:Q128" si="195">B129</f>
        <v>0.21099105719713485</v>
      </c>
      <c r="C128" s="157">
        <f t="shared" si="195"/>
        <v>0.23704280306779527</v>
      </c>
      <c r="D128" s="157">
        <f t="shared" si="195"/>
        <v>0.26662347575942746</v>
      </c>
      <c r="E128" s="157">
        <f t="shared" si="195"/>
        <v>0.30189392351363864</v>
      </c>
      <c r="F128" s="157">
        <f t="shared" si="195"/>
        <v>0.38573938864968077</v>
      </c>
      <c r="G128" s="157">
        <f t="shared" si="195"/>
        <v>0.42758551083596419</v>
      </c>
      <c r="H128" s="157">
        <f t="shared" si="195"/>
        <v>0.5748004898024871</v>
      </c>
      <c r="I128" s="157">
        <f t="shared" si="195"/>
        <v>0.84131294927534095</v>
      </c>
      <c r="J128" s="157">
        <f t="shared" si="195"/>
        <v>1.0930881958130185</v>
      </c>
      <c r="K128" s="157">
        <f t="shared" si="195"/>
        <v>1.4992874671395411</v>
      </c>
      <c r="L128" s="157">
        <f t="shared" si="195"/>
        <v>1.9332317105218586</v>
      </c>
      <c r="M128" s="157">
        <f t="shared" si="195"/>
        <v>2.3821519814979242</v>
      </c>
      <c r="N128" s="157">
        <f t="shared" si="195"/>
        <v>2.8974567614983582</v>
      </c>
      <c r="O128" s="157">
        <f t="shared" si="195"/>
        <v>3.0159569342136732</v>
      </c>
      <c r="P128" s="157">
        <f t="shared" si="195"/>
        <v>4.0225538409018169</v>
      </c>
      <c r="Q128" s="157">
        <f t="shared" si="195"/>
        <v>4.872296386325992</v>
      </c>
    </row>
    <row r="129" spans="1:17" ht="12" customHeight="1" x14ac:dyDescent="0.25">
      <c r="A129" s="23" t="s">
        <v>60</v>
      </c>
      <c r="B129" s="156">
        <v>0.21099105719713485</v>
      </c>
      <c r="C129" s="156">
        <v>0.23704280306779527</v>
      </c>
      <c r="D129" s="156">
        <v>0.26662347575942746</v>
      </c>
      <c r="E129" s="156">
        <v>0.30189392351363864</v>
      </c>
      <c r="F129" s="156">
        <v>0.38573938864968077</v>
      </c>
      <c r="G129" s="156">
        <v>0.42758551083596419</v>
      </c>
      <c r="H129" s="156">
        <v>0.5748004898024871</v>
      </c>
      <c r="I129" s="156">
        <v>0.84131294927534095</v>
      </c>
      <c r="J129" s="156">
        <v>1.0930881958130185</v>
      </c>
      <c r="K129" s="156">
        <v>1.4992874671395411</v>
      </c>
      <c r="L129" s="156">
        <v>1.9332317105218586</v>
      </c>
      <c r="M129" s="156">
        <v>2.3821519814979242</v>
      </c>
      <c r="N129" s="156">
        <v>2.8974567614983582</v>
      </c>
      <c r="O129" s="156">
        <v>3.0159569342136732</v>
      </c>
      <c r="P129" s="156">
        <v>4.0225538409018169</v>
      </c>
      <c r="Q129" s="156">
        <v>4.872296386325992</v>
      </c>
    </row>
    <row r="130" spans="1:17" ht="12" customHeight="1" x14ac:dyDescent="0.25">
      <c r="A130" s="158" t="s">
        <v>63</v>
      </c>
      <c r="B130" s="157">
        <f>SUM(B131:B132,B135:B136)</f>
        <v>660.30209755771921</v>
      </c>
      <c r="C130" s="157">
        <f t="shared" ref="C130:Q130" si="196">SUM(C131:C132,C135:C136)</f>
        <v>684.85768859276743</v>
      </c>
      <c r="D130" s="157">
        <f t="shared" si="196"/>
        <v>635.55437481595493</v>
      </c>
      <c r="E130" s="157">
        <f t="shared" si="196"/>
        <v>650.19293856933655</v>
      </c>
      <c r="F130" s="157">
        <f t="shared" si="196"/>
        <v>641.86611948063637</v>
      </c>
      <c r="G130" s="157">
        <f t="shared" si="196"/>
        <v>604.48918607286157</v>
      </c>
      <c r="H130" s="157">
        <f t="shared" si="196"/>
        <v>591.06352894757913</v>
      </c>
      <c r="I130" s="157">
        <f t="shared" si="196"/>
        <v>607.39168076494207</v>
      </c>
      <c r="J130" s="157">
        <f t="shared" si="196"/>
        <v>583.63234636658058</v>
      </c>
      <c r="K130" s="157">
        <f t="shared" si="196"/>
        <v>595.5604603715766</v>
      </c>
      <c r="L130" s="157">
        <f t="shared" si="196"/>
        <v>606.82677945805574</v>
      </c>
      <c r="M130" s="157">
        <f t="shared" si="196"/>
        <v>584.83953899381947</v>
      </c>
      <c r="N130" s="157">
        <f t="shared" si="196"/>
        <v>601.4384079211427</v>
      </c>
      <c r="O130" s="157">
        <f t="shared" si="196"/>
        <v>594.572129724722</v>
      </c>
      <c r="P130" s="157">
        <f t="shared" si="196"/>
        <v>603.23804162442639</v>
      </c>
      <c r="Q130" s="157">
        <f t="shared" si="196"/>
        <v>605.12074686973972</v>
      </c>
    </row>
    <row r="131" spans="1:17" ht="12" customHeight="1" x14ac:dyDescent="0.25">
      <c r="A131" s="167" t="s">
        <v>148</v>
      </c>
      <c r="B131" s="132">
        <v>617.79089824594178</v>
      </c>
      <c r="C131" s="132">
        <v>645.82095598930221</v>
      </c>
      <c r="D131" s="132">
        <v>611.27112717957834</v>
      </c>
      <c r="E131" s="132">
        <v>614.55627363083067</v>
      </c>
      <c r="F131" s="132">
        <v>614.91663652078012</v>
      </c>
      <c r="G131" s="132">
        <v>597.53041474173688</v>
      </c>
      <c r="H131" s="132">
        <v>563.03089533223454</v>
      </c>
      <c r="I131" s="132">
        <v>584.1380203790784</v>
      </c>
      <c r="J131" s="132">
        <v>572.98603410397789</v>
      </c>
      <c r="K131" s="132">
        <v>574.00549922405423</v>
      </c>
      <c r="L131" s="132">
        <v>566.20691239470898</v>
      </c>
      <c r="M131" s="132">
        <v>568.0670280257998</v>
      </c>
      <c r="N131" s="132">
        <v>568.13637765480121</v>
      </c>
      <c r="O131" s="132">
        <v>555.06129109650101</v>
      </c>
      <c r="P131" s="132">
        <v>547.75654932040561</v>
      </c>
      <c r="Q131" s="132">
        <v>534.00957216910524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9.5299329303691476</v>
      </c>
      <c r="L132" s="132">
        <f t="shared" si="197"/>
        <v>12.037902662234242</v>
      </c>
      <c r="M132" s="132">
        <f t="shared" si="197"/>
        <v>14.517715650720584</v>
      </c>
      <c r="N132" s="132">
        <f t="shared" si="197"/>
        <v>16.804832401374252</v>
      </c>
      <c r="O132" s="132">
        <f t="shared" si="197"/>
        <v>31.226397978037145</v>
      </c>
      <c r="P132" s="132">
        <f t="shared" si="197"/>
        <v>46.138788739611059</v>
      </c>
      <c r="Q132" s="132">
        <f t="shared" si="197"/>
        <v>60.096506666888189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6.675593311555585</v>
      </c>
      <c r="L133" s="165">
        <v>8.4211529837262535</v>
      </c>
      <c r="M133" s="165">
        <v>10.193062791592986</v>
      </c>
      <c r="N133" s="165">
        <v>11.778287553317558</v>
      </c>
      <c r="O133" s="165">
        <v>21.873936636336229</v>
      </c>
      <c r="P133" s="165">
        <v>32.347234240877981</v>
      </c>
      <c r="Q133" s="165">
        <v>42.120366590491798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2.854339618813563</v>
      </c>
      <c r="L134" s="164">
        <v>3.616749678507988</v>
      </c>
      <c r="M134" s="164">
        <v>4.3246528591275979</v>
      </c>
      <c r="N134" s="164">
        <v>5.0265448480566954</v>
      </c>
      <c r="O134" s="164">
        <v>9.3524613417009164</v>
      </c>
      <c r="P134" s="164">
        <v>13.791554498733078</v>
      </c>
      <c r="Q134" s="164">
        <v>17.976140076396387</v>
      </c>
    </row>
    <row r="135" spans="1:17" ht="12" customHeight="1" x14ac:dyDescent="0.25">
      <c r="A135" s="163" t="s">
        <v>142</v>
      </c>
      <c r="B135" s="162">
        <v>42.511199311777482</v>
      </c>
      <c r="C135" s="162">
        <v>39.036732603465218</v>
      </c>
      <c r="D135" s="162">
        <v>24.283247636376604</v>
      </c>
      <c r="E135" s="162">
        <v>35.636664938505831</v>
      </c>
      <c r="F135" s="162">
        <v>26.949482959856237</v>
      </c>
      <c r="G135" s="162">
        <v>6.9587713311247104</v>
      </c>
      <c r="H135" s="162">
        <v>28.032633615344643</v>
      </c>
      <c r="I135" s="162">
        <v>23.253660385863665</v>
      </c>
      <c r="J135" s="162">
        <v>10.64631226260264</v>
      </c>
      <c r="K135" s="162">
        <v>11.848717759230063</v>
      </c>
      <c r="L135" s="162">
        <v>28.059602972673563</v>
      </c>
      <c r="M135" s="162">
        <v>2.2047593294503334</v>
      </c>
      <c r="N135" s="162">
        <v>16.07498819435963</v>
      </c>
      <c r="O135" s="162">
        <v>7.8904974274019102</v>
      </c>
      <c r="P135" s="162">
        <v>8.692714543769112</v>
      </c>
      <c r="Q135" s="162">
        <v>10.013822954505809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0.176310457923084</v>
      </c>
      <c r="L136" s="160">
        <f t="shared" ref="L136" si="208">SUM(L137:L138)</f>
        <v>0.5223614284389233</v>
      </c>
      <c r="M136" s="160">
        <f t="shared" ref="M136" si="209">SUM(M137:M138)</f>
        <v>5.003598784874954E-2</v>
      </c>
      <c r="N136" s="160">
        <f t="shared" ref="N136" si="210">SUM(N137:N138)</f>
        <v>0.42220967060752618</v>
      </c>
      <c r="O136" s="160">
        <f t="shared" ref="O136" si="211">SUM(O137:O138)</f>
        <v>0.39394322278195065</v>
      </c>
      <c r="P136" s="160">
        <f t="shared" ref="P136" si="212">SUM(P137:P138)</f>
        <v>0.64998902064059005</v>
      </c>
      <c r="Q136" s="160">
        <f t="shared" ref="Q136" si="213">SUM(Q137:Q138)</f>
        <v>1.0008450792404913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0.13587816309184658</v>
      </c>
      <c r="L137" s="156">
        <v>0.41079358796237508</v>
      </c>
      <c r="M137" s="156">
        <v>3.8746431133310291E-2</v>
      </c>
      <c r="N137" s="156">
        <v>0.32730139993026758</v>
      </c>
      <c r="O137" s="156">
        <v>0.30494903977342169</v>
      </c>
      <c r="P137" s="156">
        <v>0.50551833388456546</v>
      </c>
      <c r="Q137" s="156">
        <v>0.78048345072355407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4.0432294831237413E-2</v>
      </c>
      <c r="L138" s="156">
        <v>0.11156784047654821</v>
      </c>
      <c r="M138" s="156">
        <v>1.1289556715439249E-2</v>
      </c>
      <c r="N138" s="156">
        <v>9.4908270677258613E-2</v>
      </c>
      <c r="O138" s="156">
        <v>8.8994183008528974E-2</v>
      </c>
      <c r="P138" s="156">
        <v>0.14447068675602465</v>
      </c>
      <c r="Q138" s="156">
        <v>0.22036162851693716</v>
      </c>
    </row>
    <row r="139" spans="1:17" ht="12" customHeight="1" x14ac:dyDescent="0.25">
      <c r="A139" s="158" t="s">
        <v>62</v>
      </c>
      <c r="B139" s="157">
        <f>SUM(B140:B141)</f>
        <v>254.20903791350608</v>
      </c>
      <c r="C139" s="157">
        <f t="shared" ref="C139:Q139" si="214">SUM(C140:C141)</f>
        <v>262.72752539667511</v>
      </c>
      <c r="D139" s="157">
        <f t="shared" si="214"/>
        <v>268.8799265324455</v>
      </c>
      <c r="E139" s="157">
        <f t="shared" si="214"/>
        <v>361.33900529597628</v>
      </c>
      <c r="F139" s="157">
        <f t="shared" si="214"/>
        <v>359.92205948754571</v>
      </c>
      <c r="G139" s="157">
        <f t="shared" si="214"/>
        <v>337.93178948811533</v>
      </c>
      <c r="H139" s="157">
        <f t="shared" si="214"/>
        <v>333.97706608498117</v>
      </c>
      <c r="I139" s="157">
        <f t="shared" si="214"/>
        <v>331.51492038211319</v>
      </c>
      <c r="J139" s="157">
        <f t="shared" si="214"/>
        <v>336.36758880593391</v>
      </c>
      <c r="K139" s="157">
        <f t="shared" si="214"/>
        <v>343.05447099654401</v>
      </c>
      <c r="L139" s="157">
        <f t="shared" si="214"/>
        <v>350.71312715059781</v>
      </c>
      <c r="M139" s="157">
        <f t="shared" si="214"/>
        <v>337.84240733963605</v>
      </c>
      <c r="N139" s="157">
        <f t="shared" si="214"/>
        <v>340.90991805872756</v>
      </c>
      <c r="O139" s="157">
        <f t="shared" si="214"/>
        <v>344.04596508007387</v>
      </c>
      <c r="P139" s="157">
        <f t="shared" si="214"/>
        <v>349.82845857850054</v>
      </c>
      <c r="Q139" s="157">
        <f t="shared" si="214"/>
        <v>357.50239443499549</v>
      </c>
    </row>
    <row r="140" spans="1:17" ht="12" customHeight="1" x14ac:dyDescent="0.25">
      <c r="A140" s="23" t="s">
        <v>57</v>
      </c>
      <c r="B140" s="156">
        <v>82.987599122960006</v>
      </c>
      <c r="C140" s="156">
        <v>86.024477927859891</v>
      </c>
      <c r="D140" s="156">
        <v>84.836871996852011</v>
      </c>
      <c r="E140" s="156">
        <v>106.12114484936957</v>
      </c>
      <c r="F140" s="156">
        <v>96.707331737897604</v>
      </c>
      <c r="G140" s="156">
        <v>89.709169822797676</v>
      </c>
      <c r="H140" s="156">
        <v>87.376258800141542</v>
      </c>
      <c r="I140" s="156">
        <v>91.107390306115931</v>
      </c>
      <c r="J140" s="156">
        <v>93.273198208047305</v>
      </c>
      <c r="K140" s="156">
        <v>99.147283767622284</v>
      </c>
      <c r="L140" s="156">
        <v>97.64163724945341</v>
      </c>
      <c r="M140" s="156">
        <v>85.612684894665094</v>
      </c>
      <c r="N140" s="156">
        <v>87.104136323856537</v>
      </c>
      <c r="O140" s="156">
        <v>80.332211046318605</v>
      </c>
      <c r="P140" s="156">
        <v>87.698180121709328</v>
      </c>
      <c r="Q140" s="156">
        <v>83.687566544987106</v>
      </c>
    </row>
    <row r="141" spans="1:17" ht="12" customHeight="1" x14ac:dyDescent="0.25">
      <c r="A141" s="29" t="s">
        <v>140</v>
      </c>
      <c r="B141" s="57">
        <v>171.22143879054607</v>
      </c>
      <c r="C141" s="57">
        <v>176.70304746881524</v>
      </c>
      <c r="D141" s="57">
        <v>184.04305453559348</v>
      </c>
      <c r="E141" s="57">
        <v>255.21786044660669</v>
      </c>
      <c r="F141" s="57">
        <v>263.21472774964809</v>
      </c>
      <c r="G141" s="57">
        <v>248.22261966531767</v>
      </c>
      <c r="H141" s="57">
        <v>246.60080728483962</v>
      </c>
      <c r="I141" s="57">
        <v>240.40753007599724</v>
      </c>
      <c r="J141" s="57">
        <v>243.09439059788659</v>
      </c>
      <c r="K141" s="57">
        <v>243.90718722892171</v>
      </c>
      <c r="L141" s="57">
        <v>253.07148990114442</v>
      </c>
      <c r="M141" s="57">
        <v>252.22972244497097</v>
      </c>
      <c r="N141" s="57">
        <v>253.80578173487103</v>
      </c>
      <c r="O141" s="57">
        <v>263.71375403375527</v>
      </c>
      <c r="P141" s="57">
        <v>262.13027845679119</v>
      </c>
      <c r="Q141" s="57">
        <v>273.81482789000842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5.7278997659579958E-2</v>
      </c>
      <c r="C143" s="168">
        <f t="shared" ref="C143" si="216">SUM(C144,C146,C148,C157)</f>
        <v>9.816625747551308E-2</v>
      </c>
      <c r="D143" s="168">
        <f t="shared" ref="D143" si="217">SUM(D144,D146,D148,D157)</f>
        <v>0.13812231167777983</v>
      </c>
      <c r="E143" s="168">
        <f t="shared" ref="E143" si="218">SUM(E144,E146,E148,E157)</f>
        <v>0.52569701002626823</v>
      </c>
      <c r="F143" s="168">
        <f t="shared" ref="F143" si="219">SUM(F144,F146,F148,F157)</f>
        <v>1.1050727761220622</v>
      </c>
      <c r="G143" s="168">
        <f t="shared" ref="G143" si="220">SUM(G144,G146,G148,G157)</f>
        <v>2.2167565452820206</v>
      </c>
      <c r="H143" s="168">
        <f t="shared" ref="H143" si="221">SUM(H144,H146,H148,H157)</f>
        <v>4.6621508921230701</v>
      </c>
      <c r="I143" s="168">
        <f t="shared" ref="I143" si="222">SUM(I144,I146,I148,I157)</f>
        <v>6.0482657614950481</v>
      </c>
      <c r="J143" s="168">
        <f t="shared" ref="J143" si="223">SUM(J144,J146,J148,J157)</f>
        <v>10.563341600889428</v>
      </c>
      <c r="K143" s="168">
        <f t="shared" ref="K143" si="224">SUM(K144,K146,K148,K157)</f>
        <v>14.357657322213024</v>
      </c>
      <c r="L143" s="168">
        <f t="shared" ref="L143" si="225">SUM(L144,L146,L148,L157)</f>
        <v>18.145220349824395</v>
      </c>
      <c r="M143" s="168">
        <f t="shared" ref="M143" si="226">SUM(M144,M146,M148,M157)</f>
        <v>19.338534246628008</v>
      </c>
      <c r="N143" s="168">
        <f t="shared" ref="N143" si="227">SUM(N144,N146,N148,N157)</f>
        <v>22.755103806720026</v>
      </c>
      <c r="O143" s="168">
        <f t="shared" ref="O143" si="228">SUM(O144,O146,O148,O157)</f>
        <v>26.218030106150998</v>
      </c>
      <c r="P143" s="168">
        <f t="shared" ref="P143" si="229">SUM(P144,P146,P148,P157)</f>
        <v>28.212259641627739</v>
      </c>
      <c r="Q143" s="168">
        <f t="shared" ref="Q143" si="230">SUM(Q144,Q146,Q148,Q157)</f>
        <v>32.663586324652037</v>
      </c>
    </row>
    <row r="144" spans="1:17" ht="12.95" customHeight="1" x14ac:dyDescent="0.25">
      <c r="A144" s="158" t="s">
        <v>65</v>
      </c>
      <c r="B144" s="157">
        <f t="shared" ref="B144:Q144" si="231">B145</f>
        <v>4.3240701836157282E-2</v>
      </c>
      <c r="C144" s="157">
        <f t="shared" si="231"/>
        <v>7.4898956832372465E-2</v>
      </c>
      <c r="D144" s="157">
        <f t="shared" si="231"/>
        <v>0.10313906931269168</v>
      </c>
      <c r="E144" s="157">
        <f t="shared" si="231"/>
        <v>0.36870825679532088</v>
      </c>
      <c r="F144" s="157">
        <f t="shared" si="231"/>
        <v>0.76645487089871045</v>
      </c>
      <c r="G144" s="157">
        <f t="shared" si="231"/>
        <v>1.5620469789646472</v>
      </c>
      <c r="H144" s="157">
        <f t="shared" si="231"/>
        <v>3.2947634595599</v>
      </c>
      <c r="I144" s="157">
        <f t="shared" si="231"/>
        <v>4.2449869773374571</v>
      </c>
      <c r="J144" s="157">
        <f t="shared" si="231"/>
        <v>7.3375920896040929</v>
      </c>
      <c r="K144" s="157">
        <f t="shared" si="231"/>
        <v>10.009129094872527</v>
      </c>
      <c r="L144" s="157">
        <f t="shared" si="231"/>
        <v>12.913400198865544</v>
      </c>
      <c r="M144" s="157">
        <f t="shared" si="231"/>
        <v>13.441864782782714</v>
      </c>
      <c r="N144" s="157">
        <f t="shared" si="231"/>
        <v>16.004454542632178</v>
      </c>
      <c r="O144" s="157">
        <f t="shared" si="231"/>
        <v>18.353351736200672</v>
      </c>
      <c r="P144" s="157">
        <f t="shared" si="231"/>
        <v>19.023157999364905</v>
      </c>
      <c r="Q144" s="157">
        <f t="shared" si="231"/>
        <v>21.960815879914811</v>
      </c>
    </row>
    <row r="145" spans="1:17" ht="12" customHeight="1" x14ac:dyDescent="0.25">
      <c r="A145" s="23" t="s">
        <v>60</v>
      </c>
      <c r="B145" s="156">
        <v>4.3240701836157282E-2</v>
      </c>
      <c r="C145" s="156">
        <v>7.4898956832372465E-2</v>
      </c>
      <c r="D145" s="156">
        <v>0.10313906931269168</v>
      </c>
      <c r="E145" s="156">
        <v>0.36870825679532088</v>
      </c>
      <c r="F145" s="156">
        <v>0.76645487089871045</v>
      </c>
      <c r="G145" s="156">
        <v>1.5620469789646472</v>
      </c>
      <c r="H145" s="156">
        <v>3.2947634595599</v>
      </c>
      <c r="I145" s="156">
        <v>4.2449869773374571</v>
      </c>
      <c r="J145" s="156">
        <v>7.3375920896040929</v>
      </c>
      <c r="K145" s="156">
        <v>10.009129094872527</v>
      </c>
      <c r="L145" s="156">
        <v>12.913400198865544</v>
      </c>
      <c r="M145" s="156">
        <v>13.441864782782714</v>
      </c>
      <c r="N145" s="156">
        <v>16.004454542632178</v>
      </c>
      <c r="O145" s="156">
        <v>18.353351736200672</v>
      </c>
      <c r="P145" s="156">
        <v>19.023157999364905</v>
      </c>
      <c r="Q145" s="156">
        <v>21.960815879914811</v>
      </c>
    </row>
    <row r="146" spans="1:17" ht="12.95" customHeight="1" x14ac:dyDescent="0.25">
      <c r="A146" s="158" t="s">
        <v>112</v>
      </c>
      <c r="B146" s="157">
        <f t="shared" ref="B146:Q146" si="232">B147</f>
        <v>1.9797597026316735E-3</v>
      </c>
      <c r="C146" s="157">
        <f t="shared" si="232"/>
        <v>3.0708132044962397E-3</v>
      </c>
      <c r="D146" s="157">
        <f t="shared" si="232"/>
        <v>4.4282520173136095E-3</v>
      </c>
      <c r="E146" s="157">
        <f t="shared" si="232"/>
        <v>1.6270906267293505E-2</v>
      </c>
      <c r="F146" s="157">
        <f t="shared" si="232"/>
        <v>3.4749166645117707E-2</v>
      </c>
      <c r="G146" s="157">
        <f t="shared" si="232"/>
        <v>6.8495189777491139E-2</v>
      </c>
      <c r="H146" s="157">
        <f t="shared" si="232"/>
        <v>0.13886708835997294</v>
      </c>
      <c r="I146" s="157">
        <f t="shared" si="232"/>
        <v>0.19310594600876063</v>
      </c>
      <c r="J146" s="157">
        <f t="shared" si="232"/>
        <v>0.33120410655439764</v>
      </c>
      <c r="K146" s="157">
        <f t="shared" si="232"/>
        <v>0.44593097204123194</v>
      </c>
      <c r="L146" s="157">
        <f t="shared" si="232"/>
        <v>0.50401970064791346</v>
      </c>
      <c r="M146" s="157">
        <f t="shared" si="232"/>
        <v>0.59680381500027679</v>
      </c>
      <c r="N146" s="157">
        <f t="shared" si="232"/>
        <v>0.68364407594474663</v>
      </c>
      <c r="O146" s="157">
        <f t="shared" si="232"/>
        <v>0.77338047512770614</v>
      </c>
      <c r="P146" s="157">
        <f t="shared" si="232"/>
        <v>0.95057550340209884</v>
      </c>
      <c r="Q146" s="157">
        <f t="shared" si="232"/>
        <v>1.1093701142116663</v>
      </c>
    </row>
    <row r="147" spans="1:17" ht="12" customHeight="1" x14ac:dyDescent="0.25">
      <c r="A147" s="23" t="s">
        <v>60</v>
      </c>
      <c r="B147" s="156">
        <v>1.9797597026316735E-3</v>
      </c>
      <c r="C147" s="156">
        <v>3.0708132044962397E-3</v>
      </c>
      <c r="D147" s="156">
        <v>4.4282520173136095E-3</v>
      </c>
      <c r="E147" s="156">
        <v>1.6270906267293505E-2</v>
      </c>
      <c r="F147" s="156">
        <v>3.4749166645117707E-2</v>
      </c>
      <c r="G147" s="156">
        <v>6.8495189777491139E-2</v>
      </c>
      <c r="H147" s="156">
        <v>0.13886708835997294</v>
      </c>
      <c r="I147" s="156">
        <v>0.19310594600876063</v>
      </c>
      <c r="J147" s="156">
        <v>0.33120410655439764</v>
      </c>
      <c r="K147" s="156">
        <v>0.44593097204123194</v>
      </c>
      <c r="L147" s="156">
        <v>0.50401970064791346</v>
      </c>
      <c r="M147" s="156">
        <v>0.59680381500027679</v>
      </c>
      <c r="N147" s="156">
        <v>0.68364407594474663</v>
      </c>
      <c r="O147" s="156">
        <v>0.77338047512770614</v>
      </c>
      <c r="P147" s="156">
        <v>0.95057550340209884</v>
      </c>
      <c r="Q147" s="156">
        <v>1.1093701142116663</v>
      </c>
    </row>
    <row r="148" spans="1:17" ht="12" customHeight="1" x14ac:dyDescent="0.25">
      <c r="A148" s="158" t="s">
        <v>63</v>
      </c>
      <c r="B148" s="157">
        <f t="shared" ref="B148" si="233">SUM(B149:B150,B153:B154)</f>
        <v>8.8298239858503342E-3</v>
      </c>
      <c r="C148" s="157">
        <f t="shared" ref="C148" si="234">SUM(C149:C150,C153:C154)</f>
        <v>1.514548489820302E-2</v>
      </c>
      <c r="D148" s="157">
        <f t="shared" ref="D148" si="235">SUM(D149:D150,D153:D154)</f>
        <v>2.2597530763842816E-2</v>
      </c>
      <c r="E148" s="157">
        <f t="shared" ref="E148" si="236">SUM(E149:E150,E153:E154)</f>
        <v>0.10170806522924149</v>
      </c>
      <c r="F148" s="157">
        <f t="shared" ref="F148" si="237">SUM(F149:F150,F153:F154)</f>
        <v>0.21979743544705449</v>
      </c>
      <c r="G148" s="157">
        <f t="shared" ref="G148" si="238">SUM(G149:G150,G153:G154)</f>
        <v>0.4228919671238856</v>
      </c>
      <c r="H148" s="157">
        <f t="shared" ref="H148" si="239">SUM(H149:H150,H153:H154)</f>
        <v>0.889641226654725</v>
      </c>
      <c r="I148" s="157">
        <f t="shared" ref="I148" si="240">SUM(I149:I150,I153:I154)</f>
        <v>1.14458171665846</v>
      </c>
      <c r="J148" s="157">
        <f t="shared" ref="J148" si="241">SUM(J149:J150,J153:J154)</f>
        <v>2.0749376538783535</v>
      </c>
      <c r="K148" s="157">
        <f t="shared" ref="K148" si="242">SUM(K149:K150,K153:K154)</f>
        <v>2.7925163578201095</v>
      </c>
      <c r="L148" s="157">
        <f t="shared" ref="L148" si="243">SUM(L149:L150,L153:L154)</f>
        <v>3.4538032592148089</v>
      </c>
      <c r="M148" s="157">
        <f t="shared" ref="M148" si="244">SUM(M149:M150,M153:M154)</f>
        <v>3.8038551612579368</v>
      </c>
      <c r="N148" s="157">
        <f t="shared" ref="N148" si="245">SUM(N149:N150,N153:N154)</f>
        <v>4.3717363330887622</v>
      </c>
      <c r="O148" s="157">
        <f t="shared" ref="O148" si="246">SUM(O149:O150,O153:O154)</f>
        <v>5.0818067716875941</v>
      </c>
      <c r="P148" s="157">
        <f t="shared" ref="P148" si="247">SUM(P149:P150,P153:P154)</f>
        <v>5.9231633054703128</v>
      </c>
      <c r="Q148" s="157">
        <f t="shared" ref="Q148" si="248">SUM(Q149:Q150,Q153:Q154)</f>
        <v>6.8728255195254127</v>
      </c>
    </row>
    <row r="149" spans="1:17" ht="12" customHeight="1" x14ac:dyDescent="0.25">
      <c r="A149" s="167" t="s">
        <v>144</v>
      </c>
      <c r="B149" s="132">
        <v>5.2099669083537879E-3</v>
      </c>
      <c r="C149" s="132">
        <v>5.9086978760587794E-3</v>
      </c>
      <c r="D149" s="132">
        <v>5.0778500723745986E-3</v>
      </c>
      <c r="E149" s="132">
        <v>4.666554210250958E-3</v>
      </c>
      <c r="F149" s="132">
        <v>4.431045951568879E-3</v>
      </c>
      <c r="G149" s="132">
        <v>3.8234495420247871E-3</v>
      </c>
      <c r="H149" s="132">
        <v>3.8317157408383415E-3</v>
      </c>
      <c r="I149" s="132">
        <v>5.3594843368324034E-3</v>
      </c>
      <c r="J149" s="132">
        <v>5.3916463677391177E-3</v>
      </c>
      <c r="K149" s="132">
        <v>5.0939955092389154E-3</v>
      </c>
      <c r="L149" s="132">
        <v>5.5396410216333476E-3</v>
      </c>
      <c r="M149" s="132">
        <v>5.2173653996137517E-3</v>
      </c>
      <c r="N149" s="132">
        <v>5.3456375922099108E-3</v>
      </c>
      <c r="O149" s="132">
        <v>5.6134408080046865E-3</v>
      </c>
      <c r="P149" s="132">
        <v>5.7140760528224064E-3</v>
      </c>
      <c r="Q149" s="132">
        <v>5.4225811336322616E-3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1.4201126692796684E-4</v>
      </c>
      <c r="L150" s="132">
        <f t="shared" ref="L150" si="259">SUM(L151:L152)</f>
        <v>1.4239505411441441E-4</v>
      </c>
      <c r="M150" s="132">
        <f t="shared" ref="M150" si="260">SUM(M151:M152)</f>
        <v>1.4179519391867239E-4</v>
      </c>
      <c r="N150" s="132">
        <f t="shared" ref="N150" si="261">SUM(N151:N152)</f>
        <v>1.4166693960581081E-4</v>
      </c>
      <c r="O150" s="132">
        <f t="shared" ref="O150" si="262">SUM(O151:O152)</f>
        <v>2.8450347806903366E-4</v>
      </c>
      <c r="P150" s="132">
        <f t="shared" ref="P150" si="263">SUM(P151:P152)</f>
        <v>4.2487561025639133E-4</v>
      </c>
      <c r="Q150" s="132">
        <f t="shared" ref="Q150" si="264">SUM(Q151:Q152)</f>
        <v>5.6375379681929366E-4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1.0279468610232435E-4</v>
      </c>
      <c r="L151" s="165">
        <v>1.0288802844991435E-4</v>
      </c>
      <c r="M151" s="165">
        <v>1.0218271421537675E-4</v>
      </c>
      <c r="N151" s="165">
        <v>1.0173918585012775E-4</v>
      </c>
      <c r="O151" s="165">
        <v>2.0418381831404365E-4</v>
      </c>
      <c r="P151" s="165">
        <v>3.0451680429469346E-4</v>
      </c>
      <c r="Q151" s="165">
        <v>4.0349079426152119E-4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3.9216580825642491E-5</v>
      </c>
      <c r="L152" s="164">
        <v>3.9507025664500079E-5</v>
      </c>
      <c r="M152" s="164">
        <v>3.9612479703295634E-5</v>
      </c>
      <c r="N152" s="164">
        <v>3.9927753755683065E-5</v>
      </c>
      <c r="O152" s="164">
        <v>8.0319659754989981E-5</v>
      </c>
      <c r="P152" s="164">
        <v>1.2035880596169787E-4</v>
      </c>
      <c r="Q152" s="164">
        <v>1.6026300255777244E-4</v>
      </c>
    </row>
    <row r="153" spans="1:17" ht="12" customHeight="1" x14ac:dyDescent="0.25">
      <c r="A153" s="163" t="s">
        <v>142</v>
      </c>
      <c r="B153" s="162">
        <v>3.6198570774965467E-3</v>
      </c>
      <c r="C153" s="162">
        <v>9.2367870221442393E-3</v>
      </c>
      <c r="D153" s="162">
        <v>1.7519680691468219E-2</v>
      </c>
      <c r="E153" s="162">
        <v>9.7041511018990528E-2</v>
      </c>
      <c r="F153" s="162">
        <v>0.21536638949548562</v>
      </c>
      <c r="G153" s="162">
        <v>0.41906851758186081</v>
      </c>
      <c r="H153" s="162">
        <v>0.88580951091388671</v>
      </c>
      <c r="I153" s="162">
        <v>1.1392222323216277</v>
      </c>
      <c r="J153" s="162">
        <v>2.0695460075106142</v>
      </c>
      <c r="K153" s="162">
        <v>2.7465801677406509</v>
      </c>
      <c r="L153" s="162">
        <v>3.3850004552270834</v>
      </c>
      <c r="M153" s="162">
        <v>3.7134716097626792</v>
      </c>
      <c r="N153" s="162">
        <v>4.2534310360244145</v>
      </c>
      <c r="O153" s="162">
        <v>4.8318201189238748</v>
      </c>
      <c r="P153" s="162">
        <v>5.5021221760403689</v>
      </c>
      <c r="Q153" s="162">
        <v>6.239147883068342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4.0700183303291941E-2</v>
      </c>
      <c r="L154" s="160">
        <f t="shared" ref="L154" si="275">SUM(L155:L156)</f>
        <v>6.3120767911977571E-2</v>
      </c>
      <c r="M154" s="160">
        <f t="shared" ref="M154" si="276">SUM(M155:M156)</f>
        <v>8.5024390901725116E-2</v>
      </c>
      <c r="N154" s="160">
        <f t="shared" ref="N154" si="277">SUM(N155:N156)</f>
        <v>0.11281799253253277</v>
      </c>
      <c r="O154" s="160">
        <f t="shared" ref="O154" si="278">SUM(O155:O156)</f>
        <v>0.24408870847764624</v>
      </c>
      <c r="P154" s="160">
        <f t="shared" ref="P154" si="279">SUM(P155:P156)</f>
        <v>0.41490217776686472</v>
      </c>
      <c r="Q154" s="160">
        <f t="shared" ref="Q154" si="280">SUM(Q155:Q156)</f>
        <v>0.62769130152661901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3.1366637066789028E-2</v>
      </c>
      <c r="L155" s="156">
        <v>4.9609365134718544E-2</v>
      </c>
      <c r="M155" s="156">
        <v>6.5851950725330038E-2</v>
      </c>
      <c r="N155" s="156">
        <v>8.7384013390162663E-2</v>
      </c>
      <c r="O155" s="156">
        <v>0.18902958171560058</v>
      </c>
      <c r="P155" s="156">
        <v>0.32278757160417859</v>
      </c>
      <c r="Q155" s="156">
        <v>0.48938433031926132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9.3335462365029143E-3</v>
      </c>
      <c r="L156" s="156">
        <v>1.3511402777259025E-2</v>
      </c>
      <c r="M156" s="156">
        <v>1.9172440176395085E-2</v>
      </c>
      <c r="N156" s="156">
        <v>2.5433979142370104E-2</v>
      </c>
      <c r="O156" s="156">
        <v>5.5059126762045663E-2</v>
      </c>
      <c r="P156" s="156">
        <v>9.211460616268613E-2</v>
      </c>
      <c r="Q156" s="156">
        <v>0.13830697120735769</v>
      </c>
    </row>
    <row r="157" spans="1:17" ht="12" customHeight="1" x14ac:dyDescent="0.25">
      <c r="A157" s="158" t="s">
        <v>62</v>
      </c>
      <c r="B157" s="157">
        <f t="shared" ref="B157" si="281">SUM(B158:B159)</f>
        <v>3.228712134940674E-3</v>
      </c>
      <c r="C157" s="157">
        <f t="shared" ref="C157" si="282">SUM(C158:C159)</f>
        <v>5.0510025404413616E-3</v>
      </c>
      <c r="D157" s="157">
        <f t="shared" ref="D157" si="283">SUM(D158:D159)</f>
        <v>7.9574595839317103E-3</v>
      </c>
      <c r="E157" s="157">
        <f t="shared" ref="E157" si="284">SUM(E158:E159)</f>
        <v>3.9009781734412399E-2</v>
      </c>
      <c r="F157" s="157">
        <f t="shared" ref="F157" si="285">SUM(F158:F159)</f>
        <v>8.4071303131179539E-2</v>
      </c>
      <c r="G157" s="157">
        <f t="shared" ref="G157" si="286">SUM(G158:G159)</f>
        <v>0.16332240941599682</v>
      </c>
      <c r="H157" s="157">
        <f t="shared" ref="H157" si="287">SUM(H158:H159)</f>
        <v>0.33887911754847155</v>
      </c>
      <c r="I157" s="157">
        <f t="shared" ref="I157" si="288">SUM(I158:I159)</f>
        <v>0.46559112149037024</v>
      </c>
      <c r="J157" s="157">
        <f t="shared" ref="J157" si="289">SUM(J158:J159)</f>
        <v>0.81960775085258575</v>
      </c>
      <c r="K157" s="157">
        <f t="shared" ref="K157" si="290">SUM(K158:K159)</f>
        <v>1.1100808974791563</v>
      </c>
      <c r="L157" s="157">
        <f t="shared" ref="L157" si="291">SUM(L158:L159)</f>
        <v>1.2739971910961287</v>
      </c>
      <c r="M157" s="157">
        <f t="shared" ref="M157" si="292">SUM(M158:M159)</f>
        <v>1.4960104875870814</v>
      </c>
      <c r="N157" s="157">
        <f t="shared" ref="N157" si="293">SUM(N158:N159)</f>
        <v>1.69526885505434</v>
      </c>
      <c r="O157" s="157">
        <f t="shared" ref="O157" si="294">SUM(O158:O159)</f>
        <v>2.0094911231350272</v>
      </c>
      <c r="P157" s="157">
        <f t="shared" ref="P157" si="295">SUM(P158:P159)</f>
        <v>2.3153628333904255</v>
      </c>
      <c r="Q157" s="157">
        <f t="shared" ref="Q157" si="296">SUM(Q158:Q159)</f>
        <v>2.7205748110001444</v>
      </c>
    </row>
    <row r="158" spans="1:17" ht="12" customHeight="1" x14ac:dyDescent="0.25">
      <c r="A158" s="23" t="s">
        <v>57</v>
      </c>
      <c r="B158" s="156">
        <v>1.059406102461037E-3</v>
      </c>
      <c r="C158" s="156">
        <v>1.6472777761235935E-3</v>
      </c>
      <c r="D158" s="156">
        <v>2.5130415448232899E-3</v>
      </c>
      <c r="E158" s="156">
        <v>1.1437097219897135E-2</v>
      </c>
      <c r="F158" s="156">
        <v>2.2596151632578852E-2</v>
      </c>
      <c r="G158" s="156">
        <v>4.3352061650189462E-2</v>
      </c>
      <c r="H158" s="156">
        <v>8.8627717744344289E-2</v>
      </c>
      <c r="I158" s="156">
        <v>0.12797013460731443</v>
      </c>
      <c r="J158" s="156">
        <v>0.22724627205849721</v>
      </c>
      <c r="K158" s="156">
        <v>0.32085788802688475</v>
      </c>
      <c r="L158" s="156">
        <v>0.35472126960411726</v>
      </c>
      <c r="M158" s="156">
        <v>0.37908768079056088</v>
      </c>
      <c r="N158" s="156">
        <v>0.43313245862524358</v>
      </c>
      <c r="O158" s="156">
        <v>0.46920817190769015</v>
      </c>
      <c r="P158" s="156">
        <v>0.58044322699464268</v>
      </c>
      <c r="Q158" s="156">
        <v>0.63687331556337745</v>
      </c>
    </row>
    <row r="159" spans="1:17" ht="12" customHeight="1" x14ac:dyDescent="0.25">
      <c r="A159" s="29" t="s">
        <v>140</v>
      </c>
      <c r="B159" s="57">
        <v>2.1693060324796368E-3</v>
      </c>
      <c r="C159" s="57">
        <v>3.4037247643177678E-3</v>
      </c>
      <c r="D159" s="57">
        <v>5.44441803910842E-3</v>
      </c>
      <c r="E159" s="57">
        <v>2.757268451451526E-2</v>
      </c>
      <c r="F159" s="57">
        <v>6.1475151498600687E-2</v>
      </c>
      <c r="G159" s="57">
        <v>0.11997034776580735</v>
      </c>
      <c r="H159" s="57">
        <v>0.25025139980412725</v>
      </c>
      <c r="I159" s="57">
        <v>0.33762098688305581</v>
      </c>
      <c r="J159" s="57">
        <v>0.59236147879408851</v>
      </c>
      <c r="K159" s="57">
        <v>0.78922300945227142</v>
      </c>
      <c r="L159" s="57">
        <v>0.91927592149201143</v>
      </c>
      <c r="M159" s="57">
        <v>1.1169228067965207</v>
      </c>
      <c r="N159" s="57">
        <v>1.2621363964290964</v>
      </c>
      <c r="O159" s="57">
        <v>1.540282951227337</v>
      </c>
      <c r="P159" s="57">
        <v>1.734919606395783</v>
      </c>
      <c r="Q159" s="57">
        <v>2.0837014954367667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8.5181089258777405</v>
      </c>
      <c r="C161" s="168">
        <f t="shared" ref="C161:Q161" si="297">SUM(C162,C164,C166,C175)</f>
        <v>10.897834982867426</v>
      </c>
      <c r="D161" s="168">
        <f t="shared" si="297"/>
        <v>11.833341955057719</v>
      </c>
      <c r="E161" s="168">
        <f t="shared" si="297"/>
        <v>16.116943568544908</v>
      </c>
      <c r="F161" s="168">
        <f t="shared" si="297"/>
        <v>19.627818586052378</v>
      </c>
      <c r="G161" s="168">
        <f t="shared" si="297"/>
        <v>19.892882064838201</v>
      </c>
      <c r="H161" s="168">
        <f t="shared" si="297"/>
        <v>23.639456986271639</v>
      </c>
      <c r="I161" s="168">
        <f t="shared" si="297"/>
        <v>35.655799123789436</v>
      </c>
      <c r="J161" s="168">
        <f t="shared" si="297"/>
        <v>40.54726589372423</v>
      </c>
      <c r="K161" s="168">
        <f t="shared" si="297"/>
        <v>47.76625839338088</v>
      </c>
      <c r="L161" s="168">
        <f t="shared" si="297"/>
        <v>57.531583082018876</v>
      </c>
      <c r="M161" s="168">
        <f t="shared" si="297"/>
        <v>50.704614239486858</v>
      </c>
      <c r="N161" s="168">
        <f t="shared" si="297"/>
        <v>53.274144438443798</v>
      </c>
      <c r="O161" s="168">
        <f t="shared" si="297"/>
        <v>53.310485166947458</v>
      </c>
      <c r="P161" s="168">
        <f t="shared" si="297"/>
        <v>51.046878827633897</v>
      </c>
      <c r="Q161" s="168">
        <f t="shared" si="297"/>
        <v>52.410876986590623</v>
      </c>
    </row>
    <row r="162" spans="1:17" ht="12.95" customHeight="1" x14ac:dyDescent="0.25">
      <c r="A162" s="158" t="s">
        <v>65</v>
      </c>
      <c r="B162" s="157">
        <f t="shared" ref="B162:Q162" si="298">B163</f>
        <v>6.7400408503970919</v>
      </c>
      <c r="C162" s="157">
        <f t="shared" si="298"/>
        <v>8.7790635196610651</v>
      </c>
      <c r="D162" s="157">
        <f t="shared" si="298"/>
        <v>9.3249223628961815</v>
      </c>
      <c r="E162" s="157">
        <f t="shared" si="298"/>
        <v>12.557631874649095</v>
      </c>
      <c r="F162" s="157">
        <f t="shared" si="298"/>
        <v>15.087509678087239</v>
      </c>
      <c r="G162" s="157">
        <f t="shared" si="298"/>
        <v>15.330782944083749</v>
      </c>
      <c r="H162" s="157">
        <f t="shared" si="298"/>
        <v>18.396210234863176</v>
      </c>
      <c r="I162" s="157">
        <f t="shared" si="298"/>
        <v>27.53185744028983</v>
      </c>
      <c r="J162" s="157">
        <f t="shared" si="298"/>
        <v>31.301261473322658</v>
      </c>
      <c r="K162" s="157">
        <f t="shared" si="298"/>
        <v>37.131723399964848</v>
      </c>
      <c r="L162" s="157">
        <f t="shared" si="298"/>
        <v>45.747740774377156</v>
      </c>
      <c r="M162" s="157">
        <f t="shared" si="298"/>
        <v>39.133981920956352</v>
      </c>
      <c r="N162" s="157">
        <f t="shared" si="298"/>
        <v>41.511755818068963</v>
      </c>
      <c r="O162" s="157">
        <f t="shared" si="298"/>
        <v>41.398843236839468</v>
      </c>
      <c r="P162" s="157">
        <f t="shared" si="298"/>
        <v>38.909529061151396</v>
      </c>
      <c r="Q162" s="157">
        <f t="shared" si="298"/>
        <v>39.956478204886373</v>
      </c>
    </row>
    <row r="163" spans="1:17" ht="12" customHeight="1" x14ac:dyDescent="0.25">
      <c r="A163" s="23" t="s">
        <v>60</v>
      </c>
      <c r="B163" s="57">
        <v>6.7400408503970919</v>
      </c>
      <c r="C163" s="57">
        <v>8.7790635196610651</v>
      </c>
      <c r="D163" s="57">
        <v>9.3249223628961815</v>
      </c>
      <c r="E163" s="57">
        <v>12.557631874649095</v>
      </c>
      <c r="F163" s="57">
        <v>15.087509678087239</v>
      </c>
      <c r="G163" s="57">
        <v>15.330782944083749</v>
      </c>
      <c r="H163" s="57">
        <v>18.396210234863176</v>
      </c>
      <c r="I163" s="57">
        <v>27.53185744028983</v>
      </c>
      <c r="J163" s="57">
        <v>31.301261473322658</v>
      </c>
      <c r="K163" s="57">
        <v>37.131723399964848</v>
      </c>
      <c r="L163" s="57">
        <v>45.747740774377156</v>
      </c>
      <c r="M163" s="57">
        <v>39.133981920956352</v>
      </c>
      <c r="N163" s="57">
        <v>41.511755818068963</v>
      </c>
      <c r="O163" s="57">
        <v>41.398843236839468</v>
      </c>
      <c r="P163" s="57">
        <v>38.909529061151396</v>
      </c>
      <c r="Q163" s="57">
        <v>39.956478204886373</v>
      </c>
    </row>
    <row r="164" spans="1:17" ht="12.95" customHeight="1" x14ac:dyDescent="0.25">
      <c r="A164" s="158" t="s">
        <v>112</v>
      </c>
      <c r="B164" s="157">
        <f t="shared" ref="B164:Q164" si="299">B165</f>
        <v>4.1244993804826537E-4</v>
      </c>
      <c r="C164" s="157">
        <f t="shared" si="299"/>
        <v>5.0719137011199145E-4</v>
      </c>
      <c r="D164" s="157">
        <f t="shared" si="299"/>
        <v>6.962660404581148E-4</v>
      </c>
      <c r="E164" s="157">
        <f t="shared" si="299"/>
        <v>8.8682506907222249E-4</v>
      </c>
      <c r="F164" s="157">
        <f t="shared" si="299"/>
        <v>1.4183333324537843E-3</v>
      </c>
      <c r="G164" s="157">
        <f t="shared" si="299"/>
        <v>1.7059823107718846E-3</v>
      </c>
      <c r="H164" s="157">
        <f t="shared" si="299"/>
        <v>2.6059295146783922E-3</v>
      </c>
      <c r="I164" s="157">
        <f t="shared" si="299"/>
        <v>6.2351952699463645E-3</v>
      </c>
      <c r="J164" s="157">
        <f t="shared" si="299"/>
        <v>9.1127427915029102E-3</v>
      </c>
      <c r="K164" s="157">
        <f t="shared" si="299"/>
        <v>1.4190562120723716E-2</v>
      </c>
      <c r="L164" s="157">
        <f t="shared" si="299"/>
        <v>1.9336303972016942E-2</v>
      </c>
      <c r="M164" s="157">
        <f t="shared" si="299"/>
        <v>2.4864314078134962E-2</v>
      </c>
      <c r="N164" s="157">
        <f t="shared" si="299"/>
        <v>3.0256431774496429E-2</v>
      </c>
      <c r="O164" s="157">
        <f t="shared" si="299"/>
        <v>3.2269619337150404E-2</v>
      </c>
      <c r="P164" s="157">
        <f t="shared" si="299"/>
        <v>4.3236258350235819E-2</v>
      </c>
      <c r="Q164" s="157">
        <f t="shared" si="299"/>
        <v>5.2862237226708894E-2</v>
      </c>
    </row>
    <row r="165" spans="1:17" ht="12" customHeight="1" x14ac:dyDescent="0.25">
      <c r="A165" s="23" t="s">
        <v>60</v>
      </c>
      <c r="B165" s="156">
        <v>4.1244993804826537E-4</v>
      </c>
      <c r="C165" s="156">
        <v>5.0719137011199145E-4</v>
      </c>
      <c r="D165" s="156">
        <v>6.962660404581148E-4</v>
      </c>
      <c r="E165" s="156">
        <v>8.8682506907222249E-4</v>
      </c>
      <c r="F165" s="156">
        <v>1.4183333324537843E-3</v>
      </c>
      <c r="G165" s="156">
        <v>1.7059823107718846E-3</v>
      </c>
      <c r="H165" s="156">
        <v>2.6059295146783922E-3</v>
      </c>
      <c r="I165" s="156">
        <v>6.2351952699463645E-3</v>
      </c>
      <c r="J165" s="156">
        <v>9.1127427915029102E-3</v>
      </c>
      <c r="K165" s="156">
        <v>1.4190562120723716E-2</v>
      </c>
      <c r="L165" s="156">
        <v>1.9336303972016942E-2</v>
      </c>
      <c r="M165" s="156">
        <v>2.4864314078134962E-2</v>
      </c>
      <c r="N165" s="156">
        <v>3.0256431774496429E-2</v>
      </c>
      <c r="O165" s="156">
        <v>3.2269619337150404E-2</v>
      </c>
      <c r="P165" s="156">
        <v>4.3236258350235819E-2</v>
      </c>
      <c r="Q165" s="156">
        <v>5.2862237226708894E-2</v>
      </c>
    </row>
    <row r="166" spans="1:17" ht="12" customHeight="1" x14ac:dyDescent="0.25">
      <c r="A166" s="158" t="s">
        <v>63</v>
      </c>
      <c r="B166" s="157">
        <f>SUM(B167:B168,B171:B172)</f>
        <v>1.3016160362234293</v>
      </c>
      <c r="C166" s="157">
        <f t="shared" ref="C166:Q166" si="300">SUM(C167:C168,C171:C172)</f>
        <v>1.5670171671495046</v>
      </c>
      <c r="D166" s="157">
        <f t="shared" si="300"/>
        <v>1.8259548210510586</v>
      </c>
      <c r="E166" s="157">
        <f t="shared" si="300"/>
        <v>2.4856919310904599</v>
      </c>
      <c r="F166" s="157">
        <f t="shared" si="300"/>
        <v>3.1998340373963678</v>
      </c>
      <c r="G166" s="157">
        <f t="shared" si="300"/>
        <v>3.2199148633652612</v>
      </c>
      <c r="H166" s="157">
        <f t="shared" si="300"/>
        <v>3.7211833987168661</v>
      </c>
      <c r="I166" s="157">
        <f t="shared" si="300"/>
        <v>5.6593038806555214</v>
      </c>
      <c r="J166" s="157">
        <f t="shared" si="300"/>
        <v>6.4369286196907254</v>
      </c>
      <c r="K166" s="157">
        <f t="shared" si="300"/>
        <v>7.3689854278911504</v>
      </c>
      <c r="L166" s="157">
        <f t="shared" si="300"/>
        <v>8.254620114908505</v>
      </c>
      <c r="M166" s="157">
        <f t="shared" si="300"/>
        <v>8.0191166447507758</v>
      </c>
      <c r="N166" s="157">
        <f t="shared" si="300"/>
        <v>8.1709230125419428</v>
      </c>
      <c r="O166" s="157">
        <f t="shared" si="300"/>
        <v>8.1969767577363921</v>
      </c>
      <c r="P166" s="157">
        <f t="shared" si="300"/>
        <v>8.3352005998933496</v>
      </c>
      <c r="Q166" s="157">
        <f t="shared" si="300"/>
        <v>8.5233865004481295</v>
      </c>
    </row>
    <row r="167" spans="1:17" ht="12" customHeight="1" x14ac:dyDescent="0.25">
      <c r="A167" s="167" t="s">
        <v>144</v>
      </c>
      <c r="B167" s="132">
        <v>0.7674860141217168</v>
      </c>
      <c r="C167" s="132">
        <v>0.87011451443817733</v>
      </c>
      <c r="D167" s="132">
        <v>0.75089868510793256</v>
      </c>
      <c r="E167" s="132">
        <v>0.68525556719901048</v>
      </c>
      <c r="F167" s="132">
        <v>0.64460829497820982</v>
      </c>
      <c r="G167" s="132">
        <v>0.55391608069476517</v>
      </c>
      <c r="H167" s="132">
        <v>0.55024078651000563</v>
      </c>
      <c r="I167" s="132">
        <v>1.4696234637218615</v>
      </c>
      <c r="J167" s="132">
        <v>2.1680749266323276</v>
      </c>
      <c r="K167" s="132">
        <v>2.7684400640489573</v>
      </c>
      <c r="L167" s="132">
        <v>3.0020116913278412</v>
      </c>
      <c r="M167" s="132">
        <v>2.82111021925436</v>
      </c>
      <c r="N167" s="132">
        <v>2.9077793973139863</v>
      </c>
      <c r="O167" s="132">
        <v>3.0293468804207944</v>
      </c>
      <c r="P167" s="132">
        <v>3.0284765871935697</v>
      </c>
      <c r="Q167" s="132">
        <v>2.9013423689765574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4.3597458946885805E-2</v>
      </c>
      <c r="L168" s="132">
        <f t="shared" ref="L168" si="311">SUM(L169:L170)</f>
        <v>6.0718709221276576E-2</v>
      </c>
      <c r="M168" s="132">
        <f t="shared" ref="M168" si="312">SUM(M169:M170)</f>
        <v>6.916698935561634E-2</v>
      </c>
      <c r="N168" s="132">
        <f t="shared" ref="N168" si="313">SUM(N169:N170)</f>
        <v>8.2939779635821526E-2</v>
      </c>
      <c r="O168" s="132">
        <f t="shared" ref="O168" si="314">SUM(O169:O170)</f>
        <v>0.1653217512580181</v>
      </c>
      <c r="P168" s="132">
        <f t="shared" ref="P168" si="315">SUM(P169:P170)</f>
        <v>0.24933439901037963</v>
      </c>
      <c r="Q168" s="132">
        <f t="shared" ref="Q168" si="316">SUM(Q169:Q170)</f>
        <v>0.31894329555458134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3.1557968633413556E-2</v>
      </c>
      <c r="L169" s="165">
        <v>4.3888716288199542E-2</v>
      </c>
      <c r="M169" s="165">
        <v>4.9875711740111364E-2</v>
      </c>
      <c r="N169" s="165">
        <v>5.9621971442502621E-2</v>
      </c>
      <c r="O169" s="165">
        <v>0.11869618877024639</v>
      </c>
      <c r="P169" s="165">
        <v>0.17864366030887574</v>
      </c>
      <c r="Q169" s="165">
        <v>0.22823443610688213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1.2039490313472248E-2</v>
      </c>
      <c r="L170" s="164">
        <v>1.6829992933077031E-2</v>
      </c>
      <c r="M170" s="164">
        <v>1.9291277615504979E-2</v>
      </c>
      <c r="N170" s="164">
        <v>2.3317808193318901E-2</v>
      </c>
      <c r="O170" s="164">
        <v>4.6625562487771714E-2</v>
      </c>
      <c r="P170" s="164">
        <v>7.06907387015039E-2</v>
      </c>
      <c r="Q170" s="164">
        <v>9.0708859447699214E-2</v>
      </c>
    </row>
    <row r="171" spans="1:17" ht="12" customHeight="1" x14ac:dyDescent="0.25">
      <c r="A171" s="163" t="s">
        <v>142</v>
      </c>
      <c r="B171" s="162">
        <v>0.53413002210171256</v>
      </c>
      <c r="C171" s="162">
        <v>0.69690265271132723</v>
      </c>
      <c r="D171" s="162">
        <v>1.0750561359431261</v>
      </c>
      <c r="E171" s="162">
        <v>1.8004363638914496</v>
      </c>
      <c r="F171" s="162">
        <v>2.5552257424181581</v>
      </c>
      <c r="G171" s="162">
        <v>2.6659987826704961</v>
      </c>
      <c r="H171" s="162">
        <v>3.1709426122068605</v>
      </c>
      <c r="I171" s="162">
        <v>4.1896804169336601</v>
      </c>
      <c r="J171" s="162">
        <v>4.2688536930583982</v>
      </c>
      <c r="K171" s="162">
        <v>4.4899123088663559</v>
      </c>
      <c r="L171" s="162">
        <v>5.0963196932033616</v>
      </c>
      <c r="M171" s="162">
        <v>5.0136763868856997</v>
      </c>
      <c r="N171" s="162">
        <v>5.046444603938717</v>
      </c>
      <c r="O171" s="162">
        <v>4.7616585993709677</v>
      </c>
      <c r="P171" s="162">
        <v>4.7020016594243819</v>
      </c>
      <c r="Q171" s="162">
        <v>4.8190405373033087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6.7035596028951414E-2</v>
      </c>
      <c r="L172" s="160">
        <f t="shared" ref="L172" si="327">SUM(L173:L174)</f>
        <v>9.5570021156025503E-2</v>
      </c>
      <c r="M172" s="160">
        <f t="shared" ref="M172" si="328">SUM(M173:M174)</f>
        <v>0.11516304925510056</v>
      </c>
      <c r="N172" s="160">
        <f t="shared" ref="N172" si="329">SUM(N173:N174)</f>
        <v>0.13375923165341852</v>
      </c>
      <c r="O172" s="160">
        <f t="shared" ref="O172" si="330">SUM(O173:O174)</f>
        <v>0.24064952668661202</v>
      </c>
      <c r="P172" s="160">
        <f t="shared" ref="P172" si="331">SUM(P173:P174)</f>
        <v>0.35538795426501885</v>
      </c>
      <c r="Q172" s="160">
        <f t="shared" ref="Q172" si="332">SUM(Q173:Q174)</f>
        <v>0.48406029861368338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5.1662696345299554E-2</v>
      </c>
      <c r="L173" s="156">
        <v>7.5105381861814466E-2</v>
      </c>
      <c r="M173" s="156">
        <v>8.9177262569738625E-2</v>
      </c>
      <c r="N173" s="156">
        <v>0.10357384981412214</v>
      </c>
      <c r="O173" s="156">
        <v>0.18623295720260627</v>
      </c>
      <c r="P173" s="156">
        <v>0.27631221874818335</v>
      </c>
      <c r="Q173" s="156">
        <v>0.37740527041148575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1.537289968365186E-2</v>
      </c>
      <c r="L174" s="57">
        <v>2.0464639294211041E-2</v>
      </c>
      <c r="M174" s="57">
        <v>2.5985786685361931E-2</v>
      </c>
      <c r="N174" s="57">
        <v>3.018538183929639E-2</v>
      </c>
      <c r="O174" s="57">
        <v>5.4416569484005757E-2</v>
      </c>
      <c r="P174" s="57">
        <v>7.9075735516835499E-2</v>
      </c>
      <c r="Q174" s="57">
        <v>0.1066550282021976</v>
      </c>
    </row>
    <row r="175" spans="1:17" ht="12" customHeight="1" x14ac:dyDescent="0.25">
      <c r="A175" s="158" t="s">
        <v>62</v>
      </c>
      <c r="B175" s="157">
        <f>SUM(B176:B177)</f>
        <v>0.4760395893191719</v>
      </c>
      <c r="C175" s="157">
        <f t="shared" ref="C175:Q175" si="333">SUM(C176:C177)</f>
        <v>0.55124710468674465</v>
      </c>
      <c r="D175" s="157">
        <f t="shared" si="333"/>
        <v>0.68176850507002174</v>
      </c>
      <c r="E175" s="157">
        <f t="shared" si="333"/>
        <v>1.0727329377362786</v>
      </c>
      <c r="F175" s="157">
        <f t="shared" si="333"/>
        <v>1.3390565372363161</v>
      </c>
      <c r="G175" s="157">
        <f t="shared" si="333"/>
        <v>1.3404782750784165</v>
      </c>
      <c r="H175" s="157">
        <f t="shared" si="333"/>
        <v>1.5194574231769158</v>
      </c>
      <c r="I175" s="157">
        <f t="shared" si="333"/>
        <v>2.4584026075741332</v>
      </c>
      <c r="J175" s="157">
        <f t="shared" si="333"/>
        <v>2.7999630579193386</v>
      </c>
      <c r="K175" s="157">
        <f t="shared" si="333"/>
        <v>3.2513590034041608</v>
      </c>
      <c r="L175" s="157">
        <f t="shared" si="333"/>
        <v>3.5098858887611986</v>
      </c>
      <c r="M175" s="157">
        <f t="shared" si="333"/>
        <v>3.526651359701598</v>
      </c>
      <c r="N175" s="157">
        <f t="shared" si="333"/>
        <v>3.5612091760584015</v>
      </c>
      <c r="O175" s="157">
        <f t="shared" si="333"/>
        <v>3.6823955530344437</v>
      </c>
      <c r="P175" s="157">
        <f t="shared" si="333"/>
        <v>3.7589129082389174</v>
      </c>
      <c r="Q175" s="157">
        <f t="shared" si="333"/>
        <v>3.8781500440294097</v>
      </c>
    </row>
    <row r="176" spans="1:17" ht="12" customHeight="1" x14ac:dyDescent="0.25">
      <c r="A176" s="23" t="s">
        <v>57</v>
      </c>
      <c r="B176" s="156">
        <v>0.15540672595332294</v>
      </c>
      <c r="C176" s="156">
        <v>0.18052474910646768</v>
      </c>
      <c r="D176" s="156">
        <v>0.21513430653362234</v>
      </c>
      <c r="E176" s="156">
        <v>0.31502974718568133</v>
      </c>
      <c r="F176" s="156">
        <v>0.35981352905007247</v>
      </c>
      <c r="G176" s="156">
        <v>0.35581190090670906</v>
      </c>
      <c r="H176" s="156">
        <v>0.39760943338549642</v>
      </c>
      <c r="I176" s="156">
        <v>0.67566774107182659</v>
      </c>
      <c r="J176" s="156">
        <v>0.77645064041413814</v>
      </c>
      <c r="K176" s="156">
        <v>0.93960593730227737</v>
      </c>
      <c r="L176" s="156">
        <v>0.97710329504535465</v>
      </c>
      <c r="M176" s="156">
        <v>0.89374857276749509</v>
      </c>
      <c r="N176" s="156">
        <v>0.909948034764959</v>
      </c>
      <c r="O176" s="156">
        <v>0.85972648880370228</v>
      </c>
      <c r="P176" s="156">
        <v>0.94225410555460787</v>
      </c>
      <c r="Q176" s="156">
        <v>0.9077508394111713</v>
      </c>
    </row>
    <row r="177" spans="1:17" ht="12" customHeight="1" x14ac:dyDescent="0.25">
      <c r="A177" s="29" t="s">
        <v>140</v>
      </c>
      <c r="B177" s="57">
        <v>0.32063286336584895</v>
      </c>
      <c r="C177" s="57">
        <v>0.37072235558027694</v>
      </c>
      <c r="D177" s="57">
        <v>0.46663419853639942</v>
      </c>
      <c r="E177" s="57">
        <v>0.75770319055059743</v>
      </c>
      <c r="F177" s="57">
        <v>0.97924300818624377</v>
      </c>
      <c r="G177" s="57">
        <v>0.98466637417170755</v>
      </c>
      <c r="H177" s="57">
        <v>1.1218479897914193</v>
      </c>
      <c r="I177" s="57">
        <v>1.7827348665023066</v>
      </c>
      <c r="J177" s="57">
        <v>2.0235124175052004</v>
      </c>
      <c r="K177" s="57">
        <v>2.3117530661018835</v>
      </c>
      <c r="L177" s="57">
        <v>2.5327825937158437</v>
      </c>
      <c r="M177" s="57">
        <v>2.6329027869341028</v>
      </c>
      <c r="N177" s="57">
        <v>2.6512611412934426</v>
      </c>
      <c r="O177" s="57">
        <v>2.8226690642307415</v>
      </c>
      <c r="P177" s="57">
        <v>2.8166588026843096</v>
      </c>
      <c r="Q177" s="57">
        <v>2.9703992046182384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0.47590453990665366</v>
      </c>
      <c r="C3" s="175">
        <f>IF(RES_hhdet_tes!C3=0,"",RES_hhdet_tes!C3/RES_hhdet_fec!C3)</f>
        <v>0.47755460939001143</v>
      </c>
      <c r="D3" s="175">
        <f>IF(RES_hhdet_tes!D3=0,"",RES_hhdet_tes!D3/RES_hhdet_fec!D3)</f>
        <v>0.48072526980678826</v>
      </c>
      <c r="E3" s="175">
        <f>IF(RES_hhdet_tes!E3=0,"",RES_hhdet_tes!E3/RES_hhdet_fec!E3)</f>
        <v>0.48417997186788647</v>
      </c>
      <c r="F3" s="175">
        <f>IF(RES_hhdet_tes!F3=0,"",RES_hhdet_tes!F3/RES_hhdet_fec!F3)</f>
        <v>0.48678020324843713</v>
      </c>
      <c r="G3" s="175">
        <f>IF(RES_hhdet_tes!G3=0,"",RES_hhdet_tes!G3/RES_hhdet_fec!G3)</f>
        <v>0.48852383975583313</v>
      </c>
      <c r="H3" s="175">
        <f>IF(RES_hhdet_tes!H3=0,"",RES_hhdet_tes!H3/RES_hhdet_fec!H3)</f>
        <v>0.49070506717514251</v>
      </c>
      <c r="I3" s="175">
        <f>IF(RES_hhdet_tes!I3=0,"",RES_hhdet_tes!I3/RES_hhdet_fec!I3)</f>
        <v>0.49193403350831505</v>
      </c>
      <c r="J3" s="175">
        <f>IF(RES_hhdet_tes!J3=0,"",RES_hhdet_tes!J3/RES_hhdet_fec!J3)</f>
        <v>0.4939891188538782</v>
      </c>
      <c r="K3" s="175">
        <f>IF(RES_hhdet_tes!K3=0,"",RES_hhdet_tes!K3/RES_hhdet_fec!K3)</f>
        <v>0.49525032770450822</v>
      </c>
      <c r="L3" s="175">
        <f>IF(RES_hhdet_tes!L3=0,"",RES_hhdet_tes!L3/RES_hhdet_fec!L3)</f>
        <v>0.49802772720135363</v>
      </c>
      <c r="M3" s="175">
        <f>IF(RES_hhdet_tes!M3=0,"",RES_hhdet_tes!M3/RES_hhdet_fec!M3)</f>
        <v>0.49909913244404153</v>
      </c>
      <c r="N3" s="175">
        <f>IF(RES_hhdet_tes!N3=0,"",RES_hhdet_tes!N3/RES_hhdet_fec!N3)</f>
        <v>0.50069164434554159</v>
      </c>
      <c r="O3" s="175">
        <f>IF(RES_hhdet_tes!O3=0,"",RES_hhdet_tes!O3/RES_hhdet_fec!O3)</f>
        <v>0.50261653985192778</v>
      </c>
      <c r="P3" s="175">
        <f>IF(RES_hhdet_tes!P3=0,"",RES_hhdet_tes!P3/RES_hhdet_fec!P3)</f>
        <v>0.50384636076034539</v>
      </c>
      <c r="Q3" s="175">
        <f>IF(RES_hhdet_tes!Q3=0,"",RES_hhdet_tes!Q3/RES_hhdet_fec!Q3)</f>
        <v>0.50648194674702596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0.4830499589514971</v>
      </c>
      <c r="C4" s="169">
        <f>IF(RES_hhdet_tes!C4=0,"",RES_hhdet_tes!C4/RES_hhdet_fec!C4)</f>
        <v>0.48411783501501598</v>
      </c>
      <c r="D4" s="169">
        <f>IF(RES_hhdet_tes!D4=0,"",RES_hhdet_tes!D4/RES_hhdet_fec!D4)</f>
        <v>0.4874132621520913</v>
      </c>
      <c r="E4" s="169">
        <f>IF(RES_hhdet_tes!E4=0,"",RES_hhdet_tes!E4/RES_hhdet_fec!E4)</f>
        <v>0.49084559930193683</v>
      </c>
      <c r="F4" s="169">
        <f>IF(RES_hhdet_tes!F4=0,"",RES_hhdet_tes!F4/RES_hhdet_fec!F4)</f>
        <v>0.49321988827652985</v>
      </c>
      <c r="G4" s="169">
        <f>IF(RES_hhdet_tes!G4=0,"",RES_hhdet_tes!G4/RES_hhdet_fec!G4)</f>
        <v>0.49532132901374554</v>
      </c>
      <c r="H4" s="169">
        <f>IF(RES_hhdet_tes!H4=0,"",RES_hhdet_tes!H4/RES_hhdet_fec!H4)</f>
        <v>0.49806723072576997</v>
      </c>
      <c r="I4" s="169">
        <f>IF(RES_hhdet_tes!I4=0,"",RES_hhdet_tes!I4/RES_hhdet_fec!I4)</f>
        <v>0.49930998170640406</v>
      </c>
      <c r="J4" s="169">
        <f>IF(RES_hhdet_tes!J4=0,"",RES_hhdet_tes!J4/RES_hhdet_fec!J4)</f>
        <v>0.50163695051466617</v>
      </c>
      <c r="K4" s="169">
        <f>IF(RES_hhdet_tes!K4=0,"",RES_hhdet_tes!K4/RES_hhdet_fec!K4)</f>
        <v>0.50345936425788418</v>
      </c>
      <c r="L4" s="169">
        <f>IF(RES_hhdet_tes!L4=0,"",RES_hhdet_tes!L4/RES_hhdet_fec!L4)</f>
        <v>0.50534143766604667</v>
      </c>
      <c r="M4" s="169">
        <f>IF(RES_hhdet_tes!M4=0,"",RES_hhdet_tes!M4/RES_hhdet_fec!M4)</f>
        <v>0.50675690019620456</v>
      </c>
      <c r="N4" s="169">
        <f>IF(RES_hhdet_tes!N4=0,"",RES_hhdet_tes!N4/RES_hhdet_fec!N4)</f>
        <v>0.50837986656872125</v>
      </c>
      <c r="O4" s="169">
        <f>IF(RES_hhdet_tes!O4=0,"",RES_hhdet_tes!O4/RES_hhdet_fec!O4)</f>
        <v>0.50997119077145336</v>
      </c>
      <c r="P4" s="169">
        <f>IF(RES_hhdet_tes!P4=0,"",RES_hhdet_tes!P4/RES_hhdet_fec!P4)</f>
        <v>0.51217301804532211</v>
      </c>
      <c r="Q4" s="169">
        <f>IF(RES_hhdet_tes!Q4=0,"",RES_hhdet_tes!Q4/RES_hhdet_fec!Q4)</f>
        <v>0.51413600614894084</v>
      </c>
    </row>
    <row r="5" spans="1:17" ht="12" customHeight="1" x14ac:dyDescent="0.25">
      <c r="A5" s="23" t="s">
        <v>58</v>
      </c>
      <c r="B5" s="73">
        <f>IF(RES_hhdet_tes!B5=0,"",RES_hhdet_tes!B5/RES_hhdet_fec!B5)</f>
        <v>0.48146255718557679</v>
      </c>
      <c r="C5" s="73">
        <f>IF(RES_hhdet_tes!C5=0,"",RES_hhdet_tes!C5/RES_hhdet_fec!C5)</f>
        <v>0.48266313713493891</v>
      </c>
      <c r="D5" s="73">
        <f>IF(RES_hhdet_tes!D5=0,"",RES_hhdet_tes!D5/RES_hhdet_fec!D5)</f>
        <v>0.48614241098817168</v>
      </c>
      <c r="E5" s="73">
        <f>IF(RES_hhdet_tes!E5=0,"",RES_hhdet_tes!E5/RES_hhdet_fec!E5)</f>
        <v>0.48753882017395256</v>
      </c>
      <c r="F5" s="73">
        <f>IF(RES_hhdet_tes!F5=0,"",RES_hhdet_tes!F5/RES_hhdet_fec!F5)</f>
        <v>0.48995182547997534</v>
      </c>
      <c r="G5" s="73">
        <f>IF(RES_hhdet_tes!G5=0,"",RES_hhdet_tes!G5/RES_hhdet_fec!G5)</f>
        <v>0.49273471621644221</v>
      </c>
      <c r="H5" s="73">
        <f>IF(RES_hhdet_tes!H5=0,"",RES_hhdet_tes!H5/RES_hhdet_fec!H5)</f>
        <v>0.49515266621167908</v>
      </c>
      <c r="I5" s="73">
        <f>IF(RES_hhdet_tes!I5=0,"",RES_hhdet_tes!I5/RES_hhdet_fec!I5)</f>
        <v>0.49660037833271498</v>
      </c>
      <c r="J5" s="73">
        <f>IF(RES_hhdet_tes!J5=0,"",RES_hhdet_tes!J5/RES_hhdet_fec!J5)</f>
        <v>0.49873382017933288</v>
      </c>
      <c r="K5" s="73">
        <f>IF(RES_hhdet_tes!K5=0,"",RES_hhdet_tes!K5/RES_hhdet_fec!K5)</f>
        <v>0.50048008246402309</v>
      </c>
      <c r="L5" s="73">
        <f>IF(RES_hhdet_tes!L5=0,"",RES_hhdet_tes!L5/RES_hhdet_fec!L5)</f>
        <v>0.50241201973747629</v>
      </c>
      <c r="M5" s="73">
        <f>IF(RES_hhdet_tes!M5=0,"",RES_hhdet_tes!M5/RES_hhdet_fec!M5)</f>
        <v>0.50388900200140097</v>
      </c>
      <c r="N5" s="73">
        <f>IF(RES_hhdet_tes!N5=0,"",RES_hhdet_tes!N5/RES_hhdet_fec!N5)</f>
        <v>0.5055925247178974</v>
      </c>
      <c r="O5" s="73">
        <f>IF(RES_hhdet_tes!O5=0,"",RES_hhdet_tes!O5/RES_hhdet_fec!O5)</f>
        <v>0.50704189070459493</v>
      </c>
      <c r="P5" s="73">
        <f>IF(RES_hhdet_tes!P5=0,"",RES_hhdet_tes!P5/RES_hhdet_fec!P5)</f>
        <v>0.50873180634532389</v>
      </c>
      <c r="Q5" s="73">
        <f>IF(RES_hhdet_tes!Q5=0,"",RES_hhdet_tes!Q5/RES_hhdet_fec!Q5)</f>
        <v>0.51032724621218273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1.0000000000000002</v>
      </c>
      <c r="D6" s="73">
        <f>IF(RES_hhdet_tes!D6=0,"",RES_hhdet_tes!D6/RES_hhdet_fec!D6)</f>
        <v>1.0000000000000002</v>
      </c>
      <c r="E6" s="73">
        <f>IF(RES_hhdet_tes!E6=0,"",RES_hhdet_tes!E6/RES_hhdet_fec!E6)</f>
        <v>1</v>
      </c>
      <c r="F6" s="73">
        <f>IF(RES_hhdet_tes!F6=0,"",RES_hhdet_tes!F6/RES_hhdet_fec!F6)</f>
        <v>1.0000000000000002</v>
      </c>
      <c r="G6" s="73">
        <f>IF(RES_hhdet_tes!G6=0,"",RES_hhdet_tes!G6/RES_hhdet_fec!G6)</f>
        <v>1.0000000000000002</v>
      </c>
      <c r="H6" s="73">
        <f>IF(RES_hhdet_tes!H6=0,"",RES_hhdet_tes!H6/RES_hhdet_fec!H6)</f>
        <v>1</v>
      </c>
      <c r="I6" s="73">
        <f>IF(RES_hhdet_tes!I6=0,"",RES_hhdet_tes!I6/RES_hhdet_fec!I6)</f>
        <v>1</v>
      </c>
      <c r="J6" s="73">
        <f>IF(RES_hhdet_tes!J6=0,"",RES_hhdet_tes!J6/RES_hhdet_fec!J6)</f>
        <v>0.99999999999999978</v>
      </c>
      <c r="K6" s="73">
        <f>IF(RES_hhdet_tes!K6=0,"",RES_hhdet_tes!K6/RES_hhdet_fec!K6)</f>
        <v>1</v>
      </c>
      <c r="L6" s="73">
        <f>IF(RES_hhdet_tes!L6=0,"",RES_hhdet_tes!L6/RES_hhdet_fec!L6)</f>
        <v>0.99999999999999967</v>
      </c>
      <c r="M6" s="73">
        <f>IF(RES_hhdet_tes!M6=0,"",RES_hhdet_tes!M6/RES_hhdet_fec!M6)</f>
        <v>1.0000000000000007</v>
      </c>
      <c r="N6" s="73">
        <f>IF(RES_hhdet_tes!N6=0,"",RES_hhdet_tes!N6/RES_hhdet_fec!N6)</f>
        <v>0.99999999999999956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1.5553428843439736</v>
      </c>
      <c r="C7" s="169">
        <f>IF(RES_hhdet_tes!C7=0,"",RES_hhdet_tes!C7/RES_hhdet_fec!C7)</f>
        <v>1.6095778455027463</v>
      </c>
      <c r="D7" s="169">
        <f>IF(RES_hhdet_tes!D7=0,"",RES_hhdet_tes!D7/RES_hhdet_fec!D7)</f>
        <v>1.7005633273729657</v>
      </c>
      <c r="E7" s="169">
        <f>IF(RES_hhdet_tes!E7=0,"",RES_hhdet_tes!E7/RES_hhdet_fec!E7)</f>
        <v>1.751190696178538</v>
      </c>
      <c r="F7" s="169">
        <f>IF(RES_hhdet_tes!F7=0,"",RES_hhdet_tes!F7/RES_hhdet_fec!F7)</f>
        <v>1.8275437714744105</v>
      </c>
      <c r="G7" s="169">
        <f>IF(RES_hhdet_tes!G7=0,"",RES_hhdet_tes!G7/RES_hhdet_fec!G7)</f>
        <v>1.8861798560051002</v>
      </c>
      <c r="H7" s="169">
        <f>IF(RES_hhdet_tes!H7=0,"",RES_hhdet_tes!H7/RES_hhdet_fec!H7)</f>
        <v>1.9662364301907136</v>
      </c>
      <c r="I7" s="169">
        <f>IF(RES_hhdet_tes!I7=0,"",RES_hhdet_tes!I7/RES_hhdet_fec!I7)</f>
        <v>2.0458037755339</v>
      </c>
      <c r="J7" s="169">
        <f>IF(RES_hhdet_tes!J7=0,"",RES_hhdet_tes!J7/RES_hhdet_fec!J7)</f>
        <v>2.1126784229999984</v>
      </c>
      <c r="K7" s="169">
        <f>IF(RES_hhdet_tes!K7=0,"",RES_hhdet_tes!K7/RES_hhdet_fec!K7)</f>
        <v>2.2038997272945431</v>
      </c>
      <c r="L7" s="169">
        <f>IF(RES_hhdet_tes!L7=0,"",RES_hhdet_tes!L7/RES_hhdet_fec!L7)</f>
        <v>2.3122106782549601</v>
      </c>
      <c r="M7" s="169">
        <f>IF(RES_hhdet_tes!M7=0,"",RES_hhdet_tes!M7/RES_hhdet_fec!M7)</f>
        <v>2.4065118641529439</v>
      </c>
      <c r="N7" s="169">
        <f>IF(RES_hhdet_tes!N7=0,"",RES_hhdet_tes!N7/RES_hhdet_fec!N7)</f>
        <v>2.5054215445930894</v>
      </c>
      <c r="O7" s="169">
        <f>IF(RES_hhdet_tes!O7=0,"",RES_hhdet_tes!O7/RES_hhdet_fec!O7)</f>
        <v>2.5614156016602458</v>
      </c>
      <c r="P7" s="169">
        <f>IF(RES_hhdet_tes!P7=0,"",RES_hhdet_tes!P7/RES_hhdet_fec!P7)</f>
        <v>2.7029093337392971</v>
      </c>
      <c r="Q7" s="169">
        <f>IF(RES_hhdet_tes!Q7=0,"",RES_hhdet_tes!Q7/RES_hhdet_fec!Q7)</f>
        <v>2.8264153442332618</v>
      </c>
    </row>
    <row r="8" spans="1:17" ht="12" customHeight="1" x14ac:dyDescent="0.25">
      <c r="A8" s="23" t="s">
        <v>60</v>
      </c>
      <c r="B8" s="73">
        <f>IF(RES_hhdet_tes!B8=0,"",RES_hhdet_tes!B8/RES_hhdet_fec!B8)</f>
        <v>1.5553428843439736</v>
      </c>
      <c r="C8" s="73">
        <f>IF(RES_hhdet_tes!C8=0,"",RES_hhdet_tes!C8/RES_hhdet_fec!C8)</f>
        <v>1.6095778455027463</v>
      </c>
      <c r="D8" s="73">
        <f>IF(RES_hhdet_tes!D8=0,"",RES_hhdet_tes!D8/RES_hhdet_fec!D8)</f>
        <v>1.7005633273729657</v>
      </c>
      <c r="E8" s="73">
        <f>IF(RES_hhdet_tes!E8=0,"",RES_hhdet_tes!E8/RES_hhdet_fec!E8)</f>
        <v>1.751190696178538</v>
      </c>
      <c r="F8" s="73">
        <f>IF(RES_hhdet_tes!F8=0,"",RES_hhdet_tes!F8/RES_hhdet_fec!F8)</f>
        <v>1.8275437714744105</v>
      </c>
      <c r="G8" s="73">
        <f>IF(RES_hhdet_tes!G8=0,"",RES_hhdet_tes!G8/RES_hhdet_fec!G8)</f>
        <v>1.8861798560051002</v>
      </c>
      <c r="H8" s="73">
        <f>IF(RES_hhdet_tes!H8=0,"",RES_hhdet_tes!H8/RES_hhdet_fec!H8)</f>
        <v>1.9662364301907136</v>
      </c>
      <c r="I8" s="73">
        <f>IF(RES_hhdet_tes!I8=0,"",RES_hhdet_tes!I8/RES_hhdet_fec!I8)</f>
        <v>2.0458037755339</v>
      </c>
      <c r="J8" s="73">
        <f>IF(RES_hhdet_tes!J8=0,"",RES_hhdet_tes!J8/RES_hhdet_fec!J8)</f>
        <v>2.1126784229999984</v>
      </c>
      <c r="K8" s="73">
        <f>IF(RES_hhdet_tes!K8=0,"",RES_hhdet_tes!K8/RES_hhdet_fec!K8)</f>
        <v>2.2038997272945431</v>
      </c>
      <c r="L8" s="73">
        <f>IF(RES_hhdet_tes!L8=0,"",RES_hhdet_tes!L8/RES_hhdet_fec!L8)</f>
        <v>2.3122106782549601</v>
      </c>
      <c r="M8" s="73">
        <f>IF(RES_hhdet_tes!M8=0,"",RES_hhdet_tes!M8/RES_hhdet_fec!M8)</f>
        <v>2.4065118641529439</v>
      </c>
      <c r="N8" s="73">
        <f>IF(RES_hhdet_tes!N8=0,"",RES_hhdet_tes!N8/RES_hhdet_fec!N8)</f>
        <v>2.5054215445930894</v>
      </c>
      <c r="O8" s="73">
        <f>IF(RES_hhdet_tes!O8=0,"",RES_hhdet_tes!O8/RES_hhdet_fec!O8)</f>
        <v>2.5614156016602458</v>
      </c>
      <c r="P8" s="73">
        <f>IF(RES_hhdet_tes!P8=0,"",RES_hhdet_tes!P8/RES_hhdet_fec!P8)</f>
        <v>2.7029093337392971</v>
      </c>
      <c r="Q8" s="73">
        <f>IF(RES_hhdet_tes!Q8=0,"",RES_hhdet_tes!Q8/RES_hhdet_fec!Q8)</f>
        <v>2.8264153442332618</v>
      </c>
    </row>
    <row r="9" spans="1:17" ht="12" customHeight="1" x14ac:dyDescent="0.25">
      <c r="A9" s="158" t="s">
        <v>63</v>
      </c>
      <c r="B9" s="169">
        <f>IF(RES_hhdet_tes!B9=0,"",RES_hhdet_tes!B9/RES_hhdet_fec!B9)</f>
        <v>0.45318859017423424</v>
      </c>
      <c r="C9" s="169">
        <f>IF(RES_hhdet_tes!C9=0,"",RES_hhdet_tes!C9/RES_hhdet_fec!C9)</f>
        <v>0.45390643880267095</v>
      </c>
      <c r="D9" s="169">
        <f>IF(RES_hhdet_tes!D9=0,"",RES_hhdet_tes!D9/RES_hhdet_fec!D9)</f>
        <v>0.45656663316041729</v>
      </c>
      <c r="E9" s="169">
        <f>IF(RES_hhdet_tes!E9=0,"",RES_hhdet_tes!E9/RES_hhdet_fec!E9)</f>
        <v>0.45892718674259836</v>
      </c>
      <c r="F9" s="169">
        <f>IF(RES_hhdet_tes!F9=0,"",RES_hhdet_tes!F9/RES_hhdet_fec!F9)</f>
        <v>0.4615476762656705</v>
      </c>
      <c r="G9" s="169">
        <f>IF(RES_hhdet_tes!G9=0,"",RES_hhdet_tes!G9/RES_hhdet_fec!G9)</f>
        <v>0.46062358463390274</v>
      </c>
      <c r="H9" s="169">
        <f>IF(RES_hhdet_tes!H9=0,"",RES_hhdet_tes!H9/RES_hhdet_fec!H9)</f>
        <v>0.45865479234336393</v>
      </c>
      <c r="I9" s="169">
        <f>IF(RES_hhdet_tes!I9=0,"",RES_hhdet_tes!I9/RES_hhdet_fec!I9)</f>
        <v>0.46173075770133182</v>
      </c>
      <c r="J9" s="169">
        <f>IF(RES_hhdet_tes!J9=0,"",RES_hhdet_tes!J9/RES_hhdet_fec!J9)</f>
        <v>0.46477523738402493</v>
      </c>
      <c r="K9" s="169">
        <f>IF(RES_hhdet_tes!K9=0,"",RES_hhdet_tes!K9/RES_hhdet_fec!K9)</f>
        <v>0.46496001484580146</v>
      </c>
      <c r="L9" s="169">
        <f>IF(RES_hhdet_tes!L9=0,"",RES_hhdet_tes!L9/RES_hhdet_fec!L9)</f>
        <v>0.46602641666975336</v>
      </c>
      <c r="M9" s="169">
        <f>IF(RES_hhdet_tes!M9=0,"",RES_hhdet_tes!M9/RES_hhdet_fec!M9)</f>
        <v>0.46755154911173152</v>
      </c>
      <c r="N9" s="169">
        <f>IF(RES_hhdet_tes!N9=0,"",RES_hhdet_tes!N9/RES_hhdet_fec!N9)</f>
        <v>0.4687553159188011</v>
      </c>
      <c r="O9" s="169">
        <f>IF(RES_hhdet_tes!O9=0,"",RES_hhdet_tes!O9/RES_hhdet_fec!O9)</f>
        <v>0.47077188880055632</v>
      </c>
      <c r="P9" s="169">
        <f>IF(RES_hhdet_tes!P9=0,"",RES_hhdet_tes!P9/RES_hhdet_fec!P9)</f>
        <v>0.47158507043297898</v>
      </c>
      <c r="Q9" s="169">
        <f>IF(RES_hhdet_tes!Q9=0,"",RES_hhdet_tes!Q9/RES_hhdet_fec!Q9)</f>
        <v>0.47568156545873613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0.43354852457152482</v>
      </c>
      <c r="C10" s="174">
        <f>IF(RES_hhdet_tes!C10=0,"",RES_hhdet_tes!C10/RES_hhdet_fec!C10)</f>
        <v>0.43442640666655397</v>
      </c>
      <c r="D10" s="174">
        <f>IF(RES_hhdet_tes!D10=0,"",RES_hhdet_tes!D10/RES_hhdet_fec!D10)</f>
        <v>0.43689636117791159</v>
      </c>
      <c r="E10" s="174">
        <f>IF(RES_hhdet_tes!E10=0,"",RES_hhdet_tes!E10/RES_hhdet_fec!E10)</f>
        <v>0.43789883695263399</v>
      </c>
      <c r="F10" s="174">
        <f>IF(RES_hhdet_tes!F10=0,"",RES_hhdet_tes!F10/RES_hhdet_fec!F10)</f>
        <v>0.43966248619370657</v>
      </c>
      <c r="G10" s="174">
        <f>IF(RES_hhdet_tes!G10=0,"",RES_hhdet_tes!G10/RES_hhdet_fec!G10)</f>
        <v>0.44189170700882247</v>
      </c>
      <c r="H10" s="174">
        <f>IF(RES_hhdet_tes!H10=0,"",RES_hhdet_tes!H10/RES_hhdet_fec!H10)</f>
        <v>0.44389069431285649</v>
      </c>
      <c r="I10" s="174">
        <f>IF(RES_hhdet_tes!I10=0,"",RES_hhdet_tes!I10/RES_hhdet_fec!I10)</f>
        <v>0.44481972798071806</v>
      </c>
      <c r="J10" s="174">
        <f>IF(RES_hhdet_tes!J10=0,"",RES_hhdet_tes!J10/RES_hhdet_fec!J10)</f>
        <v>0.4462672666832237</v>
      </c>
      <c r="K10" s="174">
        <f>IF(RES_hhdet_tes!K10=0,"",RES_hhdet_tes!K10/RES_hhdet_fec!K10)</f>
        <v>0.4475998949202219</v>
      </c>
      <c r="L10" s="174">
        <f>IF(RES_hhdet_tes!L10=0,"",RES_hhdet_tes!L10/RES_hhdet_fec!L10)</f>
        <v>0.44909275371411073</v>
      </c>
      <c r="M10" s="174">
        <f>IF(RES_hhdet_tes!M10=0,"",RES_hhdet_tes!M10/RES_hhdet_fec!M10)</f>
        <v>0.4501513512185758</v>
      </c>
      <c r="N10" s="174">
        <f>IF(RES_hhdet_tes!N10=0,"",RES_hhdet_tes!N10/RES_hhdet_fec!N10)</f>
        <v>0.45138648718822127</v>
      </c>
      <c r="O10" s="174">
        <f>IF(RES_hhdet_tes!O10=0,"",RES_hhdet_tes!O10/RES_hhdet_fec!O10)</f>
        <v>0.45237954614875714</v>
      </c>
      <c r="P10" s="174">
        <f>IF(RES_hhdet_tes!P10=0,"",RES_hhdet_tes!P10/RES_hhdet_fec!P10)</f>
        <v>0.45364232309538288</v>
      </c>
      <c r="Q10" s="174">
        <f>IF(RES_hhdet_tes!Q10=0,"",RES_hhdet_tes!Q10/RES_hhdet_fec!Q10)</f>
        <v>0.45465353895794547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0.50347570595402891</v>
      </c>
      <c r="C11" s="174">
        <f>IF(RES_hhdet_tes!C11=0,"",RES_hhdet_tes!C11/RES_hhdet_fec!C11)</f>
        <v>0.51190615411844054</v>
      </c>
      <c r="D11" s="174">
        <f>IF(RES_hhdet_tes!D11=0,"",RES_hhdet_tes!D11/RES_hhdet_fec!D11)</f>
        <v>0.52829051152647666</v>
      </c>
      <c r="E11" s="174">
        <f>IF(RES_hhdet_tes!E11=0,"",RES_hhdet_tes!E11/RES_hhdet_fec!E11)</f>
        <v>0.54225456741267863</v>
      </c>
      <c r="F11" s="174">
        <f>IF(RES_hhdet_tes!F11=0,"",RES_hhdet_tes!F11/RES_hhdet_fec!F11)</f>
        <v>0.55232687138131087</v>
      </c>
      <c r="G11" s="174">
        <f>IF(RES_hhdet_tes!G11=0,"",RES_hhdet_tes!G11/RES_hhdet_fec!G11)</f>
        <v>0.56259801306210044</v>
      </c>
      <c r="H11" s="174">
        <f>IF(RES_hhdet_tes!H11=0,"",RES_hhdet_tes!H11/RES_hhdet_fec!H11)</f>
        <v>0.57176034824610122</v>
      </c>
      <c r="I11" s="174">
        <f>IF(RES_hhdet_tes!I11=0,"",RES_hhdet_tes!I11/RES_hhdet_fec!I11)</f>
        <v>0.58041380931440911</v>
      </c>
      <c r="J11" s="174">
        <f>IF(RES_hhdet_tes!J11=0,"",RES_hhdet_tes!J11/RES_hhdet_fec!J11)</f>
        <v>0.58927682685588534</v>
      </c>
      <c r="K11" s="174">
        <f>IF(RES_hhdet_tes!K11=0,"",RES_hhdet_tes!K11/RES_hhdet_fec!K11)</f>
        <v>0.59094319528998829</v>
      </c>
      <c r="L11" s="174">
        <f>IF(RES_hhdet_tes!L11=0,"",RES_hhdet_tes!L11/RES_hhdet_fec!L11)</f>
        <v>0.59423692630625591</v>
      </c>
      <c r="M11" s="174">
        <f>IF(RES_hhdet_tes!M11=0,"",RES_hhdet_tes!M11/RES_hhdet_fec!M11)</f>
        <v>0.59735187552643065</v>
      </c>
      <c r="N11" s="174">
        <f>IF(RES_hhdet_tes!N11=0,"",RES_hhdet_tes!N11/RES_hhdet_fec!N11)</f>
        <v>0.59958457056081516</v>
      </c>
      <c r="O11" s="174">
        <f>IF(RES_hhdet_tes!O11=0,"",RES_hhdet_tes!O11/RES_hhdet_fec!O11)</f>
        <v>0.60179775953164116</v>
      </c>
      <c r="P11" s="174">
        <f>IF(RES_hhdet_tes!P11=0,"",RES_hhdet_tes!P11/RES_hhdet_fec!P11)</f>
        <v>0.60383501609924528</v>
      </c>
      <c r="Q11" s="174">
        <f>IF(RES_hhdet_tes!Q11=0,"",RES_hhdet_tes!Q11/RES_hhdet_fec!Q11)</f>
        <v>0.60562390456082904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>
        <f>IF(RES_hhdet_tes!K12=0,"",RES_hhdet_tes!K12/RES_hhdet_fec!K12)</f>
        <v>0.67567781699564122</v>
      </c>
      <c r="L12" s="174">
        <f>IF(RES_hhdet_tes!L12=0,"",RES_hhdet_tes!L12/RES_hhdet_fec!L12)</f>
        <v>0.676928460508189</v>
      </c>
      <c r="M12" s="174">
        <f>IF(RES_hhdet_tes!M12=0,"",RES_hhdet_tes!M12/RES_hhdet_fec!M12)</f>
        <v>0.67858750566231618</v>
      </c>
      <c r="N12" s="174">
        <f>IF(RES_hhdet_tes!N12=0,"",RES_hhdet_tes!N12/RES_hhdet_fec!N12)</f>
        <v>0.68048760151448906</v>
      </c>
      <c r="O12" s="174">
        <f>IF(RES_hhdet_tes!O12=0,"",RES_hhdet_tes!O12/RES_hhdet_fec!O12)</f>
        <v>0.6840127291844621</v>
      </c>
      <c r="P12" s="174">
        <f>IF(RES_hhdet_tes!P12=0,"",RES_hhdet_tes!P12/RES_hhdet_fec!P12)</f>
        <v>0.68647215922885152</v>
      </c>
      <c r="Q12" s="174">
        <f>IF(RES_hhdet_tes!Q12=0,"",RES_hhdet_tes!Q12/RES_hhdet_fec!Q12)</f>
        <v>0.68834685484783831</v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>
        <f>IF(RES_hhdet_tes!K13=0,"",RES_hhdet_tes!K13/RES_hhdet_fec!K13)</f>
        <v>0.60128117656964142</v>
      </c>
      <c r="L13" s="173">
        <f>IF(RES_hhdet_tes!L13=0,"",RES_hhdet_tes!L13/RES_hhdet_fec!L13)</f>
        <v>0.60230999401944352</v>
      </c>
      <c r="M13" s="173">
        <f>IF(RES_hhdet_tes!M13=0,"",RES_hhdet_tes!M13/RES_hhdet_fec!M13)</f>
        <v>0.6036402940769463</v>
      </c>
      <c r="N13" s="173">
        <f>IF(RES_hhdet_tes!N13=0,"",RES_hhdet_tes!N13/RES_hhdet_fec!N13)</f>
        <v>0.60499066109732635</v>
      </c>
      <c r="O13" s="173">
        <f>IF(RES_hhdet_tes!O13=0,"",RES_hhdet_tes!O13/RES_hhdet_fec!O13)</f>
        <v>0.60853008220195581</v>
      </c>
      <c r="P13" s="173">
        <f>IF(RES_hhdet_tes!P13=0,"",RES_hhdet_tes!P13/RES_hhdet_fec!P13)</f>
        <v>0.61078913444701222</v>
      </c>
      <c r="Q13" s="173">
        <f>IF(RES_hhdet_tes!Q13=0,"",RES_hhdet_tes!Q13/RES_hhdet_fec!Q13)</f>
        <v>0.61233926719796672</v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>
        <f>IF(RES_hhdet_tes!K14=0,"",RES_hhdet_tes!K14/RES_hhdet_fec!K14)</f>
        <v>1</v>
      </c>
      <c r="L14" s="172">
        <f>IF(RES_hhdet_tes!L14=0,"",RES_hhdet_tes!L14/RES_hhdet_fec!L14)</f>
        <v>0.99999999999999978</v>
      </c>
      <c r="M14" s="172">
        <f>IF(RES_hhdet_tes!M14=0,"",RES_hhdet_tes!M14/RES_hhdet_fec!M14)</f>
        <v>0.99999999999999956</v>
      </c>
      <c r="N14" s="172">
        <f>IF(RES_hhdet_tes!N14=0,"",RES_hhdet_tes!N14/RES_hhdet_fec!N14)</f>
        <v>1.0000000000000002</v>
      </c>
      <c r="O14" s="172">
        <f>IF(RES_hhdet_tes!O14=0,"",RES_hhdet_tes!O14/RES_hhdet_fec!O14)</f>
        <v>1</v>
      </c>
      <c r="P14" s="172">
        <f>IF(RES_hhdet_tes!P14=0,"",RES_hhdet_tes!P14/RES_hhdet_fec!P14)</f>
        <v>1</v>
      </c>
      <c r="Q14" s="172">
        <f>IF(RES_hhdet_tes!Q14=0,"",RES_hhdet_tes!Q14/RES_hhdet_fec!Q14)</f>
        <v>1.0000000000000002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0.64333006871903697</v>
      </c>
      <c r="C15" s="171">
        <f>IF(RES_hhdet_tes!C15=0,"",RES_hhdet_tes!C15/RES_hhdet_fec!C15)</f>
        <v>0.64992445054249237</v>
      </c>
      <c r="D15" s="171">
        <f>IF(RES_hhdet_tes!D15=0,"",RES_hhdet_tes!D15/RES_hhdet_fec!D15)</f>
        <v>0.67854278497566334</v>
      </c>
      <c r="E15" s="171">
        <f>IF(RES_hhdet_tes!E15=0,"",RES_hhdet_tes!E15/RES_hhdet_fec!E15)</f>
        <v>0.70819450716830834</v>
      </c>
      <c r="F15" s="171">
        <f>IF(RES_hhdet_tes!F15=0,"",RES_hhdet_tes!F15/RES_hhdet_fec!F15)</f>
        <v>0.74019895470872776</v>
      </c>
      <c r="G15" s="171">
        <f>IF(RES_hhdet_tes!G15=0,"",RES_hhdet_tes!G15/RES_hhdet_fec!G15)</f>
        <v>0.75175575527691818</v>
      </c>
      <c r="H15" s="171">
        <f>IF(RES_hhdet_tes!H15=0,"",RES_hhdet_tes!H15/RES_hhdet_fec!H15)</f>
        <v>0.75797011975456119</v>
      </c>
      <c r="I15" s="171">
        <f>IF(RES_hhdet_tes!I15=0,"",RES_hhdet_tes!I15/RES_hhdet_fec!I15)</f>
        <v>0.76145095479332781</v>
      </c>
      <c r="J15" s="171">
        <f>IF(RES_hhdet_tes!J15=0,"",RES_hhdet_tes!J15/RES_hhdet_fec!J15)</f>
        <v>0.76471749903771591</v>
      </c>
      <c r="K15" s="171">
        <f>IF(RES_hhdet_tes!K15=0,"",RES_hhdet_tes!K15/RES_hhdet_fec!K15)</f>
        <v>0.76650652554870302</v>
      </c>
      <c r="L15" s="171">
        <f>IF(RES_hhdet_tes!L15=0,"",RES_hhdet_tes!L15/RES_hhdet_fec!L15)</f>
        <v>0.77091399737407929</v>
      </c>
      <c r="M15" s="171">
        <f>IF(RES_hhdet_tes!M15=0,"",RES_hhdet_tes!M15/RES_hhdet_fec!M15)</f>
        <v>0.77490146197597409</v>
      </c>
      <c r="N15" s="171">
        <f>IF(RES_hhdet_tes!N15=0,"",RES_hhdet_tes!N15/RES_hhdet_fec!N15)</f>
        <v>0.77692772273087984</v>
      </c>
      <c r="O15" s="171">
        <f>IF(RES_hhdet_tes!O15=0,"",RES_hhdet_tes!O15/RES_hhdet_fec!O15)</f>
        <v>0.77825077934345677</v>
      </c>
      <c r="P15" s="171">
        <f>IF(RES_hhdet_tes!P15=0,"",RES_hhdet_tes!P15/RES_hhdet_fec!P15)</f>
        <v>0.78014355087668308</v>
      </c>
      <c r="Q15" s="171">
        <f>IF(RES_hhdet_tes!Q15=0,"",RES_hhdet_tes!Q15/RES_hhdet_fec!Q15)</f>
        <v>0.78295330122822759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>
        <f>IF(RES_hhdet_tes!K16=0,"",RES_hhdet_tes!K16/RES_hhdet_fec!K16)</f>
        <v>0.81141725821200028</v>
      </c>
      <c r="L16" s="170">
        <f>IF(RES_hhdet_tes!L16=0,"",RES_hhdet_tes!L16/RES_hhdet_fec!L16)</f>
        <v>0.8106206358222906</v>
      </c>
      <c r="M16" s="170">
        <f>IF(RES_hhdet_tes!M16=0,"",RES_hhdet_tes!M16/RES_hhdet_fec!M16)</f>
        <v>0.81659000774033408</v>
      </c>
      <c r="N16" s="170">
        <f>IF(RES_hhdet_tes!N16=0,"",RES_hhdet_tes!N16/RES_hhdet_fec!N16)</f>
        <v>0.81902440631537354</v>
      </c>
      <c r="O16" s="170">
        <f>IF(RES_hhdet_tes!O16=0,"",RES_hhdet_tes!O16/RES_hhdet_fec!O16)</f>
        <v>0.82147522203749157</v>
      </c>
      <c r="P16" s="170">
        <f>IF(RES_hhdet_tes!P16=0,"",RES_hhdet_tes!P16/RES_hhdet_fec!P16)</f>
        <v>0.82192634606595893</v>
      </c>
      <c r="Q16" s="170">
        <f>IF(RES_hhdet_tes!Q16=0,"",RES_hhdet_tes!Q16/RES_hhdet_fec!Q16)</f>
        <v>0.82462995804397288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>
        <f>IF(RES_hhdet_tes!K17=0,"",RES_hhdet_tes!K17/RES_hhdet_fec!K17)</f>
        <v>0.76830372561676397</v>
      </c>
      <c r="L17" s="73">
        <f>IF(RES_hhdet_tes!L17=0,"",RES_hhdet_tes!L17/RES_hhdet_fec!L17)</f>
        <v>0.77091399737408062</v>
      </c>
      <c r="M17" s="73">
        <f>IF(RES_hhdet_tes!M17=0,"",RES_hhdet_tes!M17/RES_hhdet_fec!M17)</f>
        <v>0.77533437311581943</v>
      </c>
      <c r="N17" s="73">
        <f>IF(RES_hhdet_tes!N17=0,"",RES_hhdet_tes!N17/RES_hhdet_fec!N17)</f>
        <v>0.77817819377350395</v>
      </c>
      <c r="O17" s="73">
        <f>IF(RES_hhdet_tes!O17=0,"",RES_hhdet_tes!O17/RES_hhdet_fec!O17)</f>
        <v>0.78092358066783463</v>
      </c>
      <c r="P17" s="73">
        <f>IF(RES_hhdet_tes!P17=0,"",RES_hhdet_tes!P17/RES_hhdet_fec!P17)</f>
        <v>0.78216299304634529</v>
      </c>
      <c r="Q17" s="73">
        <f>IF(RES_hhdet_tes!Q17=0,"",RES_hhdet_tes!Q17/RES_hhdet_fec!Q17)</f>
        <v>0.78575847653490016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>
        <f>IF(RES_hhdet_tes!K18=0,"",RES_hhdet_tes!K18/RES_hhdet_fec!K18)</f>
        <v>1</v>
      </c>
      <c r="L18" s="73">
        <f>IF(RES_hhdet_tes!L18=0,"",RES_hhdet_tes!L18/RES_hhdet_fec!L18)</f>
        <v>1</v>
      </c>
      <c r="M18" s="73">
        <f>IF(RES_hhdet_tes!M18=0,"",RES_hhdet_tes!M18/RES_hhdet_fec!M18)</f>
        <v>1.0000000000000002</v>
      </c>
      <c r="N18" s="73">
        <f>IF(RES_hhdet_tes!N18=0,"",RES_hhdet_tes!N18/RES_hhdet_fec!N18)</f>
        <v>0.99999999999999978</v>
      </c>
      <c r="O18" s="73">
        <f>IF(RES_hhdet_tes!O18=0,"",RES_hhdet_tes!O18/RES_hhdet_fec!O18)</f>
        <v>1.0000000000000004</v>
      </c>
      <c r="P18" s="73">
        <f>IF(RES_hhdet_tes!P18=0,"",RES_hhdet_tes!P18/RES_hhdet_fec!P18)</f>
        <v>1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0.45277635812360084</v>
      </c>
      <c r="C19" s="169">
        <f>IF(RES_hhdet_tes!C19=0,"",RES_hhdet_tes!C19/RES_hhdet_fec!C19)</f>
        <v>0.45559782170516711</v>
      </c>
      <c r="D19" s="169">
        <f>IF(RES_hhdet_tes!D19=0,"",RES_hhdet_tes!D19/RES_hhdet_fec!D19)</f>
        <v>0.46376381022500429</v>
      </c>
      <c r="E19" s="169">
        <f>IF(RES_hhdet_tes!E19=0,"",RES_hhdet_tes!E19/RES_hhdet_fec!E19)</f>
        <v>0.47584157416047929</v>
      </c>
      <c r="F19" s="169">
        <f>IF(RES_hhdet_tes!F19=0,"",RES_hhdet_tes!F19/RES_hhdet_fec!F19)</f>
        <v>0.48227911823074654</v>
      </c>
      <c r="G19" s="169">
        <f>IF(RES_hhdet_tes!G19=0,"",RES_hhdet_tes!G19/RES_hhdet_fec!G19)</f>
        <v>0.48423405518822049</v>
      </c>
      <c r="H19" s="169">
        <f>IF(RES_hhdet_tes!H19=0,"",RES_hhdet_tes!H19/RES_hhdet_fec!H19)</f>
        <v>0.48547665864611911</v>
      </c>
      <c r="I19" s="169">
        <f>IF(RES_hhdet_tes!I19=0,"",RES_hhdet_tes!I19/RES_hhdet_fec!I19)</f>
        <v>0.48867681778515598</v>
      </c>
      <c r="J19" s="169">
        <f>IF(RES_hhdet_tes!J19=0,"",RES_hhdet_tes!J19/RES_hhdet_fec!J19)</f>
        <v>0.48668660442531808</v>
      </c>
      <c r="K19" s="169">
        <f>IF(RES_hhdet_tes!K19=0,"",RES_hhdet_tes!K19/RES_hhdet_fec!K19)</f>
        <v>0.48461032323357267</v>
      </c>
      <c r="L19" s="169">
        <f>IF(RES_hhdet_tes!L19=0,"",RES_hhdet_tes!L19/RES_hhdet_fec!L19)</f>
        <v>0.48785627781074231</v>
      </c>
      <c r="M19" s="169">
        <f>IF(RES_hhdet_tes!M19=0,"",RES_hhdet_tes!M19/RES_hhdet_fec!M19)</f>
        <v>0.49491170452560224</v>
      </c>
      <c r="N19" s="169">
        <f>IF(RES_hhdet_tes!N19=0,"",RES_hhdet_tes!N19/RES_hhdet_fec!N19)</f>
        <v>0.49390399231981519</v>
      </c>
      <c r="O19" s="169">
        <f>IF(RES_hhdet_tes!O19=0,"",RES_hhdet_tes!O19/RES_hhdet_fec!O19)</f>
        <v>0.49964755353884049</v>
      </c>
      <c r="P19" s="169">
        <f>IF(RES_hhdet_tes!P19=0,"",RES_hhdet_tes!P19/RES_hhdet_fec!P19)</f>
        <v>0.49908851016579203</v>
      </c>
      <c r="Q19" s="169">
        <f>IF(RES_hhdet_tes!Q19=0,"",RES_hhdet_tes!Q19/RES_hhdet_fec!Q19)</f>
        <v>0.50284639970323075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0.30852974818399381</v>
      </c>
      <c r="C20" s="73">
        <f>IF(RES_hhdet_tes!C20=0,"",RES_hhdet_tes!C20/RES_hhdet_fec!C20)</f>
        <v>0.31227932704312872</v>
      </c>
      <c r="D20" s="73">
        <f>IF(RES_hhdet_tes!D20=0,"",RES_hhdet_tes!D20/RES_hhdet_fec!D20)</f>
        <v>0.31828361372911557</v>
      </c>
      <c r="E20" s="73">
        <f>IF(RES_hhdet_tes!E20=0,"",RES_hhdet_tes!E20/RES_hhdet_fec!E20)</f>
        <v>0.32204677015988659</v>
      </c>
      <c r="F20" s="73">
        <f>IF(RES_hhdet_tes!F20=0,"",RES_hhdet_tes!F20/RES_hhdet_fec!F20)</f>
        <v>0.32634515253485358</v>
      </c>
      <c r="G20" s="73">
        <f>IF(RES_hhdet_tes!G20=0,"",RES_hhdet_tes!G20/RES_hhdet_fec!G20)</f>
        <v>0.33052017038259029</v>
      </c>
      <c r="H20" s="73">
        <f>IF(RES_hhdet_tes!H20=0,"",RES_hhdet_tes!H20/RES_hhdet_fec!H20)</f>
        <v>0.33430516712871611</v>
      </c>
      <c r="I20" s="73">
        <f>IF(RES_hhdet_tes!I20=0,"",RES_hhdet_tes!I20/RES_hhdet_fec!I20)</f>
        <v>0.33702641595318128</v>
      </c>
      <c r="J20" s="73">
        <f>IF(RES_hhdet_tes!J20=0,"",RES_hhdet_tes!J20/RES_hhdet_fec!J20)</f>
        <v>0.34032028334130776</v>
      </c>
      <c r="K20" s="73">
        <f>IF(RES_hhdet_tes!K20=0,"",RES_hhdet_tes!K20/RES_hhdet_fec!K20)</f>
        <v>0.34156798498067331</v>
      </c>
      <c r="L20" s="73">
        <f>IF(RES_hhdet_tes!L20=0,"",RES_hhdet_tes!L20/RES_hhdet_fec!L20)</f>
        <v>0.3436814980964944</v>
      </c>
      <c r="M20" s="73">
        <f>IF(RES_hhdet_tes!M20=0,"",RES_hhdet_tes!M20/RES_hhdet_fec!M20)</f>
        <v>0.34466753091197183</v>
      </c>
      <c r="N20" s="73">
        <f>IF(RES_hhdet_tes!N20=0,"",RES_hhdet_tes!N20/RES_hhdet_fec!N20)</f>
        <v>0.34601269679570246</v>
      </c>
      <c r="O20" s="73">
        <f>IF(RES_hhdet_tes!O20=0,"",RES_hhdet_tes!O20/RES_hhdet_fec!O20)</f>
        <v>0.34731352286526129</v>
      </c>
      <c r="P20" s="73">
        <f>IF(RES_hhdet_tes!P20=0,"",RES_hhdet_tes!P20/RES_hhdet_fec!P20)</f>
        <v>0.34853647428934781</v>
      </c>
      <c r="Q20" s="73">
        <f>IF(RES_hhdet_tes!Q20=0,"",RES_hhdet_tes!Q20/RES_hhdet_fec!Q20)</f>
        <v>0.34896230046791099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0.4010886726391919</v>
      </c>
      <c r="C21" s="73">
        <f>IF(RES_hhdet_tes!C21=0,"",RES_hhdet_tes!C21/RES_hhdet_fec!C21)</f>
        <v>0.4059572464693984</v>
      </c>
      <c r="D21" s="73">
        <f>IF(RES_hhdet_tes!D21=0,"",RES_hhdet_tes!D21/RES_hhdet_fec!D21)</f>
        <v>0.41676408337813614</v>
      </c>
      <c r="E21" s="73">
        <f>IF(RES_hhdet_tes!E21=0,"",RES_hhdet_tes!E21/RES_hhdet_fec!E21)</f>
        <v>0.42190181231630364</v>
      </c>
      <c r="F21" s="73">
        <f>IF(RES_hhdet_tes!F21=0,"",RES_hhdet_tes!F21/RES_hhdet_fec!F21)</f>
        <v>0.42704937557665562</v>
      </c>
      <c r="G21" s="73">
        <f>IF(RES_hhdet_tes!G21=0,"",RES_hhdet_tes!G21/RES_hhdet_fec!G21)</f>
        <v>0.43439855974466024</v>
      </c>
      <c r="H21" s="73">
        <f>IF(RES_hhdet_tes!H21=0,"",RES_hhdet_tes!H21/RES_hhdet_fec!H21)</f>
        <v>0.44164830523826715</v>
      </c>
      <c r="I21" s="73">
        <f>IF(RES_hhdet_tes!I21=0,"",RES_hhdet_tes!I21/RES_hhdet_fec!I21)</f>
        <v>0.44856459920151276</v>
      </c>
      <c r="J21" s="73">
        <f>IF(RES_hhdet_tes!J21=0,"",RES_hhdet_tes!J21/RES_hhdet_fec!J21)</f>
        <v>0.45535153552330082</v>
      </c>
      <c r="K21" s="73">
        <f>IF(RES_hhdet_tes!K21=0,"",RES_hhdet_tes!K21/RES_hhdet_fec!K21)</f>
        <v>0.45719573625572862</v>
      </c>
      <c r="L21" s="73">
        <f>IF(RES_hhdet_tes!L21=0,"",RES_hhdet_tes!L21/RES_hhdet_fec!L21)</f>
        <v>0.46071578606504754</v>
      </c>
      <c r="M21" s="73">
        <f>IF(RES_hhdet_tes!M21=0,"",RES_hhdet_tes!M21/RES_hhdet_fec!M21)</f>
        <v>0.461573919142727</v>
      </c>
      <c r="N21" s="73">
        <f>IF(RES_hhdet_tes!N21=0,"",RES_hhdet_tes!N21/RES_hhdet_fec!N21)</f>
        <v>0.46268047575981869</v>
      </c>
      <c r="O21" s="73">
        <f>IF(RES_hhdet_tes!O21=0,"",RES_hhdet_tes!O21/RES_hhdet_fec!O21)</f>
        <v>0.46429262002204819</v>
      </c>
      <c r="P21" s="73">
        <f>IF(RES_hhdet_tes!P21=0,"",RES_hhdet_tes!P21/RES_hhdet_fec!P21)</f>
        <v>0.46735258959106335</v>
      </c>
      <c r="Q21" s="73">
        <f>IF(RES_hhdet_tes!Q21=0,"",RES_hhdet_tes!Q21/RES_hhdet_fec!Q21)</f>
        <v>0.46903299050540548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0.78553134652156797</v>
      </c>
      <c r="C22" s="65">
        <f>IF(RES_hhdet_tes!C22=0,"",RES_hhdet_tes!C22/RES_hhdet_fec!C22)</f>
        <v>0.79009630263896413</v>
      </c>
      <c r="D22" s="65">
        <f>IF(RES_hhdet_tes!D22=0,"",RES_hhdet_tes!D22/RES_hhdet_fec!D22)</f>
        <v>0.79817932152330251</v>
      </c>
      <c r="E22" s="65">
        <f>IF(RES_hhdet_tes!E22=0,"",RES_hhdet_tes!E22/RES_hhdet_fec!E22)</f>
        <v>0.80235363265352533</v>
      </c>
      <c r="F22" s="65">
        <f>IF(RES_hhdet_tes!F22=0,"",RES_hhdet_tes!F22/RES_hhdet_fec!F22)</f>
        <v>0.80852587638559537</v>
      </c>
      <c r="G22" s="65">
        <f>IF(RES_hhdet_tes!G22=0,"",RES_hhdet_tes!G22/RES_hhdet_fec!G22)</f>
        <v>0.81411565503270911</v>
      </c>
      <c r="H22" s="65">
        <f>IF(RES_hhdet_tes!H22=0,"",RES_hhdet_tes!H22/RES_hhdet_fec!H22)</f>
        <v>0.81861964992823266</v>
      </c>
      <c r="I22" s="65">
        <f>IF(RES_hhdet_tes!I22=0,"",RES_hhdet_tes!I22/RES_hhdet_fec!I22)</f>
        <v>0.82274542366982284</v>
      </c>
      <c r="J22" s="65">
        <f>IF(RES_hhdet_tes!J22=0,"",RES_hhdet_tes!J22/RES_hhdet_fec!J22)</f>
        <v>0.82708174375805255</v>
      </c>
      <c r="K22" s="65">
        <f>IF(RES_hhdet_tes!K22=0,"",RES_hhdet_tes!K22/RES_hhdet_fec!K22)</f>
        <v>0.82834691102799674</v>
      </c>
      <c r="L22" s="65">
        <f>IF(RES_hhdet_tes!L22=0,"",RES_hhdet_tes!L22/RES_hhdet_fec!L22)</f>
        <v>0.83156315210084508</v>
      </c>
      <c r="M22" s="65">
        <f>IF(RES_hhdet_tes!M22=0,"",RES_hhdet_tes!M22/RES_hhdet_fec!M22)</f>
        <v>0.83325181174830298</v>
      </c>
      <c r="N22" s="65">
        <f>IF(RES_hhdet_tes!N22=0,"",RES_hhdet_tes!N22/RES_hhdet_fec!N22)</f>
        <v>0.83570129499370027</v>
      </c>
      <c r="O22" s="65">
        <f>IF(RES_hhdet_tes!O22=0,"",RES_hhdet_tes!O22/RES_hhdet_fec!O22)</f>
        <v>0.83805556166794049</v>
      </c>
      <c r="P22" s="65">
        <f>IF(RES_hhdet_tes!P22=0,"",RES_hhdet_tes!P22/RES_hhdet_fec!P22)</f>
        <v>0.83942440297149146</v>
      </c>
      <c r="Q22" s="65">
        <f>IF(RES_hhdet_tes!Q22=0,"",RES_hhdet_tes!Q22/RES_hhdet_fec!Q22)</f>
        <v>0.8405323977542114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0.55453153234809938</v>
      </c>
      <c r="C43" s="175">
        <f>IF(RES_hhdet_tes!C43=0,"",RES_hhdet_tes!C43/RES_hhdet_fec!C43)</f>
        <v>0.56824490599550626</v>
      </c>
      <c r="D43" s="175">
        <f>IF(RES_hhdet_tes!D43=0,"",RES_hhdet_tes!D43/RES_hhdet_fec!D43)</f>
        <v>0.5790385367512153</v>
      </c>
      <c r="E43" s="175">
        <f>IF(RES_hhdet_tes!E43=0,"",RES_hhdet_tes!E43/RES_hhdet_fec!E43)</f>
        <v>0.59061149111138456</v>
      </c>
      <c r="F43" s="175">
        <f>IF(RES_hhdet_tes!F43=0,"",RES_hhdet_tes!F43/RES_hhdet_fec!F43)</f>
        <v>0.5931068668737004</v>
      </c>
      <c r="G43" s="175">
        <f>IF(RES_hhdet_tes!G43=0,"",RES_hhdet_tes!G43/RES_hhdet_fec!G43)</f>
        <v>0.5965001709062232</v>
      </c>
      <c r="H43" s="175">
        <f>IF(RES_hhdet_tes!H43=0,"",RES_hhdet_tes!H43/RES_hhdet_fec!H43)</f>
        <v>0.60107948783582554</v>
      </c>
      <c r="I43" s="175">
        <f>IF(RES_hhdet_tes!I43=0,"",RES_hhdet_tes!I43/RES_hhdet_fec!I43)</f>
        <v>0.60715349332531277</v>
      </c>
      <c r="J43" s="175">
        <f>IF(RES_hhdet_tes!J43=0,"",RES_hhdet_tes!J43/RES_hhdet_fec!J43)</f>
        <v>0.62295171495920054</v>
      </c>
      <c r="K43" s="175">
        <f>IF(RES_hhdet_tes!K43=0,"",RES_hhdet_tes!K43/RES_hhdet_fec!K43)</f>
        <v>0.64037944523503565</v>
      </c>
      <c r="L43" s="175">
        <f>IF(RES_hhdet_tes!L43=0,"",RES_hhdet_tes!L43/RES_hhdet_fec!L43)</f>
        <v>0.64269333423036656</v>
      </c>
      <c r="M43" s="175">
        <f>IF(RES_hhdet_tes!M43=0,"",RES_hhdet_tes!M43/RES_hhdet_fec!M43)</f>
        <v>0.64214711619975362</v>
      </c>
      <c r="N43" s="175">
        <f>IF(RES_hhdet_tes!N43=0,"",RES_hhdet_tes!N43/RES_hhdet_fec!N43)</f>
        <v>0.64366898945044593</v>
      </c>
      <c r="O43" s="175">
        <f>IF(RES_hhdet_tes!O43=0,"",RES_hhdet_tes!O43/RES_hhdet_fec!O43)</f>
        <v>0.64518031123517783</v>
      </c>
      <c r="P43" s="175">
        <f>IF(RES_hhdet_tes!P43=0,"",RES_hhdet_tes!P43/RES_hhdet_fec!P43)</f>
        <v>0.6462458297829784</v>
      </c>
      <c r="Q43" s="175">
        <f>IF(RES_hhdet_tes!Q43=0,"",RES_hhdet_tes!Q43/RES_hhdet_fec!Q43)</f>
        <v>0.64811652514072082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0.55943614927391061</v>
      </c>
      <c r="C44" s="169">
        <f>IF(RES_hhdet_tes!C44=0,"",RES_hhdet_tes!C44/RES_hhdet_fec!C44)</f>
        <v>0.57334301021125933</v>
      </c>
      <c r="D44" s="169">
        <f>IF(RES_hhdet_tes!D44=0,"",RES_hhdet_tes!D44/RES_hhdet_fec!D44)</f>
        <v>0.58427240730130681</v>
      </c>
      <c r="E44" s="169">
        <f>IF(RES_hhdet_tes!E44=0,"",RES_hhdet_tes!E44/RES_hhdet_fec!E44)</f>
        <v>0.59538873234076617</v>
      </c>
      <c r="F44" s="169">
        <f>IF(RES_hhdet_tes!F44=0,"",RES_hhdet_tes!F44/RES_hhdet_fec!F44)</f>
        <v>0.59709518089563818</v>
      </c>
      <c r="G44" s="169">
        <f>IF(RES_hhdet_tes!G44=0,"",RES_hhdet_tes!G44/RES_hhdet_fec!G44)</f>
        <v>0.60026578431275202</v>
      </c>
      <c r="H44" s="169">
        <f>IF(RES_hhdet_tes!H44=0,"",RES_hhdet_tes!H44/RES_hhdet_fec!H44)</f>
        <v>0.60439813363173367</v>
      </c>
      <c r="I44" s="169">
        <f>IF(RES_hhdet_tes!I44=0,"",RES_hhdet_tes!I44/RES_hhdet_fec!I44)</f>
        <v>0.6113180287735881</v>
      </c>
      <c r="J44" s="169">
        <f>IF(RES_hhdet_tes!J44=0,"",RES_hhdet_tes!J44/RES_hhdet_fec!J44)</f>
        <v>0.62858078057593336</v>
      </c>
      <c r="K44" s="169">
        <f>IF(RES_hhdet_tes!K44=0,"",RES_hhdet_tes!K44/RES_hhdet_fec!K44)</f>
        <v>0.64910018380708923</v>
      </c>
      <c r="L44" s="169">
        <f>IF(RES_hhdet_tes!L44=0,"",RES_hhdet_tes!L44/RES_hhdet_fec!L44)</f>
        <v>0.65097871018334907</v>
      </c>
      <c r="M44" s="169">
        <f>IF(RES_hhdet_tes!M44=0,"",RES_hhdet_tes!M44/RES_hhdet_fec!M44)</f>
        <v>0.65086657991641594</v>
      </c>
      <c r="N44" s="169">
        <f>IF(RES_hhdet_tes!N44=0,"",RES_hhdet_tes!N44/RES_hhdet_fec!N44)</f>
        <v>0.65114622676154521</v>
      </c>
      <c r="O44" s="169">
        <f>IF(RES_hhdet_tes!O44=0,"",RES_hhdet_tes!O44/RES_hhdet_fec!O44)</f>
        <v>0.65163712429678866</v>
      </c>
      <c r="P44" s="169">
        <f>IF(RES_hhdet_tes!P44=0,"",RES_hhdet_tes!P44/RES_hhdet_fec!P44)</f>
        <v>0.65286886844703851</v>
      </c>
      <c r="Q44" s="169">
        <f>IF(RES_hhdet_tes!Q44=0,"",RES_hhdet_tes!Q44/RES_hhdet_fec!Q44)</f>
        <v>0.65368690356946979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0.55553371982951161</v>
      </c>
      <c r="C45" s="73">
        <f>IF(RES_hhdet_tes!C45=0,"",RES_hhdet_tes!C45/RES_hhdet_fec!C45)</f>
        <v>0.56979231315152001</v>
      </c>
      <c r="D45" s="73">
        <f>IF(RES_hhdet_tes!D45=0,"",RES_hhdet_tes!D45/RES_hhdet_fec!D45)</f>
        <v>0.58119182955021398</v>
      </c>
      <c r="E45" s="73">
        <f>IF(RES_hhdet_tes!E45=0,"",RES_hhdet_tes!E45/RES_hhdet_fec!E45)</f>
        <v>0.58747261735316347</v>
      </c>
      <c r="F45" s="73">
        <f>IF(RES_hhdet_tes!F45=0,"",RES_hhdet_tes!F45/RES_hhdet_fec!F45)</f>
        <v>0.58928279509358938</v>
      </c>
      <c r="G45" s="73">
        <f>IF(RES_hhdet_tes!G45=0,"",RES_hhdet_tes!G45/RES_hhdet_fec!G45)</f>
        <v>0.59409035516427056</v>
      </c>
      <c r="H45" s="73">
        <f>IF(RES_hhdet_tes!H45=0,"",RES_hhdet_tes!H45/RES_hhdet_fec!H45)</f>
        <v>0.59746862491467589</v>
      </c>
      <c r="I45" s="73">
        <f>IF(RES_hhdet_tes!I45=0,"",RES_hhdet_tes!I45/RES_hhdet_fec!I45)</f>
        <v>0.60491247485779875</v>
      </c>
      <c r="J45" s="73">
        <f>IF(RES_hhdet_tes!J45=0,"",RES_hhdet_tes!J45/RES_hhdet_fec!J45)</f>
        <v>0.62183654851610803</v>
      </c>
      <c r="K45" s="73">
        <f>IF(RES_hhdet_tes!K45=0,"",RES_hhdet_tes!K45/RES_hhdet_fec!K45)</f>
        <v>0.64234462572261075</v>
      </c>
      <c r="L45" s="73">
        <f>IF(RES_hhdet_tes!L45=0,"",RES_hhdet_tes!L45/RES_hhdet_fec!L45)</f>
        <v>0.64435150286337206</v>
      </c>
      <c r="M45" s="73">
        <f>IF(RES_hhdet_tes!M45=0,"",RES_hhdet_tes!M45/RES_hhdet_fec!M45)</f>
        <v>0.64437666402696714</v>
      </c>
      <c r="N45" s="73">
        <f>IF(RES_hhdet_tes!N45=0,"",RES_hhdet_tes!N45/RES_hhdet_fec!N45)</f>
        <v>0.6448396296964195</v>
      </c>
      <c r="O45" s="73">
        <f>IF(RES_hhdet_tes!O45=0,"",RES_hhdet_tes!O45/RES_hhdet_fec!O45)</f>
        <v>0.64501435445821775</v>
      </c>
      <c r="P45" s="73">
        <f>IF(RES_hhdet_tes!P45=0,"",RES_hhdet_tes!P45/RES_hhdet_fec!P45)</f>
        <v>0.64510601572693393</v>
      </c>
      <c r="Q45" s="73">
        <f>IF(RES_hhdet_tes!Q45=0,"",RES_hhdet_tes!Q45/RES_hhdet_fec!Q45)</f>
        <v>0.64510742110903163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0.99999999999999989</v>
      </c>
      <c r="C46" s="73">
        <f>IF(RES_hhdet_tes!C46=0,"",RES_hhdet_tes!C46/RES_hhdet_fec!C46)</f>
        <v>1.0000000000000004</v>
      </c>
      <c r="D46" s="73">
        <f>IF(RES_hhdet_tes!D46=0,"",RES_hhdet_tes!D46/RES_hhdet_fec!D46)</f>
        <v>1.0000000000000009</v>
      </c>
      <c r="E46" s="73">
        <f>IF(RES_hhdet_tes!E46=0,"",RES_hhdet_tes!E46/RES_hhdet_fec!E46)</f>
        <v>0.99999999999999944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1.0000000000000002</v>
      </c>
      <c r="I46" s="73">
        <f>IF(RES_hhdet_tes!I46=0,"",RES_hhdet_tes!I46/RES_hhdet_fec!I46)</f>
        <v>0.99999999999999978</v>
      </c>
      <c r="J46" s="73">
        <f>IF(RES_hhdet_tes!J46=0,"",RES_hhdet_tes!J46/RES_hhdet_fec!J46)</f>
        <v>1</v>
      </c>
      <c r="K46" s="73">
        <f>IF(RES_hhdet_tes!K46=0,"",RES_hhdet_tes!K46/RES_hhdet_fec!K46)</f>
        <v>1</v>
      </c>
      <c r="L46" s="73">
        <f>IF(RES_hhdet_tes!L46=0,"",RES_hhdet_tes!L46/RES_hhdet_fec!L46)</f>
        <v>1</v>
      </c>
      <c r="M46" s="73">
        <f>IF(RES_hhdet_tes!M46=0,"",RES_hhdet_tes!M46/RES_hhdet_fec!M46)</f>
        <v>1</v>
      </c>
      <c r="N46" s="73">
        <f>IF(RES_hhdet_tes!N46=0,"",RES_hhdet_tes!N46/RES_hhdet_fec!N46)</f>
        <v>1</v>
      </c>
      <c r="O46" s="73">
        <f>IF(RES_hhdet_tes!O46=0,"",RES_hhdet_tes!O46/RES_hhdet_fec!O46)</f>
        <v>0.99999999999999978</v>
      </c>
      <c r="P46" s="73">
        <f>IF(RES_hhdet_tes!P46=0,"",RES_hhdet_tes!P46/RES_hhdet_fec!P46)</f>
        <v>1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1.5553428843439738</v>
      </c>
      <c r="C47" s="169">
        <f>IF(RES_hhdet_tes!C47=0,"",RES_hhdet_tes!C47/RES_hhdet_fec!C47)</f>
        <v>1.6328502782098502</v>
      </c>
      <c r="D47" s="169">
        <f>IF(RES_hhdet_tes!D47=0,"",RES_hhdet_tes!D47/RES_hhdet_fec!D47)</f>
        <v>1.7129766952442542</v>
      </c>
      <c r="E47" s="169">
        <f>IF(RES_hhdet_tes!E47=0,"",RES_hhdet_tes!E47/RES_hhdet_fec!E47)</f>
        <v>1.7647249131519021</v>
      </c>
      <c r="F47" s="169">
        <f>IF(RES_hhdet_tes!F47=0,"",RES_hhdet_tes!F47/RES_hhdet_fec!F47)</f>
        <v>1.8238951811286199</v>
      </c>
      <c r="G47" s="169">
        <f>IF(RES_hhdet_tes!G47=0,"",RES_hhdet_tes!G47/RES_hhdet_fec!G47)</f>
        <v>1.8532714271149671</v>
      </c>
      <c r="H47" s="169">
        <f>IF(RES_hhdet_tes!H47=0,"",RES_hhdet_tes!H47/RES_hhdet_fec!H47)</f>
        <v>1.9287879776736996</v>
      </c>
      <c r="I47" s="169">
        <f>IF(RES_hhdet_tes!I47=0,"",RES_hhdet_tes!I47/RES_hhdet_fec!I47)</f>
        <v>1.9926924231251411</v>
      </c>
      <c r="J47" s="169">
        <f>IF(RES_hhdet_tes!J47=0,"",RES_hhdet_tes!J47/RES_hhdet_fec!J47)</f>
        <v>2.0019452277881249</v>
      </c>
      <c r="K47" s="169">
        <f>IF(RES_hhdet_tes!K47=0,"",RES_hhdet_tes!K47/RES_hhdet_fec!K47)</f>
        <v>2.0261818067417332</v>
      </c>
      <c r="L47" s="169">
        <f>IF(RES_hhdet_tes!L47=0,"",RES_hhdet_tes!L47/RES_hhdet_fec!L47)</f>
        <v>2.0875604885225822</v>
      </c>
      <c r="M47" s="169">
        <f>IF(RES_hhdet_tes!M47=0,"",RES_hhdet_tes!M47/RES_hhdet_fec!M47)</f>
        <v>2.3122788328620092</v>
      </c>
      <c r="N47" s="169">
        <f>IF(RES_hhdet_tes!N47=0,"",RES_hhdet_tes!N47/RES_hhdet_fec!N47)</f>
        <v>2.4571442753468311</v>
      </c>
      <c r="O47" s="169">
        <f>IF(RES_hhdet_tes!O47=0,"",RES_hhdet_tes!O47/RES_hhdet_fec!O47)</f>
        <v>2.5163410356530518</v>
      </c>
      <c r="P47" s="169">
        <f>IF(RES_hhdet_tes!P47=0,"",RES_hhdet_tes!P47/RES_hhdet_fec!P47)</f>
        <v>2.8231712744332058</v>
      </c>
      <c r="Q47" s="169">
        <f>IF(RES_hhdet_tes!Q47=0,"",RES_hhdet_tes!Q47/RES_hhdet_fec!Q47)</f>
        <v>2.9986232129807169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1.5553428843439738</v>
      </c>
      <c r="C48" s="73">
        <f>IF(RES_hhdet_tes!C48=0,"",RES_hhdet_tes!C48/RES_hhdet_fec!C48)</f>
        <v>1.6328502782098502</v>
      </c>
      <c r="D48" s="73">
        <f>IF(RES_hhdet_tes!D48=0,"",RES_hhdet_tes!D48/RES_hhdet_fec!D48)</f>
        <v>1.7129766952442542</v>
      </c>
      <c r="E48" s="73">
        <f>IF(RES_hhdet_tes!E48=0,"",RES_hhdet_tes!E48/RES_hhdet_fec!E48)</f>
        <v>1.7647249131519021</v>
      </c>
      <c r="F48" s="73">
        <f>IF(RES_hhdet_tes!F48=0,"",RES_hhdet_tes!F48/RES_hhdet_fec!F48)</f>
        <v>1.8238951811286199</v>
      </c>
      <c r="G48" s="73">
        <f>IF(RES_hhdet_tes!G48=0,"",RES_hhdet_tes!G48/RES_hhdet_fec!G48)</f>
        <v>1.8532714271149671</v>
      </c>
      <c r="H48" s="73">
        <f>IF(RES_hhdet_tes!H48=0,"",RES_hhdet_tes!H48/RES_hhdet_fec!H48)</f>
        <v>1.9287879776736996</v>
      </c>
      <c r="I48" s="73">
        <f>IF(RES_hhdet_tes!I48=0,"",RES_hhdet_tes!I48/RES_hhdet_fec!I48)</f>
        <v>1.9926924231251411</v>
      </c>
      <c r="J48" s="73">
        <f>IF(RES_hhdet_tes!J48=0,"",RES_hhdet_tes!J48/RES_hhdet_fec!J48)</f>
        <v>2.0019452277881249</v>
      </c>
      <c r="K48" s="73">
        <f>IF(RES_hhdet_tes!K48=0,"",RES_hhdet_tes!K48/RES_hhdet_fec!K48)</f>
        <v>2.0261818067417332</v>
      </c>
      <c r="L48" s="73">
        <f>IF(RES_hhdet_tes!L48=0,"",RES_hhdet_tes!L48/RES_hhdet_fec!L48)</f>
        <v>2.0875604885225822</v>
      </c>
      <c r="M48" s="73">
        <f>IF(RES_hhdet_tes!M48=0,"",RES_hhdet_tes!M48/RES_hhdet_fec!M48)</f>
        <v>2.3122788328620092</v>
      </c>
      <c r="N48" s="73">
        <f>IF(RES_hhdet_tes!N48=0,"",RES_hhdet_tes!N48/RES_hhdet_fec!N48)</f>
        <v>2.4571442753468311</v>
      </c>
      <c r="O48" s="73">
        <f>IF(RES_hhdet_tes!O48=0,"",RES_hhdet_tes!O48/RES_hhdet_fec!O48)</f>
        <v>2.5163410356530518</v>
      </c>
      <c r="P48" s="73">
        <f>IF(RES_hhdet_tes!P48=0,"",RES_hhdet_tes!P48/RES_hhdet_fec!P48)</f>
        <v>2.8231712744332058</v>
      </c>
      <c r="Q48" s="73">
        <f>IF(RES_hhdet_tes!Q48=0,"",RES_hhdet_tes!Q48/RES_hhdet_fec!Q48)</f>
        <v>2.9986232129807169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0.51927086877501827</v>
      </c>
      <c r="C49" s="169">
        <f>IF(RES_hhdet_tes!C49=0,"",RES_hhdet_tes!C49/RES_hhdet_fec!C49)</f>
        <v>0.53137207345648307</v>
      </c>
      <c r="D49" s="169">
        <f>IF(RES_hhdet_tes!D49=0,"",RES_hhdet_tes!D49/RES_hhdet_fec!D49)</f>
        <v>0.54035699875316923</v>
      </c>
      <c r="E49" s="169">
        <f>IF(RES_hhdet_tes!E49=0,"",RES_hhdet_tes!E49/RES_hhdet_fec!E49)</f>
        <v>0.54948811713500489</v>
      </c>
      <c r="F49" s="169">
        <f>IF(RES_hhdet_tes!F49=0,"",RES_hhdet_tes!F49/RES_hhdet_fec!F49)</f>
        <v>0.55061333768088272</v>
      </c>
      <c r="G49" s="169">
        <f>IF(RES_hhdet_tes!G49=0,"",RES_hhdet_tes!G49/RES_hhdet_fec!G49)</f>
        <v>0.55350134778512294</v>
      </c>
      <c r="H49" s="169">
        <f>IF(RES_hhdet_tes!H49=0,"",RES_hhdet_tes!H49/RES_hhdet_fec!H49)</f>
        <v>0.55789935399711887</v>
      </c>
      <c r="I49" s="169">
        <f>IF(RES_hhdet_tes!I49=0,"",RES_hhdet_tes!I49/RES_hhdet_fec!I49)</f>
        <v>0.5634228798616131</v>
      </c>
      <c r="J49" s="169">
        <f>IF(RES_hhdet_tes!J49=0,"",RES_hhdet_tes!J49/RES_hhdet_fec!J49)</f>
        <v>0.57821394298650308</v>
      </c>
      <c r="K49" s="169">
        <f>IF(RES_hhdet_tes!K49=0,"",RES_hhdet_tes!K49/RES_hhdet_fec!K49)</f>
        <v>0.59177222713175626</v>
      </c>
      <c r="L49" s="169">
        <f>IF(RES_hhdet_tes!L49=0,"",RES_hhdet_tes!L49/RES_hhdet_fec!L49)</f>
        <v>0.58559085982987247</v>
      </c>
      <c r="M49" s="169">
        <f>IF(RES_hhdet_tes!M49=0,"",RES_hhdet_tes!M49/RES_hhdet_fec!M49)</f>
        <v>0.58139799794848901</v>
      </c>
      <c r="N49" s="169">
        <f>IF(RES_hhdet_tes!N49=0,"",RES_hhdet_tes!N49/RES_hhdet_fec!N49)</f>
        <v>0.58745514954707956</v>
      </c>
      <c r="O49" s="169">
        <f>IF(RES_hhdet_tes!O49=0,"",RES_hhdet_tes!O49/RES_hhdet_fec!O49)</f>
        <v>0.58951483866598686</v>
      </c>
      <c r="P49" s="169">
        <f>IF(RES_hhdet_tes!P49=0,"",RES_hhdet_tes!P49/RES_hhdet_fec!P49)</f>
        <v>0.59412821673884952</v>
      </c>
      <c r="Q49" s="169">
        <f>IF(RES_hhdet_tes!Q49=0,"",RES_hhdet_tes!Q49/RES_hhdet_fec!Q49)</f>
        <v>0.59628266206141411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0.4894902696775279</v>
      </c>
      <c r="C50" s="174">
        <f>IF(RES_hhdet_tes!C50=0,"",RES_hhdet_tes!C50/RES_hhdet_fec!C50)</f>
        <v>0.50320950723621927</v>
      </c>
      <c r="D50" s="174">
        <f>IF(RES_hhdet_tes!D50=0,"",RES_hhdet_tes!D50/RES_hhdet_fec!D50)</f>
        <v>0.51388619229970611</v>
      </c>
      <c r="E50" s="174">
        <f>IF(RES_hhdet_tes!E50=0,"",RES_hhdet_tes!E50/RES_hhdet_fec!E50)</f>
        <v>0.51962797286624784</v>
      </c>
      <c r="F50" s="174">
        <f>IF(RES_hhdet_tes!F50=0,"",RES_hhdet_tes!F50/RES_hhdet_fec!F50)</f>
        <v>0.52111546644323303</v>
      </c>
      <c r="G50" s="174">
        <f>IF(RES_hhdet_tes!G50=0,"",RES_hhdet_tes!G50/RES_hhdet_fec!G50)</f>
        <v>0.52522539750332287</v>
      </c>
      <c r="H50" s="174">
        <f>IF(RES_hhdet_tes!H50=0,"",RES_hhdet_tes!H50/RES_hhdet_fec!H50)</f>
        <v>0.52752620921814108</v>
      </c>
      <c r="I50" s="174">
        <f>IF(RES_hhdet_tes!I50=0,"",RES_hhdet_tes!I50/RES_hhdet_fec!I50)</f>
        <v>0.53412151534612906</v>
      </c>
      <c r="J50" s="174">
        <f>IF(RES_hhdet_tes!J50=0,"",RES_hhdet_tes!J50/RES_hhdet_fec!J50)</f>
        <v>0.5489309626726796</v>
      </c>
      <c r="K50" s="174">
        <f>IF(RES_hhdet_tes!K50=0,"",RES_hhdet_tes!K50/RES_hhdet_fec!K50)</f>
        <v>0.5658549859606149</v>
      </c>
      <c r="L50" s="174">
        <f>IF(RES_hhdet_tes!L50=0,"",RES_hhdet_tes!L50/RES_hhdet_fec!L50)</f>
        <v>0.56735930662856082</v>
      </c>
      <c r="M50" s="174">
        <f>IF(RES_hhdet_tes!M50=0,"",RES_hhdet_tes!M50/RES_hhdet_fec!M50)</f>
        <v>0.56737343603354173</v>
      </c>
      <c r="N50" s="174">
        <f>IF(RES_hhdet_tes!N50=0,"",RES_hhdet_tes!N50/RES_hhdet_fec!N50)</f>
        <v>0.56775716316569602</v>
      </c>
      <c r="O50" s="174">
        <f>IF(RES_hhdet_tes!O50=0,"",RES_hhdet_tes!O50/RES_hhdet_fec!O50)</f>
        <v>0.56793630055068001</v>
      </c>
      <c r="P50" s="174">
        <f>IF(RES_hhdet_tes!P50=0,"",RES_hhdet_tes!P50/RES_hhdet_fec!P50)</f>
        <v>0.56806900009314887</v>
      </c>
      <c r="Q50" s="174">
        <f>IF(RES_hhdet_tes!Q50=0,"",RES_hhdet_tes!Q50/RES_hhdet_fec!Q50)</f>
        <v>0.56812889950077017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>
        <f>IF(RES_hhdet_tes!K51=0,"",RES_hhdet_tes!K51/RES_hhdet_fec!K51)</f>
        <v>0.66033162977768145</v>
      </c>
      <c r="L51" s="174">
        <f>IF(RES_hhdet_tes!L51=0,"",RES_hhdet_tes!L51/RES_hhdet_fec!L51)</f>
        <v>0.66946291863567109</v>
      </c>
      <c r="M51" s="174">
        <f>IF(RES_hhdet_tes!M51=0,"",RES_hhdet_tes!M51/RES_hhdet_fec!M51)</f>
        <v>0.65932922820238671</v>
      </c>
      <c r="N51" s="174">
        <f>IF(RES_hhdet_tes!N51=0,"",RES_hhdet_tes!N51/RES_hhdet_fec!N51)</f>
        <v>0.66195509851162415</v>
      </c>
      <c r="O51" s="174">
        <f>IF(RES_hhdet_tes!O51=0,"",RES_hhdet_tes!O51/RES_hhdet_fec!O51)</f>
        <v>0.66530554963735189</v>
      </c>
      <c r="P51" s="174">
        <f>IF(RES_hhdet_tes!P51=0,"",RES_hhdet_tes!P51/RES_hhdet_fec!P51)</f>
        <v>0.66750389670783417</v>
      </c>
      <c r="Q51" s="174">
        <f>IF(RES_hhdet_tes!Q51=0,"",RES_hhdet_tes!Q51/RES_hhdet_fec!Q51)</f>
        <v>0.66872798902816999</v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>
        <f>IF(RES_hhdet_tes!K52=0,"",RES_hhdet_tes!K52/RES_hhdet_fec!K52)</f>
        <v>0.58457892166492931</v>
      </c>
      <c r="L52" s="173">
        <f>IF(RES_hhdet_tes!L52=0,"",RES_hhdet_tes!L52/RES_hhdet_fec!L52)</f>
        <v>0.58457892166492909</v>
      </c>
      <c r="M52" s="173">
        <f>IF(RES_hhdet_tes!M52=0,"",RES_hhdet_tes!M52/RES_hhdet_fec!M52)</f>
        <v>0.58546405528944623</v>
      </c>
      <c r="N52" s="173">
        <f>IF(RES_hhdet_tes!N52=0,"",RES_hhdet_tes!N52/RES_hhdet_fec!N52)</f>
        <v>0.58552553645630878</v>
      </c>
      <c r="O52" s="173">
        <f>IF(RES_hhdet_tes!O52=0,"",RES_hhdet_tes!O52/RES_hhdet_fec!O52)</f>
        <v>0.58926977974919359</v>
      </c>
      <c r="P52" s="173">
        <f>IF(RES_hhdet_tes!P52=0,"",RES_hhdet_tes!P52/RES_hhdet_fec!P52)</f>
        <v>0.59129069267087453</v>
      </c>
      <c r="Q52" s="173">
        <f>IF(RES_hhdet_tes!Q52=0,"",RES_hhdet_tes!Q52/RES_hhdet_fec!Q52)</f>
        <v>0.59282410098982063</v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>
        <f>IF(RES_hhdet_tes!K53=0,"",RES_hhdet_tes!K53/RES_hhdet_fec!K53)</f>
        <v>1.0000000000000002</v>
      </c>
      <c r="L53" s="172">
        <f>IF(RES_hhdet_tes!L53=0,"",RES_hhdet_tes!L53/RES_hhdet_fec!L53)</f>
        <v>1</v>
      </c>
      <c r="M53" s="172">
        <f>IF(RES_hhdet_tes!M53=0,"",RES_hhdet_tes!M53/RES_hhdet_fec!M53)</f>
        <v>1</v>
      </c>
      <c r="N53" s="172">
        <f>IF(RES_hhdet_tes!N53=0,"",RES_hhdet_tes!N53/RES_hhdet_fec!N53)</f>
        <v>1</v>
      </c>
      <c r="O53" s="172">
        <f>IF(RES_hhdet_tes!O53=0,"",RES_hhdet_tes!O53/RES_hhdet_fec!O53)</f>
        <v>1.0000000000000002</v>
      </c>
      <c r="P53" s="172">
        <f>IF(RES_hhdet_tes!P53=0,"",RES_hhdet_tes!P53/RES_hhdet_fec!P53)</f>
        <v>1</v>
      </c>
      <c r="Q53" s="172">
        <f>IF(RES_hhdet_tes!Q53=0,"",RES_hhdet_tes!Q53/RES_hhdet_fec!Q53)</f>
        <v>1.0000000000000007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0.64333006871903697</v>
      </c>
      <c r="C54" s="171">
        <f>IF(RES_hhdet_tes!C54=0,"",RES_hhdet_tes!C54/RES_hhdet_fec!C54)</f>
        <v>0.65946414877045567</v>
      </c>
      <c r="D54" s="171">
        <f>IF(RES_hhdet_tes!D54=0,"",RES_hhdet_tes!D54/RES_hhdet_fec!D54)</f>
        <v>0.67404843087194544</v>
      </c>
      <c r="E54" s="171">
        <f>IF(RES_hhdet_tes!E54=0,"",RES_hhdet_tes!E54/RES_hhdet_fec!E54)</f>
        <v>0.68566111891256276</v>
      </c>
      <c r="F54" s="171">
        <f>IF(RES_hhdet_tes!F54=0,"",RES_hhdet_tes!F54/RES_hhdet_fec!F54)</f>
        <v>0.69288047485492166</v>
      </c>
      <c r="G54" s="171">
        <f>IF(RES_hhdet_tes!G54=0,"",RES_hhdet_tes!G54/RES_hhdet_fec!G54)</f>
        <v>0.70309761371266377</v>
      </c>
      <c r="H54" s="171">
        <f>IF(RES_hhdet_tes!H54=0,"",RES_hhdet_tes!H54/RES_hhdet_fec!H54)</f>
        <v>0.71598820274195751</v>
      </c>
      <c r="I54" s="171">
        <f>IF(RES_hhdet_tes!I54=0,"",RES_hhdet_tes!I54/RES_hhdet_fec!I54)</f>
        <v>0.73048181058143558</v>
      </c>
      <c r="J54" s="171">
        <f>IF(RES_hhdet_tes!J54=0,"",RES_hhdet_tes!J54/RES_hhdet_fec!J54)</f>
        <v>0.74626209612366023</v>
      </c>
      <c r="K54" s="171">
        <f>IF(RES_hhdet_tes!K54=0,"",RES_hhdet_tes!K54/RES_hhdet_fec!K54)</f>
        <v>0.74911853003062367</v>
      </c>
      <c r="L54" s="171">
        <f>IF(RES_hhdet_tes!L54=0,"",RES_hhdet_tes!L54/RES_hhdet_fec!L54)</f>
        <v>0.75642092900918279</v>
      </c>
      <c r="M54" s="171">
        <f>IF(RES_hhdet_tes!M54=0,"",RES_hhdet_tes!M54/RES_hhdet_fec!M54)</f>
        <v>0.75700188300829796</v>
      </c>
      <c r="N54" s="171">
        <f>IF(RES_hhdet_tes!N54=0,"",RES_hhdet_tes!N54/RES_hhdet_fec!N54)</f>
        <v>0.76359126922769183</v>
      </c>
      <c r="O54" s="171">
        <f>IF(RES_hhdet_tes!O54=0,"",RES_hhdet_tes!O54/RES_hhdet_fec!O54)</f>
        <v>0.76413600612050459</v>
      </c>
      <c r="P54" s="171">
        <f>IF(RES_hhdet_tes!P54=0,"",RES_hhdet_tes!P54/RES_hhdet_fec!P54)</f>
        <v>0.7815635722165557</v>
      </c>
      <c r="Q54" s="171">
        <f>IF(RES_hhdet_tes!Q54=0,"",RES_hhdet_tes!Q54/RES_hhdet_fec!Q54)</f>
        <v>0.78198609558578425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>
        <f>IF(RES_hhdet_tes!K55=0,"",RES_hhdet_tes!K55/RES_hhdet_fec!K55)</f>
        <v>0.81141725821200028</v>
      </c>
      <c r="L55" s="170">
        <f>IF(RES_hhdet_tes!L55=0,"",RES_hhdet_tes!L55/RES_hhdet_fec!L55)</f>
        <v>0.80846279291584788</v>
      </c>
      <c r="M55" s="170">
        <f>IF(RES_hhdet_tes!M55=0,"",RES_hhdet_tes!M55/RES_hhdet_fec!M55)</f>
        <v>0.81134950269627071</v>
      </c>
      <c r="N55" s="170">
        <f>IF(RES_hhdet_tes!N55=0,"",RES_hhdet_tes!N55/RES_hhdet_fec!N55)</f>
        <v>0.8153915121973363</v>
      </c>
      <c r="O55" s="170">
        <f>IF(RES_hhdet_tes!O55=0,"",RES_hhdet_tes!O55/RES_hhdet_fec!O55)</f>
        <v>0.81812650064825554</v>
      </c>
      <c r="P55" s="170">
        <f>IF(RES_hhdet_tes!P55=0,"",RES_hhdet_tes!P55/RES_hhdet_fec!P55)</f>
        <v>0.82303303250785098</v>
      </c>
      <c r="Q55" s="170">
        <f>IF(RES_hhdet_tes!Q55=0,"",RES_hhdet_tes!Q55/RES_hhdet_fec!Q55)</f>
        <v>0.82321650594415607</v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>
        <f>IF(RES_hhdet_tes!K56=0,"",RES_hhdet_tes!K56/RES_hhdet_fec!K56)</f>
        <v>0.76830372561676386</v>
      </c>
      <c r="L56" s="73">
        <f>IF(RES_hhdet_tes!L56=0,"",RES_hhdet_tes!L56/RES_hhdet_fec!L56)</f>
        <v>0.76830372561676397</v>
      </c>
      <c r="M56" s="73">
        <f>IF(RES_hhdet_tes!M56=0,"",RES_hhdet_tes!M56/RES_hhdet_fec!M56)</f>
        <v>0.76891508626885585</v>
      </c>
      <c r="N56" s="73">
        <f>IF(RES_hhdet_tes!N56=0,"",RES_hhdet_tes!N56/RES_hhdet_fec!N56)</f>
        <v>0.77372535503052453</v>
      </c>
      <c r="O56" s="73">
        <f>IF(RES_hhdet_tes!O56=0,"",RES_hhdet_tes!O56/RES_hhdet_fec!O56)</f>
        <v>0.77681420212852137</v>
      </c>
      <c r="P56" s="73">
        <f>IF(RES_hhdet_tes!P56=0,"",RES_hhdet_tes!P56/RES_hhdet_fec!P56)</f>
        <v>0.783516799501214</v>
      </c>
      <c r="Q56" s="73">
        <f>IF(RES_hhdet_tes!Q56=0,"",RES_hhdet_tes!Q56/RES_hhdet_fec!Q56)</f>
        <v>0.78403172704090363</v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>
        <f>IF(RES_hhdet_tes!K57=0,"",RES_hhdet_tes!K57/RES_hhdet_fec!K57)</f>
        <v>1</v>
      </c>
      <c r="L57" s="73">
        <f>IF(RES_hhdet_tes!L57=0,"",RES_hhdet_tes!L57/RES_hhdet_fec!L57)</f>
        <v>1</v>
      </c>
      <c r="M57" s="73">
        <f>IF(RES_hhdet_tes!M57=0,"",RES_hhdet_tes!M57/RES_hhdet_fec!M57)</f>
        <v>0.99999999999999967</v>
      </c>
      <c r="N57" s="73">
        <f>IF(RES_hhdet_tes!N57=0,"",RES_hhdet_tes!N57/RES_hhdet_fec!N57)</f>
        <v>1.0000000000000002</v>
      </c>
      <c r="O57" s="73">
        <f>IF(RES_hhdet_tes!O57=0,"",RES_hhdet_tes!O57/RES_hhdet_fec!O57)</f>
        <v>0.99999999999999956</v>
      </c>
      <c r="P57" s="73">
        <f>IF(RES_hhdet_tes!P57=0,"",RES_hhdet_tes!P57/RES_hhdet_fec!P57)</f>
        <v>1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0.59831544235336565</v>
      </c>
      <c r="C58" s="169">
        <f>IF(RES_hhdet_tes!C58=0,"",RES_hhdet_tes!C58/RES_hhdet_fec!C58)</f>
        <v>0.60821474423100841</v>
      </c>
      <c r="D58" s="169">
        <f>IF(RES_hhdet_tes!D58=0,"",RES_hhdet_tes!D58/RES_hhdet_fec!D58)</f>
        <v>0.62217991351363622</v>
      </c>
      <c r="E58" s="169">
        <f>IF(RES_hhdet_tes!E58=0,"",RES_hhdet_tes!E58/RES_hhdet_fec!E58)</f>
        <v>0.63774224267490753</v>
      </c>
      <c r="F58" s="169">
        <f>IF(RES_hhdet_tes!F58=0,"",RES_hhdet_tes!F58/RES_hhdet_fec!F58)</f>
        <v>0.65319588254155614</v>
      </c>
      <c r="G58" s="169">
        <f>IF(RES_hhdet_tes!G58=0,"",RES_hhdet_tes!G58/RES_hhdet_fec!G58)</f>
        <v>0.65920188722334849</v>
      </c>
      <c r="H58" s="169">
        <f>IF(RES_hhdet_tes!H58=0,"",RES_hhdet_tes!H58/RES_hhdet_fec!H58)</f>
        <v>0.66623274624269158</v>
      </c>
      <c r="I58" s="169">
        <f>IF(RES_hhdet_tes!I58=0,"",RES_hhdet_tes!I58/RES_hhdet_fec!I58)</f>
        <v>0.66641706606373596</v>
      </c>
      <c r="J58" s="169">
        <f>IF(RES_hhdet_tes!J58=0,"",RES_hhdet_tes!J58/RES_hhdet_fec!J58)</f>
        <v>0.6703497676579292</v>
      </c>
      <c r="K58" s="169">
        <f>IF(RES_hhdet_tes!K58=0,"",RES_hhdet_tes!K58/RES_hhdet_fec!K58)</f>
        <v>0.66639424362338007</v>
      </c>
      <c r="L58" s="169">
        <f>IF(RES_hhdet_tes!L58=0,"",RES_hhdet_tes!L58/RES_hhdet_fec!L58)</f>
        <v>0.67355518604810094</v>
      </c>
      <c r="M58" s="169">
        <f>IF(RES_hhdet_tes!M58=0,"",RES_hhdet_tes!M58/RES_hhdet_fec!M58)</f>
        <v>0.69375898535120639</v>
      </c>
      <c r="N58" s="169">
        <f>IF(RES_hhdet_tes!N58=0,"",RES_hhdet_tes!N58/RES_hhdet_fec!N58)</f>
        <v>0.69644726803670287</v>
      </c>
      <c r="O58" s="169">
        <f>IF(RES_hhdet_tes!O58=0,"",RES_hhdet_tes!O58/RES_hhdet_fec!O58)</f>
        <v>0.70746053211475213</v>
      </c>
      <c r="P58" s="169">
        <f>IF(RES_hhdet_tes!P58=0,"",RES_hhdet_tes!P58/RES_hhdet_fec!P58)</f>
        <v>0.70204030721463295</v>
      </c>
      <c r="Q58" s="169">
        <f>IF(RES_hhdet_tes!Q58=0,"",RES_hhdet_tes!Q58/RES_hhdet_fec!Q58)</f>
        <v>0.70994905752664761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0.4010886726391919</v>
      </c>
      <c r="C59" s="73">
        <f>IF(RES_hhdet_tes!C59=0,"",RES_hhdet_tes!C59/RES_hhdet_fec!C59)</f>
        <v>0.41092820804357655</v>
      </c>
      <c r="D59" s="73">
        <f>IF(RES_hhdet_tes!D59=0,"",RES_hhdet_tes!D59/RES_hhdet_fec!D59)</f>
        <v>0.41962030744675188</v>
      </c>
      <c r="E59" s="73">
        <f>IF(RES_hhdet_tes!E59=0,"",RES_hhdet_tes!E59/RES_hhdet_fec!E59)</f>
        <v>0.42535884772694521</v>
      </c>
      <c r="F59" s="73">
        <f>IF(RES_hhdet_tes!F59=0,"",RES_hhdet_tes!F59/RES_hhdet_fec!F59)</f>
        <v>0.42893383002207053</v>
      </c>
      <c r="G59" s="73">
        <f>IF(RES_hhdet_tes!G59=0,"",RES_hhdet_tes!G59/RES_hhdet_fec!G59)</f>
        <v>0.43398828008554535</v>
      </c>
      <c r="H59" s="73">
        <f>IF(RES_hhdet_tes!H59=0,"",RES_hhdet_tes!H59/RES_hhdet_fec!H59)</f>
        <v>0.43943362072345182</v>
      </c>
      <c r="I59" s="73">
        <f>IF(RES_hhdet_tes!I59=0,"",RES_hhdet_tes!I59/RES_hhdet_fec!I59)</f>
        <v>0.4452211911247636</v>
      </c>
      <c r="J59" s="73">
        <f>IF(RES_hhdet_tes!J59=0,"",RES_hhdet_tes!J59/RES_hhdet_fec!J59)</f>
        <v>0.45087968752181118</v>
      </c>
      <c r="K59" s="73">
        <f>IF(RES_hhdet_tes!K59=0,"",RES_hhdet_tes!K59/RES_hhdet_fec!K59)</f>
        <v>0.45200615429855512</v>
      </c>
      <c r="L59" s="73">
        <f>IF(RES_hhdet_tes!L59=0,"",RES_hhdet_tes!L59/RES_hhdet_fec!L59)</f>
        <v>0.4547166115068545</v>
      </c>
      <c r="M59" s="73">
        <f>IF(RES_hhdet_tes!M59=0,"",RES_hhdet_tes!M59/RES_hhdet_fec!M59)</f>
        <v>0.46561633434008393</v>
      </c>
      <c r="N59" s="73">
        <f>IF(RES_hhdet_tes!N59=0,"",RES_hhdet_tes!N59/RES_hhdet_fec!N59)</f>
        <v>0.46710480194169468</v>
      </c>
      <c r="O59" s="73">
        <f>IF(RES_hhdet_tes!O59=0,"",RES_hhdet_tes!O59/RES_hhdet_fec!O59)</f>
        <v>0.46828106960986399</v>
      </c>
      <c r="P59" s="73">
        <f>IF(RES_hhdet_tes!P59=0,"",RES_hhdet_tes!P59/RES_hhdet_fec!P59)</f>
        <v>0.46941424830267964</v>
      </c>
      <c r="Q59" s="73">
        <f>IF(RES_hhdet_tes!Q59=0,"",RES_hhdet_tes!Q59/RES_hhdet_fec!Q59)</f>
        <v>0.4695417782341898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0.78553134652156797</v>
      </c>
      <c r="C60" s="65">
        <f>IF(RES_hhdet_tes!C60=0,"",RES_hhdet_tes!C60/RES_hhdet_fec!C60)</f>
        <v>0.79373269393416335</v>
      </c>
      <c r="D60" s="65">
        <f>IF(RES_hhdet_tes!D60=0,"",RES_hhdet_tes!D60/RES_hhdet_fec!D60)</f>
        <v>0.80024714633736937</v>
      </c>
      <c r="E60" s="65">
        <f>IF(RES_hhdet_tes!E60=0,"",RES_hhdet_tes!E60/RES_hhdet_fec!E60)</f>
        <v>0.80483841596817851</v>
      </c>
      <c r="F60" s="65">
        <f>IF(RES_hhdet_tes!F60=0,"",RES_hhdet_tes!F60/RES_hhdet_fec!F60)</f>
        <v>0.80850429603556295</v>
      </c>
      <c r="G60" s="65">
        <f>IF(RES_hhdet_tes!G60=0,"",RES_hhdet_tes!G60/RES_hhdet_fec!G60)</f>
        <v>0.81137332943519869</v>
      </c>
      <c r="H60" s="65">
        <f>IF(RES_hhdet_tes!H60=0,"",RES_hhdet_tes!H60/RES_hhdet_fec!H60)</f>
        <v>0.81533386784885475</v>
      </c>
      <c r="I60" s="65">
        <f>IF(RES_hhdet_tes!I60=0,"",RES_hhdet_tes!I60/RES_hhdet_fec!I60)</f>
        <v>0.82099513550890846</v>
      </c>
      <c r="J60" s="65">
        <f>IF(RES_hhdet_tes!J60=0,"",RES_hhdet_tes!J60/RES_hhdet_fec!J60)</f>
        <v>0.8242997401880402</v>
      </c>
      <c r="K60" s="65">
        <f>IF(RES_hhdet_tes!K60=0,"",RES_hhdet_tes!K60/RES_hhdet_fec!K60)</f>
        <v>0.82556763876454586</v>
      </c>
      <c r="L60" s="65">
        <f>IF(RES_hhdet_tes!L60=0,"",RES_hhdet_tes!L60/RES_hhdet_fec!L60)</f>
        <v>0.82714551812314607</v>
      </c>
      <c r="M60" s="65">
        <f>IF(RES_hhdet_tes!M60=0,"",RES_hhdet_tes!M60/RES_hhdet_fec!M60)</f>
        <v>0.83215672013119557</v>
      </c>
      <c r="N60" s="65">
        <f>IF(RES_hhdet_tes!N60=0,"",RES_hhdet_tes!N60/RES_hhdet_fec!N60)</f>
        <v>0.83758297344937727</v>
      </c>
      <c r="O60" s="65">
        <f>IF(RES_hhdet_tes!O60=0,"",RES_hhdet_tes!O60/RES_hhdet_fec!O60)</f>
        <v>0.83781903505162447</v>
      </c>
      <c r="P60" s="65">
        <f>IF(RES_hhdet_tes!P60=0,"",RES_hhdet_tes!P60/RES_hhdet_fec!P60)</f>
        <v>0.84156810432116569</v>
      </c>
      <c r="Q60" s="65">
        <f>IF(RES_hhdet_tes!Q60=0,"",RES_hhdet_tes!Q60/RES_hhdet_fec!Q60)</f>
        <v>0.84165330120286375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0.57620591411694944</v>
      </c>
      <c r="C62" s="175">
        <f>IF(RES_hhdet_tes!C62=0,"",RES_hhdet_tes!C62/RES_hhdet_fec!C62)</f>
        <v>0.57984167150540478</v>
      </c>
      <c r="D62" s="175">
        <f>IF(RES_hhdet_tes!D62=0,"",RES_hhdet_tes!D62/RES_hhdet_fec!D62)</f>
        <v>0.58270855661289989</v>
      </c>
      <c r="E62" s="175">
        <f>IF(RES_hhdet_tes!E62=0,"",RES_hhdet_tes!E62/RES_hhdet_fec!E62)</f>
        <v>0.59012216204400314</v>
      </c>
      <c r="F62" s="175">
        <f>IF(RES_hhdet_tes!F62=0,"",RES_hhdet_tes!F62/RES_hhdet_fec!F62)</f>
        <v>0.59577638076511497</v>
      </c>
      <c r="G62" s="175">
        <f>IF(RES_hhdet_tes!G62=0,"",RES_hhdet_tes!G62/RES_hhdet_fec!G62)</f>
        <v>0.60306652591818855</v>
      </c>
      <c r="H62" s="175">
        <f>IF(RES_hhdet_tes!H62=0,"",RES_hhdet_tes!H62/RES_hhdet_fec!H62)</f>
        <v>0.61086690287090839</v>
      </c>
      <c r="I62" s="175">
        <f>IF(RES_hhdet_tes!I62=0,"",RES_hhdet_tes!I62/RES_hhdet_fec!I62)</f>
        <v>0.61558339932648898</v>
      </c>
      <c r="J62" s="175">
        <f>IF(RES_hhdet_tes!J62=0,"",RES_hhdet_tes!J62/RES_hhdet_fec!J62)</f>
        <v>0.62312283064862217</v>
      </c>
      <c r="K62" s="175">
        <f>IF(RES_hhdet_tes!K62=0,"",RES_hhdet_tes!K62/RES_hhdet_fec!K62)</f>
        <v>0.62964943916066363</v>
      </c>
      <c r="L62" s="175">
        <f>IF(RES_hhdet_tes!L62=0,"",RES_hhdet_tes!L62/RES_hhdet_fec!L62)</f>
        <v>0.63883519804905475</v>
      </c>
      <c r="M62" s="175">
        <f>IF(RES_hhdet_tes!M62=0,"",RES_hhdet_tes!M62/RES_hhdet_fec!M62)</f>
        <v>0.64242139310629076</v>
      </c>
      <c r="N62" s="175">
        <f>IF(RES_hhdet_tes!N62=0,"",RES_hhdet_tes!N62/RES_hhdet_fec!N62)</f>
        <v>0.65042497136111854</v>
      </c>
      <c r="O62" s="175">
        <f>IF(RES_hhdet_tes!O62=0,"",RES_hhdet_tes!O62/RES_hhdet_fec!O62)</f>
        <v>0.65887480046143576</v>
      </c>
      <c r="P62" s="175">
        <f>IF(RES_hhdet_tes!P62=0,"",RES_hhdet_tes!P62/RES_hhdet_fec!P62)</f>
        <v>0.66459984759045287</v>
      </c>
      <c r="Q62" s="175">
        <f>IF(RES_hhdet_tes!Q62=0,"",RES_hhdet_tes!Q62/RES_hhdet_fec!Q62)</f>
        <v>0.67313556085365223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0.59638280843470981</v>
      </c>
      <c r="C63" s="169">
        <f>IF(RES_hhdet_tes!C63=0,"",RES_hhdet_tes!C63/RES_hhdet_fec!C63)</f>
        <v>0.59842153942384357</v>
      </c>
      <c r="D63" s="169">
        <f>IF(RES_hhdet_tes!D63=0,"",RES_hhdet_tes!D63/RES_hhdet_fec!D63)</f>
        <v>0.60281683603252378</v>
      </c>
      <c r="E63" s="169">
        <f>IF(RES_hhdet_tes!E63=0,"",RES_hhdet_tes!E63/RES_hhdet_fec!E63)</f>
        <v>0.61384472615161823</v>
      </c>
      <c r="F63" s="169">
        <f>IF(RES_hhdet_tes!F63=0,"",RES_hhdet_tes!F63/RES_hhdet_fec!F63)</f>
        <v>0.62048720109610467</v>
      </c>
      <c r="G63" s="169">
        <f>IF(RES_hhdet_tes!G63=0,"",RES_hhdet_tes!G63/RES_hhdet_fec!G63)</f>
        <v>0.6277092064165477</v>
      </c>
      <c r="H63" s="169">
        <f>IF(RES_hhdet_tes!H63=0,"",RES_hhdet_tes!H63/RES_hhdet_fec!H63)</f>
        <v>0.63518471743569938</v>
      </c>
      <c r="I63" s="169">
        <f>IF(RES_hhdet_tes!I63=0,"",RES_hhdet_tes!I63/RES_hhdet_fec!I63)</f>
        <v>0.64162720517044891</v>
      </c>
      <c r="J63" s="169">
        <f>IF(RES_hhdet_tes!J63=0,"",RES_hhdet_tes!J63/RES_hhdet_fec!J63)</f>
        <v>0.64916358190840151</v>
      </c>
      <c r="K63" s="169">
        <f>IF(RES_hhdet_tes!K63=0,"",RES_hhdet_tes!K63/RES_hhdet_fec!K63)</f>
        <v>0.6566155353387727</v>
      </c>
      <c r="L63" s="169">
        <f>IF(RES_hhdet_tes!L63=0,"",RES_hhdet_tes!L63/RES_hhdet_fec!L63)</f>
        <v>0.66402248804873198</v>
      </c>
      <c r="M63" s="169">
        <f>IF(RES_hhdet_tes!M63=0,"",RES_hhdet_tes!M63/RES_hhdet_fec!M63)</f>
        <v>0.67158362173509012</v>
      </c>
      <c r="N63" s="169">
        <f>IF(RES_hhdet_tes!N63=0,"",RES_hhdet_tes!N63/RES_hhdet_fec!N63)</f>
        <v>0.68007919147861906</v>
      </c>
      <c r="O63" s="169">
        <f>IF(RES_hhdet_tes!O63=0,"",RES_hhdet_tes!O63/RES_hhdet_fec!O63)</f>
        <v>0.68958166510314189</v>
      </c>
      <c r="P63" s="169">
        <f>IF(RES_hhdet_tes!P63=0,"",RES_hhdet_tes!P63/RES_hhdet_fec!P63)</f>
        <v>0.69862104231132116</v>
      </c>
      <c r="Q63" s="169">
        <f>IF(RES_hhdet_tes!Q63=0,"",RES_hhdet_tes!Q63/RES_hhdet_fec!Q63)</f>
        <v>0.70800015523040205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0.59256930115147932</v>
      </c>
      <c r="C64" s="73">
        <f>IF(RES_hhdet_tes!C64=0,"",RES_hhdet_tes!C64/RES_hhdet_fec!C64)</f>
        <v>0.59493209745281028</v>
      </c>
      <c r="D64" s="73">
        <f>IF(RES_hhdet_tes!D64=0,"",RES_hhdet_tes!D64/RES_hhdet_fec!D64)</f>
        <v>0.59977954571484704</v>
      </c>
      <c r="E64" s="73">
        <f>IF(RES_hhdet_tes!E64=0,"",RES_hhdet_tes!E64/RES_hhdet_fec!E64)</f>
        <v>0.60605077864077472</v>
      </c>
      <c r="F64" s="73">
        <f>IF(RES_hhdet_tes!F64=0,"",RES_hhdet_tes!F64/RES_hhdet_fec!F64)</f>
        <v>0.61283428521747485</v>
      </c>
      <c r="G64" s="73">
        <f>IF(RES_hhdet_tes!G64=0,"",RES_hhdet_tes!G64/RES_hhdet_fec!G64)</f>
        <v>0.62169054548944358</v>
      </c>
      <c r="H64" s="73">
        <f>IF(RES_hhdet_tes!H64=0,"",RES_hhdet_tes!H64/RES_hhdet_fec!H64)</f>
        <v>0.6284629771037985</v>
      </c>
      <c r="I64" s="73">
        <f>IF(RES_hhdet_tes!I64=0,"",RES_hhdet_tes!I64/RES_hhdet_fec!I64)</f>
        <v>0.63542326078402622</v>
      </c>
      <c r="J64" s="73">
        <f>IF(RES_hhdet_tes!J64=0,"",RES_hhdet_tes!J64/RES_hhdet_fec!J64)</f>
        <v>0.64258057742172914</v>
      </c>
      <c r="K64" s="73">
        <f>IF(RES_hhdet_tes!K64=0,"",RES_hhdet_tes!K64/RES_hhdet_fec!K64)</f>
        <v>0.64992663118938865</v>
      </c>
      <c r="L64" s="73">
        <f>IF(RES_hhdet_tes!L64=0,"",RES_hhdet_tes!L64/RES_hhdet_fec!L64)</f>
        <v>0.65751265103921031</v>
      </c>
      <c r="M64" s="73">
        <f>IF(RES_hhdet_tes!M64=0,"",RES_hhdet_tes!M64/RES_hhdet_fec!M64)</f>
        <v>0.66528076240901068</v>
      </c>
      <c r="N64" s="73">
        <f>IF(RES_hhdet_tes!N64=0,"",RES_hhdet_tes!N64/RES_hhdet_fec!N64)</f>
        <v>0.67403380449655437</v>
      </c>
      <c r="O64" s="73">
        <f>IF(RES_hhdet_tes!O64=0,"",RES_hhdet_tes!O64/RES_hhdet_fec!O64)</f>
        <v>0.6833297066692664</v>
      </c>
      <c r="P64" s="73">
        <f>IF(RES_hhdet_tes!P64=0,"",RES_hhdet_tes!P64/RES_hhdet_fec!P64)</f>
        <v>0.69139771067444289</v>
      </c>
      <c r="Q64" s="73">
        <f>IF(RES_hhdet_tes!Q64=0,"",RES_hhdet_tes!Q64/RES_hhdet_fec!Q64)</f>
        <v>0.70014900596003082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</v>
      </c>
      <c r="D65" s="73">
        <f>IF(RES_hhdet_tes!D65=0,"",RES_hhdet_tes!D65/RES_hhdet_fec!D65)</f>
        <v>1.0000000000000004</v>
      </c>
      <c r="E65" s="73">
        <f>IF(RES_hhdet_tes!E65=0,"",RES_hhdet_tes!E65/RES_hhdet_fec!E65)</f>
        <v>1</v>
      </c>
      <c r="F65" s="73">
        <f>IF(RES_hhdet_tes!F65=0,"",RES_hhdet_tes!F65/RES_hhdet_fec!F65)</f>
        <v>1.0000000000000002</v>
      </c>
      <c r="G65" s="73">
        <f>IF(RES_hhdet_tes!G65=0,"",RES_hhdet_tes!G65/RES_hhdet_fec!G65)</f>
        <v>1.0000000000000004</v>
      </c>
      <c r="H65" s="73">
        <f>IF(RES_hhdet_tes!H65=0,"",RES_hhdet_tes!H65/RES_hhdet_fec!H65)</f>
        <v>1</v>
      </c>
      <c r="I65" s="73">
        <f>IF(RES_hhdet_tes!I65=0,"",RES_hhdet_tes!I65/RES_hhdet_fec!I65)</f>
        <v>1.0000000000000007</v>
      </c>
      <c r="J65" s="73">
        <f>IF(RES_hhdet_tes!J65=0,"",RES_hhdet_tes!J65/RES_hhdet_fec!J65)</f>
        <v>0.99999999999999989</v>
      </c>
      <c r="K65" s="73">
        <f>IF(RES_hhdet_tes!K65=0,"",RES_hhdet_tes!K65/RES_hhdet_fec!K65)</f>
        <v>0.99999999999999967</v>
      </c>
      <c r="L65" s="73">
        <f>IF(RES_hhdet_tes!L65=0,"",RES_hhdet_tes!L65/RES_hhdet_fec!L65)</f>
        <v>1.0000000000000004</v>
      </c>
      <c r="M65" s="73">
        <f>IF(RES_hhdet_tes!M65=0,"",RES_hhdet_tes!M65/RES_hhdet_fec!M65)</f>
        <v>1.0000000000000002</v>
      </c>
      <c r="N65" s="73">
        <f>IF(RES_hhdet_tes!N65=0,"",RES_hhdet_tes!N65/RES_hhdet_fec!N65)</f>
        <v>0.99999999999999989</v>
      </c>
      <c r="O65" s="73">
        <f>IF(RES_hhdet_tes!O65=0,"",RES_hhdet_tes!O65/RES_hhdet_fec!O65)</f>
        <v>1</v>
      </c>
      <c r="P65" s="73">
        <f>IF(RES_hhdet_tes!P65=0,"",RES_hhdet_tes!P65/RES_hhdet_fec!P65)</f>
        <v>0.99999999999999933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1.5553428843439738</v>
      </c>
      <c r="C66" s="169">
        <f>IF(RES_hhdet_tes!C66=0,"",RES_hhdet_tes!C66/RES_hhdet_fec!C66)</f>
        <v>1.6002472270805743</v>
      </c>
      <c r="D66" s="169">
        <f>IF(RES_hhdet_tes!D66=0,"",RES_hhdet_tes!D66/RES_hhdet_fec!D66)</f>
        <v>1.6682616547232285</v>
      </c>
      <c r="E66" s="169">
        <f>IF(RES_hhdet_tes!E66=0,"",RES_hhdet_tes!E66/RES_hhdet_fec!E66)</f>
        <v>1.7209318249150805</v>
      </c>
      <c r="F66" s="169">
        <f>IF(RES_hhdet_tes!F66=0,"",RES_hhdet_tes!F66/RES_hhdet_fec!F66)</f>
        <v>1.7970678332135728</v>
      </c>
      <c r="G66" s="169">
        <f>IF(RES_hhdet_tes!G66=0,"",RES_hhdet_tes!G66/RES_hhdet_fec!G66)</f>
        <v>1.8541788218715161</v>
      </c>
      <c r="H66" s="169">
        <f>IF(RES_hhdet_tes!H66=0,"",RES_hhdet_tes!H66/RES_hhdet_fec!H66)</f>
        <v>1.9360255777884727</v>
      </c>
      <c r="I66" s="169">
        <f>IF(RES_hhdet_tes!I66=0,"",RES_hhdet_tes!I66/RES_hhdet_fec!I66)</f>
        <v>2.0248877567013319</v>
      </c>
      <c r="J66" s="169">
        <f>IF(RES_hhdet_tes!J66=0,"",RES_hhdet_tes!J66/RES_hhdet_fec!J66)</f>
        <v>2.1138132977131292</v>
      </c>
      <c r="K66" s="169">
        <f>IF(RES_hhdet_tes!K66=0,"",RES_hhdet_tes!K66/RES_hhdet_fec!K66)</f>
        <v>2.2048034404995365</v>
      </c>
      <c r="L66" s="169">
        <f>IF(RES_hhdet_tes!L66=0,"",RES_hhdet_tes!L66/RES_hhdet_fec!L66)</f>
        <v>2.3064340000418131</v>
      </c>
      <c r="M66" s="169">
        <f>IF(RES_hhdet_tes!M66=0,"",RES_hhdet_tes!M66/RES_hhdet_fec!M66)</f>
        <v>2.4081300494644835</v>
      </c>
      <c r="N66" s="169">
        <f>IF(RES_hhdet_tes!N66=0,"",RES_hhdet_tes!N66/RES_hhdet_fec!N66)</f>
        <v>2.5135877885020084</v>
      </c>
      <c r="O66" s="169">
        <f>IF(RES_hhdet_tes!O66=0,"",RES_hhdet_tes!O66/RES_hhdet_fec!O66)</f>
        <v>2.5849080978703438</v>
      </c>
      <c r="P66" s="169">
        <f>IF(RES_hhdet_tes!P66=0,"",RES_hhdet_tes!P66/RES_hhdet_fec!P66)</f>
        <v>2.7176903840278084</v>
      </c>
      <c r="Q66" s="169">
        <f>IF(RES_hhdet_tes!Q66=0,"",RES_hhdet_tes!Q66/RES_hhdet_fec!Q66)</f>
        <v>2.8460662726768757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1.5553428843439738</v>
      </c>
      <c r="C67" s="73">
        <f>IF(RES_hhdet_tes!C67=0,"",RES_hhdet_tes!C67/RES_hhdet_fec!C67)</f>
        <v>1.6002472270805743</v>
      </c>
      <c r="D67" s="73">
        <f>IF(RES_hhdet_tes!D67=0,"",RES_hhdet_tes!D67/RES_hhdet_fec!D67)</f>
        <v>1.6682616547232285</v>
      </c>
      <c r="E67" s="73">
        <f>IF(RES_hhdet_tes!E67=0,"",RES_hhdet_tes!E67/RES_hhdet_fec!E67)</f>
        <v>1.7209318249150805</v>
      </c>
      <c r="F67" s="73">
        <f>IF(RES_hhdet_tes!F67=0,"",RES_hhdet_tes!F67/RES_hhdet_fec!F67)</f>
        <v>1.7970678332135728</v>
      </c>
      <c r="G67" s="73">
        <f>IF(RES_hhdet_tes!G67=0,"",RES_hhdet_tes!G67/RES_hhdet_fec!G67)</f>
        <v>1.8541788218715161</v>
      </c>
      <c r="H67" s="73">
        <f>IF(RES_hhdet_tes!H67=0,"",RES_hhdet_tes!H67/RES_hhdet_fec!H67)</f>
        <v>1.9360255777884727</v>
      </c>
      <c r="I67" s="73">
        <f>IF(RES_hhdet_tes!I67=0,"",RES_hhdet_tes!I67/RES_hhdet_fec!I67)</f>
        <v>2.0248877567013319</v>
      </c>
      <c r="J67" s="73">
        <f>IF(RES_hhdet_tes!J67=0,"",RES_hhdet_tes!J67/RES_hhdet_fec!J67)</f>
        <v>2.1138132977131292</v>
      </c>
      <c r="K67" s="73">
        <f>IF(RES_hhdet_tes!K67=0,"",RES_hhdet_tes!K67/RES_hhdet_fec!K67)</f>
        <v>2.2048034404995365</v>
      </c>
      <c r="L67" s="73">
        <f>IF(RES_hhdet_tes!L67=0,"",RES_hhdet_tes!L67/RES_hhdet_fec!L67)</f>
        <v>2.3064340000418131</v>
      </c>
      <c r="M67" s="73">
        <f>IF(RES_hhdet_tes!M67=0,"",RES_hhdet_tes!M67/RES_hhdet_fec!M67)</f>
        <v>2.4081300494644835</v>
      </c>
      <c r="N67" s="73">
        <f>IF(RES_hhdet_tes!N67=0,"",RES_hhdet_tes!N67/RES_hhdet_fec!N67)</f>
        <v>2.5135877885020084</v>
      </c>
      <c r="O67" s="73">
        <f>IF(RES_hhdet_tes!O67=0,"",RES_hhdet_tes!O67/RES_hhdet_fec!O67)</f>
        <v>2.5849080978703438</v>
      </c>
      <c r="P67" s="73">
        <f>IF(RES_hhdet_tes!P67=0,"",RES_hhdet_tes!P67/RES_hhdet_fec!P67)</f>
        <v>2.7176903840278084</v>
      </c>
      <c r="Q67" s="73">
        <f>IF(RES_hhdet_tes!Q67=0,"",RES_hhdet_tes!Q67/RES_hhdet_fec!Q67)</f>
        <v>2.8460662726768757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0.53342917970070136</v>
      </c>
      <c r="C68" s="169">
        <f>IF(RES_hhdet_tes!C68=0,"",RES_hhdet_tes!C68/RES_hhdet_fec!C68)</f>
        <v>0.53531837556565154</v>
      </c>
      <c r="D68" s="169">
        <f>IF(RES_hhdet_tes!D68=0,"",RES_hhdet_tes!D68/RES_hhdet_fec!D68)</f>
        <v>0.53935985731241942</v>
      </c>
      <c r="E68" s="169">
        <f>IF(RES_hhdet_tes!E68=0,"",RES_hhdet_tes!E68/RES_hhdet_fec!E68)</f>
        <v>0.54394108569884503</v>
      </c>
      <c r="F68" s="169">
        <f>IF(RES_hhdet_tes!F68=0,"",RES_hhdet_tes!F68/RES_hhdet_fec!F68)</f>
        <v>0.54832016644128267</v>
      </c>
      <c r="G68" s="169">
        <f>IF(RES_hhdet_tes!G68=0,"",RES_hhdet_tes!G68/RES_hhdet_fec!G68)</f>
        <v>0.55329942372462049</v>
      </c>
      <c r="H68" s="169">
        <f>IF(RES_hhdet_tes!H68=0,"",RES_hhdet_tes!H68/RES_hhdet_fec!H68)</f>
        <v>0.55866857784328805</v>
      </c>
      <c r="I68" s="169">
        <f>IF(RES_hhdet_tes!I68=0,"",RES_hhdet_tes!I68/RES_hhdet_fec!I68)</f>
        <v>0.56148366038990616</v>
      </c>
      <c r="J68" s="169">
        <f>IF(RES_hhdet_tes!J68=0,"",RES_hhdet_tes!J68/RES_hhdet_fec!J68)</f>
        <v>0.56972129678136219</v>
      </c>
      <c r="K68" s="169">
        <f>IF(RES_hhdet_tes!K68=0,"",RES_hhdet_tes!K68/RES_hhdet_fec!K68)</f>
        <v>0.57671521176513219</v>
      </c>
      <c r="L68" s="169">
        <f>IF(RES_hhdet_tes!L68=0,"",RES_hhdet_tes!L68/RES_hhdet_fec!L68)</f>
        <v>0.58307804276409325</v>
      </c>
      <c r="M68" s="169">
        <f>IF(RES_hhdet_tes!M68=0,"",RES_hhdet_tes!M68/RES_hhdet_fec!M68)</f>
        <v>0.58505433051413203</v>
      </c>
      <c r="N68" s="169">
        <f>IF(RES_hhdet_tes!N68=0,"",RES_hhdet_tes!N68/RES_hhdet_fec!N68)</f>
        <v>0.58927858084194218</v>
      </c>
      <c r="O68" s="169">
        <f>IF(RES_hhdet_tes!O68=0,"",RES_hhdet_tes!O68/RES_hhdet_fec!O68)</f>
        <v>0.59947542202092508</v>
      </c>
      <c r="P68" s="169">
        <f>IF(RES_hhdet_tes!P68=0,"",RES_hhdet_tes!P68/RES_hhdet_fec!P68)</f>
        <v>0.60613472814293612</v>
      </c>
      <c r="Q68" s="169">
        <f>IF(RES_hhdet_tes!Q68=0,"",RES_hhdet_tes!Q68/RES_hhdet_fec!Q68)</f>
        <v>0.61436338936340584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0.52445386036877994</v>
      </c>
      <c r="C69" s="174">
        <f>IF(RES_hhdet_tes!C69=0,"",RES_hhdet_tes!C69/RES_hhdet_fec!C69)</f>
        <v>0.52641382583629115</v>
      </c>
      <c r="D69" s="174">
        <f>IF(RES_hhdet_tes!D69=0,"",RES_hhdet_tes!D69/RES_hhdet_fec!D69)</f>
        <v>0.52995346454706138</v>
      </c>
      <c r="E69" s="174">
        <f>IF(RES_hhdet_tes!E69=0,"",RES_hhdet_tes!E69/RES_hhdet_fec!E69)</f>
        <v>0.53580188407953788</v>
      </c>
      <c r="F69" s="174">
        <f>IF(RES_hhdet_tes!F69=0,"",RES_hhdet_tes!F69/RES_hhdet_fec!F69)</f>
        <v>0.54121895117888807</v>
      </c>
      <c r="G69" s="174">
        <f>IF(RES_hhdet_tes!G69=0,"",RES_hhdet_tes!G69/RES_hhdet_fec!G69)</f>
        <v>0.54873771691782969</v>
      </c>
      <c r="H69" s="174">
        <f>IF(RES_hhdet_tes!H69=0,"",RES_hhdet_tes!H69/RES_hhdet_fec!H69)</f>
        <v>0.55371586556564401</v>
      </c>
      <c r="I69" s="174">
        <f>IF(RES_hhdet_tes!I69=0,"",RES_hhdet_tes!I69/RES_hhdet_fec!I69)</f>
        <v>0.55961898252133879</v>
      </c>
      <c r="J69" s="174">
        <f>IF(RES_hhdet_tes!J69=0,"",RES_hhdet_tes!J69/RES_hhdet_fec!J69)</f>
        <v>0.56379891206165378</v>
      </c>
      <c r="K69" s="174">
        <f>IF(RES_hhdet_tes!K69=0,"",RES_hhdet_tes!K69/RES_hhdet_fec!K69)</f>
        <v>0.56811480973208883</v>
      </c>
      <c r="L69" s="174">
        <f>IF(RES_hhdet_tes!L69=0,"",RES_hhdet_tes!L69/RES_hhdet_fec!L69)</f>
        <v>0.57342277924509089</v>
      </c>
      <c r="M69" s="174">
        <f>IF(RES_hhdet_tes!M69=0,"",RES_hhdet_tes!M69/RES_hhdet_fec!M69)</f>
        <v>0.57969388265047217</v>
      </c>
      <c r="N69" s="174">
        <f>IF(RES_hhdet_tes!N69=0,"",RES_hhdet_tes!N69/RES_hhdet_fec!N69)</f>
        <v>0.58628478152026842</v>
      </c>
      <c r="O69" s="174">
        <f>IF(RES_hhdet_tes!O69=0,"",RES_hhdet_tes!O69/RES_hhdet_fec!O69)</f>
        <v>0.591695688527201</v>
      </c>
      <c r="P69" s="174">
        <f>IF(RES_hhdet_tes!P69=0,"",RES_hhdet_tes!P69/RES_hhdet_fec!P69)</f>
        <v>0.59687516880548253</v>
      </c>
      <c r="Q69" s="174">
        <f>IF(RES_hhdet_tes!Q69=0,"",RES_hhdet_tes!Q69/RES_hhdet_fec!Q69)</f>
        <v>0.60247862541374608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>
        <f>IF(RES_hhdet_tes!K70=0,"",RES_hhdet_tes!K70/RES_hhdet_fec!K70)</f>
        <v>0.68683900079713878</v>
      </c>
      <c r="L70" s="174">
        <f>IF(RES_hhdet_tes!L70=0,"",RES_hhdet_tes!L70/RES_hhdet_fec!L70)</f>
        <v>0.68804947642750225</v>
      </c>
      <c r="M70" s="174">
        <f>IF(RES_hhdet_tes!M70=0,"",RES_hhdet_tes!M70/RES_hhdet_fec!M70)</f>
        <v>0.68997132958570107</v>
      </c>
      <c r="N70" s="174">
        <f>IF(RES_hhdet_tes!N70=0,"",RES_hhdet_tes!N70/RES_hhdet_fec!N70)</f>
        <v>0.69220524880821921</v>
      </c>
      <c r="O70" s="174">
        <f>IF(RES_hhdet_tes!O70=0,"",RES_hhdet_tes!O70/RES_hhdet_fec!O70)</f>
        <v>0.69506370954786378</v>
      </c>
      <c r="P70" s="174">
        <f>IF(RES_hhdet_tes!P70=0,"",RES_hhdet_tes!P70/RES_hhdet_fec!P70)</f>
        <v>0.69771996505627831</v>
      </c>
      <c r="Q70" s="174">
        <f>IF(RES_hhdet_tes!Q70=0,"",RES_hhdet_tes!Q70/RES_hhdet_fec!Q70)</f>
        <v>0.69990504891237548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>
        <f>IF(RES_hhdet_tes!K71=0,"",RES_hhdet_tes!K71/RES_hhdet_fec!K71)</f>
        <v>0.61219565228350548</v>
      </c>
      <c r="L71" s="173">
        <f>IF(RES_hhdet_tes!L71=0,"",RES_hhdet_tes!L71/RES_hhdet_fec!L71)</f>
        <v>0.61299751473932507</v>
      </c>
      <c r="M71" s="173">
        <f>IF(RES_hhdet_tes!M71=0,"",RES_hhdet_tes!M71/RES_hhdet_fec!M71)</f>
        <v>0.61440879211546651</v>
      </c>
      <c r="N71" s="173">
        <f>IF(RES_hhdet_tes!N71=0,"",RES_hhdet_tes!N71/RES_hhdet_fec!N71)</f>
        <v>0.61624483478595005</v>
      </c>
      <c r="O71" s="173">
        <f>IF(RES_hhdet_tes!O71=0,"",RES_hhdet_tes!O71/RES_hhdet_fec!O71)</f>
        <v>0.62068661399570202</v>
      </c>
      <c r="P71" s="173">
        <f>IF(RES_hhdet_tes!P71=0,"",RES_hhdet_tes!P71/RES_hhdet_fec!P71)</f>
        <v>0.62344969976858189</v>
      </c>
      <c r="Q71" s="173">
        <f>IF(RES_hhdet_tes!Q71=0,"",RES_hhdet_tes!Q71/RES_hhdet_fec!Q71)</f>
        <v>0.62607243123163947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>
        <f>IF(RES_hhdet_tes!K72=0,"",RES_hhdet_tes!K72/RES_hhdet_fec!K72)</f>
        <v>0.99999999999999989</v>
      </c>
      <c r="L72" s="172">
        <f>IF(RES_hhdet_tes!L72=0,"",RES_hhdet_tes!L72/RES_hhdet_fec!L72)</f>
        <v>1</v>
      </c>
      <c r="M72" s="172">
        <f>IF(RES_hhdet_tes!M72=0,"",RES_hhdet_tes!M72/RES_hhdet_fec!M72)</f>
        <v>1.0000000000000002</v>
      </c>
      <c r="N72" s="172">
        <f>IF(RES_hhdet_tes!N72=0,"",RES_hhdet_tes!N72/RES_hhdet_fec!N72)</f>
        <v>0.99999999999999967</v>
      </c>
      <c r="O72" s="172">
        <f>IF(RES_hhdet_tes!O72=0,"",RES_hhdet_tes!O72/RES_hhdet_fec!O72)</f>
        <v>0.99999999999999989</v>
      </c>
      <c r="P72" s="172">
        <f>IF(RES_hhdet_tes!P72=0,"",RES_hhdet_tes!P72/RES_hhdet_fec!P72)</f>
        <v>1</v>
      </c>
      <c r="Q72" s="172">
        <f>IF(RES_hhdet_tes!Q72=0,"",RES_hhdet_tes!Q72/RES_hhdet_fec!Q72)</f>
        <v>1.0000000000000002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0.64333006871903686</v>
      </c>
      <c r="C73" s="171">
        <f>IF(RES_hhdet_tes!C73=0,"",RES_hhdet_tes!C73/RES_hhdet_fec!C73)</f>
        <v>0.64831152863311969</v>
      </c>
      <c r="D73" s="171">
        <f>IF(RES_hhdet_tes!D73=0,"",RES_hhdet_tes!D73/RES_hhdet_fec!D73)</f>
        <v>0.66107893976786858</v>
      </c>
      <c r="E73" s="171">
        <f>IF(RES_hhdet_tes!E73=0,"",RES_hhdet_tes!E73/RES_hhdet_fec!E73)</f>
        <v>0.66681596136780652</v>
      </c>
      <c r="F73" s="171">
        <f>IF(RES_hhdet_tes!F73=0,"",RES_hhdet_tes!F73/RES_hhdet_fec!F73)</f>
        <v>0.67438120405796065</v>
      </c>
      <c r="G73" s="171">
        <f>IF(RES_hhdet_tes!G73=0,"",RES_hhdet_tes!G73/RES_hhdet_fec!G73)</f>
        <v>0.69235053473312969</v>
      </c>
      <c r="H73" s="171">
        <f>IF(RES_hhdet_tes!H73=0,"",RES_hhdet_tes!H73/RES_hhdet_fec!H73)</f>
        <v>0.7148068153771906</v>
      </c>
      <c r="I73" s="171">
        <f>IF(RES_hhdet_tes!I73=0,"",RES_hhdet_tes!I73/RES_hhdet_fec!I73)</f>
        <v>0.75184983048278975</v>
      </c>
      <c r="J73" s="171">
        <f>IF(RES_hhdet_tes!J73=0,"",RES_hhdet_tes!J73/RES_hhdet_fec!J73)</f>
        <v>0.76053958571075142</v>
      </c>
      <c r="K73" s="171">
        <f>IF(RES_hhdet_tes!K73=0,"",RES_hhdet_tes!K73/RES_hhdet_fec!K73)</f>
        <v>0.76185729559504267</v>
      </c>
      <c r="L73" s="171">
        <f>IF(RES_hhdet_tes!L73=0,"",RES_hhdet_tes!L73/RES_hhdet_fec!L73)</f>
        <v>0.76457814981946037</v>
      </c>
      <c r="M73" s="171">
        <f>IF(RES_hhdet_tes!M73=0,"",RES_hhdet_tes!M73/RES_hhdet_fec!M73)</f>
        <v>0.76800777578549484</v>
      </c>
      <c r="N73" s="171">
        <f>IF(RES_hhdet_tes!N73=0,"",RES_hhdet_tes!N73/RES_hhdet_fec!N73)</f>
        <v>0.77199608246284213</v>
      </c>
      <c r="O73" s="171">
        <f>IF(RES_hhdet_tes!O73=0,"",RES_hhdet_tes!O73/RES_hhdet_fec!O73)</f>
        <v>0.77997614583535912</v>
      </c>
      <c r="P73" s="171">
        <f>IF(RES_hhdet_tes!P73=0,"",RES_hhdet_tes!P73/RES_hhdet_fec!P73)</f>
        <v>0.78121355373804002</v>
      </c>
      <c r="Q73" s="171">
        <f>IF(RES_hhdet_tes!Q73=0,"",RES_hhdet_tes!Q73/RES_hhdet_fec!Q73)</f>
        <v>0.78256335339336769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>
        <f>IF(RES_hhdet_tes!K74=0,"",RES_hhdet_tes!K74/RES_hhdet_fec!K74)</f>
        <v>0.81141725821200039</v>
      </c>
      <c r="L74" s="170">
        <f>IF(RES_hhdet_tes!L74=0,"",RES_hhdet_tes!L74/RES_hhdet_fec!L74)</f>
        <v>0.80947482061019893</v>
      </c>
      <c r="M74" s="170">
        <f>IF(RES_hhdet_tes!M74=0,"",RES_hhdet_tes!M74/RES_hhdet_fec!M74)</f>
        <v>0.81281727668406833</v>
      </c>
      <c r="N74" s="170">
        <f>IF(RES_hhdet_tes!N74=0,"",RES_hhdet_tes!N74/RES_hhdet_fec!N74)</f>
        <v>0.81398066745261743</v>
      </c>
      <c r="O74" s="170">
        <f>IF(RES_hhdet_tes!O74=0,"",RES_hhdet_tes!O74/RES_hhdet_fec!O74)</f>
        <v>0.82159969887206041</v>
      </c>
      <c r="P74" s="170">
        <f>IF(RES_hhdet_tes!P74=0,"",RES_hhdet_tes!P74/RES_hhdet_fec!P74)</f>
        <v>0.82147500608132829</v>
      </c>
      <c r="Q74" s="170">
        <f>IF(RES_hhdet_tes!Q74=0,"",RES_hhdet_tes!Q74/RES_hhdet_fec!Q74)</f>
        <v>0.8238863506776859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>
        <f>IF(RES_hhdet_tes!K75=0,"",RES_hhdet_tes!K75/RES_hhdet_fec!K75)</f>
        <v>0.76830372561676408</v>
      </c>
      <c r="L75" s="73">
        <f>IF(RES_hhdet_tes!L75=0,"",RES_hhdet_tes!L75/RES_hhdet_fec!L75)</f>
        <v>0.76952794231034249</v>
      </c>
      <c r="M75" s="73">
        <f>IF(RES_hhdet_tes!M75=0,"",RES_hhdet_tes!M75/RES_hhdet_fec!M75)</f>
        <v>0.77071301646355295</v>
      </c>
      <c r="N75" s="73">
        <f>IF(RES_hhdet_tes!N75=0,"",RES_hhdet_tes!N75/RES_hhdet_fec!N75)</f>
        <v>0.77199608246284301</v>
      </c>
      <c r="O75" s="73">
        <f>IF(RES_hhdet_tes!O75=0,"",RES_hhdet_tes!O75/RES_hhdet_fec!O75)</f>
        <v>0.78107633223273465</v>
      </c>
      <c r="P75" s="73">
        <f>IF(RES_hhdet_tes!P75=0,"",RES_hhdet_tes!P75/RES_hhdet_fec!P75)</f>
        <v>0.78161087009498009</v>
      </c>
      <c r="Q75" s="73">
        <f>IF(RES_hhdet_tes!Q75=0,"",RES_hhdet_tes!Q75/RES_hhdet_fec!Q75)</f>
        <v>0.78485004557807148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>
        <f>IF(RES_hhdet_tes!K76=0,"",RES_hhdet_tes!K76/RES_hhdet_fec!K76)</f>
        <v>1</v>
      </c>
      <c r="L76" s="73">
        <f>IF(RES_hhdet_tes!L76=0,"",RES_hhdet_tes!L76/RES_hhdet_fec!L76)</f>
        <v>0.99999999999999956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1.0000000000000002</v>
      </c>
      <c r="P76" s="73">
        <f>IF(RES_hhdet_tes!P76=0,"",RES_hhdet_tes!P76/RES_hhdet_fec!P76)</f>
        <v>1.0000000000000002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0.47147227489088833</v>
      </c>
      <c r="C77" s="169">
        <f>IF(RES_hhdet_tes!C77=0,"",RES_hhdet_tes!C77/RES_hhdet_fec!C77)</f>
        <v>0.47527163201124811</v>
      </c>
      <c r="D77" s="169">
        <f>IF(RES_hhdet_tes!D77=0,"",RES_hhdet_tes!D77/RES_hhdet_fec!D77)</f>
        <v>0.48100988114451526</v>
      </c>
      <c r="E77" s="169">
        <f>IF(RES_hhdet_tes!E77=0,"",RES_hhdet_tes!E77/RES_hhdet_fec!E77)</f>
        <v>0.48646826781099706</v>
      </c>
      <c r="F77" s="169">
        <f>IF(RES_hhdet_tes!F77=0,"",RES_hhdet_tes!F77/RES_hhdet_fec!F77)</f>
        <v>0.49385634821151858</v>
      </c>
      <c r="G77" s="169">
        <f>IF(RES_hhdet_tes!G77=0,"",RES_hhdet_tes!G77/RES_hhdet_fec!G77)</f>
        <v>0.49785021411549268</v>
      </c>
      <c r="H77" s="169">
        <f>IF(RES_hhdet_tes!H77=0,"",RES_hhdet_tes!H77/RES_hhdet_fec!H77)</f>
        <v>0.50545999189040192</v>
      </c>
      <c r="I77" s="169">
        <f>IF(RES_hhdet_tes!I77=0,"",RES_hhdet_tes!I77/RES_hhdet_fec!I77)</f>
        <v>0.51209958742478534</v>
      </c>
      <c r="J77" s="169">
        <f>IF(RES_hhdet_tes!J77=0,"",RES_hhdet_tes!J77/RES_hhdet_fec!J77)</f>
        <v>0.52120078005117509</v>
      </c>
      <c r="K77" s="169">
        <f>IF(RES_hhdet_tes!K77=0,"",RES_hhdet_tes!K77/RES_hhdet_fec!K77)</f>
        <v>0.51822515613484943</v>
      </c>
      <c r="L77" s="169">
        <f>IF(RES_hhdet_tes!L77=0,"",RES_hhdet_tes!L77/RES_hhdet_fec!L77)</f>
        <v>0.51951798345300171</v>
      </c>
      <c r="M77" s="169">
        <f>IF(RES_hhdet_tes!M77=0,"",RES_hhdet_tes!M77/RES_hhdet_fec!M77)</f>
        <v>0.52050301415615641</v>
      </c>
      <c r="N77" s="169">
        <f>IF(RES_hhdet_tes!N77=0,"",RES_hhdet_tes!N77/RES_hhdet_fec!N77)</f>
        <v>0.52172543288986506</v>
      </c>
      <c r="O77" s="169">
        <f>IF(RES_hhdet_tes!O77=0,"",RES_hhdet_tes!O77/RES_hhdet_fec!O77)</f>
        <v>0.52644691088794404</v>
      </c>
      <c r="P77" s="169">
        <f>IF(RES_hhdet_tes!P77=0,"",RES_hhdet_tes!P77/RES_hhdet_fec!P77)</f>
        <v>0.52816972233787873</v>
      </c>
      <c r="Q77" s="169">
        <f>IF(RES_hhdet_tes!Q77=0,"",RES_hhdet_tes!Q77/RES_hhdet_fec!Q77)</f>
        <v>0.53147644649329595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0.43194164745759123</v>
      </c>
      <c r="C78" s="73">
        <f>IF(RES_hhdet_tes!C78=0,"",RES_hhdet_tes!C78/RES_hhdet_fec!C78)</f>
        <v>0.43740274525829298</v>
      </c>
      <c r="D78" s="73">
        <f>IF(RES_hhdet_tes!D78=0,"",RES_hhdet_tes!D78/RES_hhdet_fec!D78)</f>
        <v>0.44465188117652338</v>
      </c>
      <c r="E78" s="73">
        <f>IF(RES_hhdet_tes!E78=0,"",RES_hhdet_tes!E78/RES_hhdet_fec!E78)</f>
        <v>0.4538749175012225</v>
      </c>
      <c r="F78" s="73">
        <f>IF(RES_hhdet_tes!F78=0,"",RES_hhdet_tes!F78/RES_hhdet_fec!F78)</f>
        <v>0.46206251848348179</v>
      </c>
      <c r="G78" s="73">
        <f>IF(RES_hhdet_tes!G78=0,"",RES_hhdet_tes!G78/RES_hhdet_fec!G78)</f>
        <v>0.47164275345196249</v>
      </c>
      <c r="H78" s="73">
        <f>IF(RES_hhdet_tes!H78=0,"",RES_hhdet_tes!H78/RES_hhdet_fec!H78)</f>
        <v>0.47993157371643608</v>
      </c>
      <c r="I78" s="73">
        <f>IF(RES_hhdet_tes!I78=0,"",RES_hhdet_tes!I78/RES_hhdet_fec!I78)</f>
        <v>0.4883620868220358</v>
      </c>
      <c r="J78" s="73">
        <f>IF(RES_hhdet_tes!J78=0,"",RES_hhdet_tes!J78/RES_hhdet_fec!J78)</f>
        <v>0.49694457771558503</v>
      </c>
      <c r="K78" s="73">
        <f>IF(RES_hhdet_tes!K78=0,"",RES_hhdet_tes!K78/RES_hhdet_fec!K78)</f>
        <v>0.49879104261488055</v>
      </c>
      <c r="L78" s="73">
        <f>IF(RES_hhdet_tes!L78=0,"",RES_hhdet_tes!L78/RES_hhdet_fec!L78)</f>
        <v>0.50088079981025924</v>
      </c>
      <c r="M78" s="73">
        <f>IF(RES_hhdet_tes!M78=0,"",RES_hhdet_tes!M78/RES_hhdet_fec!M78)</f>
        <v>0.5036125577991406</v>
      </c>
      <c r="N78" s="73">
        <f>IF(RES_hhdet_tes!N78=0,"",RES_hhdet_tes!N78/RES_hhdet_fec!N78)</f>
        <v>0.5060335935551149</v>
      </c>
      <c r="O78" s="73">
        <f>IF(RES_hhdet_tes!O78=0,"",RES_hhdet_tes!O78/RES_hhdet_fec!O78)</f>
        <v>0.50918018534846465</v>
      </c>
      <c r="P78" s="73">
        <f>IF(RES_hhdet_tes!P78=0,"",RES_hhdet_tes!P78/RES_hhdet_fec!P78)</f>
        <v>0.5114520709020226</v>
      </c>
      <c r="Q78" s="73">
        <f>IF(RES_hhdet_tes!Q78=0,"",RES_hhdet_tes!Q78/RES_hhdet_fec!Q78)</f>
        <v>0.5138328980005239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0.7855313465215682</v>
      </c>
      <c r="C79" s="65">
        <f>IF(RES_hhdet_tes!C79=0,"",RES_hhdet_tes!C79/RES_hhdet_fec!C79)</f>
        <v>0.7876922651694398</v>
      </c>
      <c r="D79" s="65">
        <f>IF(RES_hhdet_tes!D79=0,"",RES_hhdet_tes!D79/RES_hhdet_fec!D79)</f>
        <v>0.79117165768418696</v>
      </c>
      <c r="E79" s="65">
        <f>IF(RES_hhdet_tes!E79=0,"",RES_hhdet_tes!E79/RES_hhdet_fec!E79)</f>
        <v>0.79241668374465857</v>
      </c>
      <c r="F79" s="65">
        <f>IF(RES_hhdet_tes!F79=0,"",RES_hhdet_tes!F79/RES_hhdet_fec!F79)</f>
        <v>0.79874976698958622</v>
      </c>
      <c r="G79" s="65">
        <f>IF(RES_hhdet_tes!G79=0,"",RES_hhdet_tes!G79/RES_hhdet_fec!G79)</f>
        <v>0.80284243676193323</v>
      </c>
      <c r="H79" s="65">
        <f>IF(RES_hhdet_tes!H79=0,"",RES_hhdet_tes!H79/RES_hhdet_fec!H79)</f>
        <v>0.81009890175612598</v>
      </c>
      <c r="I79" s="65">
        <f>IF(RES_hhdet_tes!I79=0,"",RES_hhdet_tes!I79/RES_hhdet_fec!I79)</f>
        <v>0.81867936310230471</v>
      </c>
      <c r="J79" s="65">
        <f>IF(RES_hhdet_tes!J79=0,"",RES_hhdet_tes!J79/RES_hhdet_fec!J79)</f>
        <v>0.82864475127188864</v>
      </c>
      <c r="K79" s="65">
        <f>IF(RES_hhdet_tes!K79=0,"",RES_hhdet_tes!K79/RES_hhdet_fec!K79)</f>
        <v>0.83138646570867547</v>
      </c>
      <c r="L79" s="65">
        <f>IF(RES_hhdet_tes!L79=0,"",RES_hhdet_tes!L79/RES_hhdet_fec!L79)</f>
        <v>0.8332678844929049</v>
      </c>
      <c r="M79" s="65">
        <f>IF(RES_hhdet_tes!M79=0,"",RES_hhdet_tes!M79/RES_hhdet_fec!M79)</f>
        <v>0.83397243689739975</v>
      </c>
      <c r="N79" s="65">
        <f>IF(RES_hhdet_tes!N79=0,"",RES_hhdet_tes!N79/RES_hhdet_fec!N79)</f>
        <v>0.83453270732151585</v>
      </c>
      <c r="O79" s="65">
        <f>IF(RES_hhdet_tes!O79=0,"",RES_hhdet_tes!O79/RES_hhdet_fec!O79)</f>
        <v>0.83592149783097636</v>
      </c>
      <c r="P79" s="65">
        <f>IF(RES_hhdet_tes!P79=0,"",RES_hhdet_tes!P79/RES_hhdet_fec!P79)</f>
        <v>0.83689198919145913</v>
      </c>
      <c r="Q79" s="65">
        <f>IF(RES_hhdet_tes!Q79=0,"",RES_hhdet_tes!Q79/RES_hhdet_fec!Q79)</f>
        <v>0.84012775966286346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0.4642736399005038</v>
      </c>
      <c r="C81" s="175">
        <f>IF(RES_hhdet_tes!C81=0,"",RES_hhdet_tes!C81/RES_hhdet_fec!C81)</f>
        <v>0.46817529431287591</v>
      </c>
      <c r="D81" s="175">
        <f>IF(RES_hhdet_tes!D81=0,"",RES_hhdet_tes!D81/RES_hhdet_fec!D81)</f>
        <v>0.47304515814883352</v>
      </c>
      <c r="E81" s="175">
        <f>IF(RES_hhdet_tes!E81=0,"",RES_hhdet_tes!E81/RES_hhdet_fec!E81)</f>
        <v>0.48227329066630004</v>
      </c>
      <c r="F81" s="175">
        <f>IF(RES_hhdet_tes!F81=0,"",RES_hhdet_tes!F81/RES_hhdet_fec!F81)</f>
        <v>0.48736652431612776</v>
      </c>
      <c r="G81" s="175">
        <f>IF(RES_hhdet_tes!G81=0,"",RES_hhdet_tes!G81/RES_hhdet_fec!G81)</f>
        <v>0.49325537202131586</v>
      </c>
      <c r="H81" s="175">
        <f>IF(RES_hhdet_tes!H81=0,"",RES_hhdet_tes!H81/RES_hhdet_fec!H81)</f>
        <v>0.49921172199984154</v>
      </c>
      <c r="I81" s="175">
        <f>IF(RES_hhdet_tes!I81=0,"",RES_hhdet_tes!I81/RES_hhdet_fec!I81)</f>
        <v>0.50297019626645079</v>
      </c>
      <c r="J81" s="175">
        <f>IF(RES_hhdet_tes!J81=0,"",RES_hhdet_tes!J81/RES_hhdet_fec!J81)</f>
        <v>0.50870494331951588</v>
      </c>
      <c r="K81" s="175">
        <f>IF(RES_hhdet_tes!K81=0,"",RES_hhdet_tes!K81/RES_hhdet_fec!K81)</f>
        <v>0.5129411975634256</v>
      </c>
      <c r="L81" s="175">
        <f>IF(RES_hhdet_tes!L81=0,"",RES_hhdet_tes!L81/RES_hhdet_fec!L81)</f>
        <v>0.51741571073025383</v>
      </c>
      <c r="M81" s="175">
        <f>IF(RES_hhdet_tes!M81=0,"",RES_hhdet_tes!M81/RES_hhdet_fec!M81)</f>
        <v>0.52848356635395188</v>
      </c>
      <c r="N81" s="175">
        <f>IF(RES_hhdet_tes!N81=0,"",RES_hhdet_tes!N81/RES_hhdet_fec!N81)</f>
        <v>0.53258900156090594</v>
      </c>
      <c r="O81" s="175">
        <f>IF(RES_hhdet_tes!O81=0,"",RES_hhdet_tes!O81/RES_hhdet_fec!O81)</f>
        <v>0.53913436164366424</v>
      </c>
      <c r="P81" s="175">
        <f>IF(RES_hhdet_tes!P81=0,"",RES_hhdet_tes!P81/RES_hhdet_fec!P81)</f>
        <v>0.54495532135764024</v>
      </c>
      <c r="Q81" s="175">
        <f>IF(RES_hhdet_tes!Q81=0,"",RES_hhdet_tes!Q81/RES_hhdet_fec!Q81)</f>
        <v>0.55166433073713317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0.46082045526486243</v>
      </c>
      <c r="C82" s="169">
        <f>IF(RES_hhdet_tes!C82=0,"",RES_hhdet_tes!C82/RES_hhdet_fec!C82)</f>
        <v>0.46500383548122293</v>
      </c>
      <c r="D82" s="169">
        <f>IF(RES_hhdet_tes!D82=0,"",RES_hhdet_tes!D82/RES_hhdet_fec!D82)</f>
        <v>0.4701000516705286</v>
      </c>
      <c r="E82" s="169">
        <f>IF(RES_hhdet_tes!E82=0,"",RES_hhdet_tes!E82/RES_hhdet_fec!E82)</f>
        <v>0.47725323654443202</v>
      </c>
      <c r="F82" s="169">
        <f>IF(RES_hhdet_tes!F82=0,"",RES_hhdet_tes!F82/RES_hhdet_fec!F82)</f>
        <v>0.48193147319019625</v>
      </c>
      <c r="G82" s="169">
        <f>IF(RES_hhdet_tes!G82=0,"",RES_hhdet_tes!G82/RES_hhdet_fec!G82)</f>
        <v>0.48619427723478104</v>
      </c>
      <c r="H82" s="169">
        <f>IF(RES_hhdet_tes!H82=0,"",RES_hhdet_tes!H82/RES_hhdet_fec!H82)</f>
        <v>0.49153976300647234</v>
      </c>
      <c r="I82" s="169">
        <f>IF(RES_hhdet_tes!I82=0,"",RES_hhdet_tes!I82/RES_hhdet_fec!I82)</f>
        <v>0.49685977247596025</v>
      </c>
      <c r="J82" s="169">
        <f>IF(RES_hhdet_tes!J82=0,"",RES_hhdet_tes!J82/RES_hhdet_fec!J82)</f>
        <v>0.50226364867541007</v>
      </c>
      <c r="K82" s="169">
        <f>IF(RES_hhdet_tes!K82=0,"",RES_hhdet_tes!K82/RES_hhdet_fec!K82)</f>
        <v>0.50694377787049283</v>
      </c>
      <c r="L82" s="169">
        <f>IF(RES_hhdet_tes!L82=0,"",RES_hhdet_tes!L82/RES_hhdet_fec!L82)</f>
        <v>0.51202616117276556</v>
      </c>
      <c r="M82" s="169">
        <f>IF(RES_hhdet_tes!M82=0,"",RES_hhdet_tes!M82/RES_hhdet_fec!M82)</f>
        <v>0.52241645895058697</v>
      </c>
      <c r="N82" s="169">
        <f>IF(RES_hhdet_tes!N82=0,"",RES_hhdet_tes!N82/RES_hhdet_fec!N82)</f>
        <v>0.52760741288780622</v>
      </c>
      <c r="O82" s="169">
        <f>IF(RES_hhdet_tes!O82=0,"",RES_hhdet_tes!O82/RES_hhdet_fec!O82)</f>
        <v>0.53364300862424729</v>
      </c>
      <c r="P82" s="169">
        <f>IF(RES_hhdet_tes!P82=0,"",RES_hhdet_tes!P82/RES_hhdet_fec!P82)</f>
        <v>0.53943590887747295</v>
      </c>
      <c r="Q82" s="169">
        <f>IF(RES_hhdet_tes!Q82=0,"",RES_hhdet_tes!Q82/RES_hhdet_fec!Q82)</f>
        <v>0.5454096639347723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0.45924120839239629</v>
      </c>
      <c r="C83" s="73">
        <f>IF(RES_hhdet_tes!C83=0,"",RES_hhdet_tes!C83/RES_hhdet_fec!C83)</f>
        <v>0.46355496333031626</v>
      </c>
      <c r="D83" s="73">
        <f>IF(RES_hhdet_tes!D83=0,"",RES_hhdet_tes!D83/RES_hhdet_fec!D83)</f>
        <v>0.46883305371253758</v>
      </c>
      <c r="E83" s="73">
        <f>IF(RES_hhdet_tes!E83=0,"",RES_hhdet_tes!E83/RES_hhdet_fec!E83)</f>
        <v>0.47395278835789428</v>
      </c>
      <c r="F83" s="73">
        <f>IF(RES_hhdet_tes!F83=0,"",RES_hhdet_tes!F83/RES_hhdet_fec!F83)</f>
        <v>0.47866755958527973</v>
      </c>
      <c r="G83" s="73">
        <f>IF(RES_hhdet_tes!G83=0,"",RES_hhdet_tes!G83/RES_hhdet_fec!G83)</f>
        <v>0.48360965421364555</v>
      </c>
      <c r="H83" s="73">
        <f>IF(RES_hhdet_tes!H83=0,"",RES_hhdet_tes!H83/RES_hhdet_fec!H83)</f>
        <v>0.48862621112199223</v>
      </c>
      <c r="I83" s="73">
        <f>IF(RES_hhdet_tes!I83=0,"",RES_hhdet_tes!I83/RES_hhdet_fec!I83)</f>
        <v>0.49415034277271525</v>
      </c>
      <c r="J83" s="73">
        <f>IF(RES_hhdet_tes!J83=0,"",RES_hhdet_tes!J83/RES_hhdet_fec!J83)</f>
        <v>0.49936052559933269</v>
      </c>
      <c r="K83" s="73">
        <f>IF(RES_hhdet_tes!K83=0,"",RES_hhdet_tes!K83/RES_hhdet_fec!K83)</f>
        <v>0.50396480437405378</v>
      </c>
      <c r="L83" s="73">
        <f>IF(RES_hhdet_tes!L83=0,"",RES_hhdet_tes!L83/RES_hhdet_fec!L83)</f>
        <v>0.5090978743958724</v>
      </c>
      <c r="M83" s="73">
        <f>IF(RES_hhdet_tes!M83=0,"",RES_hhdet_tes!M83/RES_hhdet_fec!M83)</f>
        <v>0.51955328798342226</v>
      </c>
      <c r="N83" s="73">
        <f>IF(RES_hhdet_tes!N83=0,"",RES_hhdet_tes!N83/RES_hhdet_fec!N83)</f>
        <v>0.52482719179953663</v>
      </c>
      <c r="O83" s="73">
        <f>IF(RES_hhdet_tes!O83=0,"",RES_hhdet_tes!O83/RES_hhdet_fec!O83)</f>
        <v>0.53072500084641527</v>
      </c>
      <c r="P83" s="73">
        <f>IF(RES_hhdet_tes!P83=0,"",RES_hhdet_tes!P83/RES_hhdet_fec!P83)</f>
        <v>0.536012790567018</v>
      </c>
      <c r="Q83" s="73">
        <f>IF(RES_hhdet_tes!Q83=0,"",RES_hhdet_tes!Q83/RES_hhdet_fec!Q83)</f>
        <v>0.54162749407352495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0.99999999999999967</v>
      </c>
      <c r="D84" s="73">
        <f>IF(RES_hhdet_tes!D84=0,"",RES_hhdet_tes!D84/RES_hhdet_fec!D84)</f>
        <v>0.99999999999999978</v>
      </c>
      <c r="E84" s="73">
        <f>IF(RES_hhdet_tes!E84=0,"",RES_hhdet_tes!E84/RES_hhdet_fec!E84)</f>
        <v>1.0000000000000002</v>
      </c>
      <c r="F84" s="73">
        <f>IF(RES_hhdet_tes!F84=0,"",RES_hhdet_tes!F84/RES_hhdet_fec!F84)</f>
        <v>0.99999999999999922</v>
      </c>
      <c r="G84" s="73">
        <f>IF(RES_hhdet_tes!G84=0,"",RES_hhdet_tes!G84/RES_hhdet_fec!G84)</f>
        <v>1.0000000000000004</v>
      </c>
      <c r="H84" s="73">
        <f>IF(RES_hhdet_tes!H84=0,"",RES_hhdet_tes!H84/RES_hhdet_fec!H84)</f>
        <v>1.0000000000000002</v>
      </c>
      <c r="I84" s="73">
        <f>IF(RES_hhdet_tes!I84=0,"",RES_hhdet_tes!I84/RES_hhdet_fec!I84)</f>
        <v>0.99999999999999956</v>
      </c>
      <c r="J84" s="73">
        <f>IF(RES_hhdet_tes!J84=0,"",RES_hhdet_tes!J84/RES_hhdet_fec!J84)</f>
        <v>1</v>
      </c>
      <c r="K84" s="73">
        <f>IF(RES_hhdet_tes!K84=0,"",RES_hhdet_tes!K84/RES_hhdet_fec!K84)</f>
        <v>1.0000000000000004</v>
      </c>
      <c r="L84" s="73">
        <f>IF(RES_hhdet_tes!L84=0,"",RES_hhdet_tes!L84/RES_hhdet_fec!L84)</f>
        <v>1</v>
      </c>
      <c r="M84" s="73">
        <f>IF(RES_hhdet_tes!M84=0,"",RES_hhdet_tes!M84/RES_hhdet_fec!M84)</f>
        <v>1</v>
      </c>
      <c r="N84" s="73">
        <f>IF(RES_hhdet_tes!N84=0,"",RES_hhdet_tes!N84/RES_hhdet_fec!N84)</f>
        <v>1</v>
      </c>
      <c r="O84" s="73">
        <f>IF(RES_hhdet_tes!O84=0,"",RES_hhdet_tes!O84/RES_hhdet_fec!O84)</f>
        <v>0.99999999999999967</v>
      </c>
      <c r="P84" s="73">
        <f>IF(RES_hhdet_tes!P84=0,"",RES_hhdet_tes!P84/RES_hhdet_fec!P84)</f>
        <v>1.0000000000000004</v>
      </c>
      <c r="Q84" s="73">
        <f>IF(RES_hhdet_tes!Q84=0,"",RES_hhdet_tes!Q84/RES_hhdet_fec!Q84)</f>
        <v>0.99999999999999978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1.5553428843439736</v>
      </c>
      <c r="C85" s="169">
        <f>IF(RES_hhdet_tes!C85=0,"",RES_hhdet_tes!C85/RES_hhdet_fec!C85)</f>
        <v>1.6083373467729698</v>
      </c>
      <c r="D85" s="169">
        <f>IF(RES_hhdet_tes!D85=0,"",RES_hhdet_tes!D85/RES_hhdet_fec!D85)</f>
        <v>1.6797420419614926</v>
      </c>
      <c r="E85" s="169">
        <f>IF(RES_hhdet_tes!E85=0,"",RES_hhdet_tes!E85/RES_hhdet_fec!E85)</f>
        <v>1.7327014304024864</v>
      </c>
      <c r="F85" s="169">
        <f>IF(RES_hhdet_tes!F85=0,"",RES_hhdet_tes!F85/RES_hhdet_fec!F85)</f>
        <v>1.8057449713714366</v>
      </c>
      <c r="G85" s="169">
        <f>IF(RES_hhdet_tes!G85=0,"",RES_hhdet_tes!G85/RES_hhdet_fec!G85)</f>
        <v>1.8572411251089584</v>
      </c>
      <c r="H85" s="169">
        <f>IF(RES_hhdet_tes!H85=0,"",RES_hhdet_tes!H85/RES_hhdet_fec!H85)</f>
        <v>1.9381578211077592</v>
      </c>
      <c r="I85" s="169">
        <f>IF(RES_hhdet_tes!I85=0,"",RES_hhdet_tes!I85/RES_hhdet_fec!I85)</f>
        <v>2.0274146996719331</v>
      </c>
      <c r="J85" s="169">
        <f>IF(RES_hhdet_tes!J85=0,"",RES_hhdet_tes!J85/RES_hhdet_fec!J85)</f>
        <v>2.1098050784746674</v>
      </c>
      <c r="K85" s="169">
        <f>IF(RES_hhdet_tes!K85=0,"",RES_hhdet_tes!K85/RES_hhdet_fec!K85)</f>
        <v>2.2002276798566265</v>
      </c>
      <c r="L85" s="169">
        <f>IF(RES_hhdet_tes!L85=0,"",RES_hhdet_tes!L85/RES_hhdet_fec!L85)</f>
        <v>2.3018112368979753</v>
      </c>
      <c r="M85" s="169">
        <f>IF(RES_hhdet_tes!M85=0,"",RES_hhdet_tes!M85/RES_hhdet_fec!M85)</f>
        <v>2.4421353992149912</v>
      </c>
      <c r="N85" s="169">
        <f>IF(RES_hhdet_tes!N85=0,"",RES_hhdet_tes!N85/RES_hhdet_fec!N85)</f>
        <v>2.5342785360438733</v>
      </c>
      <c r="O85" s="169">
        <f>IF(RES_hhdet_tes!O85=0,"",RES_hhdet_tes!O85/RES_hhdet_fec!O85)</f>
        <v>2.5958247091020095</v>
      </c>
      <c r="P85" s="169">
        <f>IF(RES_hhdet_tes!P85=0,"",RES_hhdet_tes!P85/RES_hhdet_fec!P85)</f>
        <v>2.723436832304015</v>
      </c>
      <c r="Q85" s="169">
        <f>IF(RES_hhdet_tes!Q85=0,"",RES_hhdet_tes!Q85/RES_hhdet_fec!Q85)</f>
        <v>2.8483138323635897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1.5553428843439736</v>
      </c>
      <c r="C86" s="73">
        <f>IF(RES_hhdet_tes!C86=0,"",RES_hhdet_tes!C86/RES_hhdet_fec!C86)</f>
        <v>1.6083373467729698</v>
      </c>
      <c r="D86" s="73">
        <f>IF(RES_hhdet_tes!D86=0,"",RES_hhdet_tes!D86/RES_hhdet_fec!D86)</f>
        <v>1.6797420419614926</v>
      </c>
      <c r="E86" s="73">
        <f>IF(RES_hhdet_tes!E86=0,"",RES_hhdet_tes!E86/RES_hhdet_fec!E86)</f>
        <v>1.7327014304024864</v>
      </c>
      <c r="F86" s="73">
        <f>IF(RES_hhdet_tes!F86=0,"",RES_hhdet_tes!F86/RES_hhdet_fec!F86)</f>
        <v>1.8057449713714366</v>
      </c>
      <c r="G86" s="73">
        <f>IF(RES_hhdet_tes!G86=0,"",RES_hhdet_tes!G86/RES_hhdet_fec!G86)</f>
        <v>1.8572411251089584</v>
      </c>
      <c r="H86" s="73">
        <f>IF(RES_hhdet_tes!H86=0,"",RES_hhdet_tes!H86/RES_hhdet_fec!H86)</f>
        <v>1.9381578211077592</v>
      </c>
      <c r="I86" s="73">
        <f>IF(RES_hhdet_tes!I86=0,"",RES_hhdet_tes!I86/RES_hhdet_fec!I86)</f>
        <v>2.0274146996719331</v>
      </c>
      <c r="J86" s="73">
        <f>IF(RES_hhdet_tes!J86=0,"",RES_hhdet_tes!J86/RES_hhdet_fec!J86)</f>
        <v>2.1098050784746674</v>
      </c>
      <c r="K86" s="73">
        <f>IF(RES_hhdet_tes!K86=0,"",RES_hhdet_tes!K86/RES_hhdet_fec!K86)</f>
        <v>2.2002276798566265</v>
      </c>
      <c r="L86" s="73">
        <f>IF(RES_hhdet_tes!L86=0,"",RES_hhdet_tes!L86/RES_hhdet_fec!L86)</f>
        <v>2.3018112368979753</v>
      </c>
      <c r="M86" s="73">
        <f>IF(RES_hhdet_tes!M86=0,"",RES_hhdet_tes!M86/RES_hhdet_fec!M86)</f>
        <v>2.4421353992149912</v>
      </c>
      <c r="N86" s="73">
        <f>IF(RES_hhdet_tes!N86=0,"",RES_hhdet_tes!N86/RES_hhdet_fec!N86)</f>
        <v>2.5342785360438733</v>
      </c>
      <c r="O86" s="73">
        <f>IF(RES_hhdet_tes!O86=0,"",RES_hhdet_tes!O86/RES_hhdet_fec!O86)</f>
        <v>2.5958247091020095</v>
      </c>
      <c r="P86" s="73">
        <f>IF(RES_hhdet_tes!P86=0,"",RES_hhdet_tes!P86/RES_hhdet_fec!P86)</f>
        <v>2.723436832304015</v>
      </c>
      <c r="Q86" s="73">
        <f>IF(RES_hhdet_tes!Q86=0,"",RES_hhdet_tes!Q86/RES_hhdet_fec!Q86)</f>
        <v>2.8483138323635897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0.44167789362142135</v>
      </c>
      <c r="C87" s="169">
        <f>IF(RES_hhdet_tes!C87=0,"",RES_hhdet_tes!C87/RES_hhdet_fec!C87)</f>
        <v>0.44569908264697661</v>
      </c>
      <c r="D87" s="169">
        <f>IF(RES_hhdet_tes!D87=0,"",RES_hhdet_tes!D87/RES_hhdet_fec!D87)</f>
        <v>0.44425535885541723</v>
      </c>
      <c r="E87" s="169">
        <f>IF(RES_hhdet_tes!E87=0,"",RES_hhdet_tes!E87/RES_hhdet_fec!E87)</f>
        <v>0.44715190436208041</v>
      </c>
      <c r="F87" s="169">
        <f>IF(RES_hhdet_tes!F87=0,"",RES_hhdet_tes!F87/RES_hhdet_fec!F87)</f>
        <v>0.45071266417507533</v>
      </c>
      <c r="G87" s="169">
        <f>IF(RES_hhdet_tes!G87=0,"",RES_hhdet_tes!G87/RES_hhdet_fec!G87)</f>
        <v>0.46288532045194397</v>
      </c>
      <c r="H87" s="169">
        <f>IF(RES_hhdet_tes!H87=0,"",RES_hhdet_tes!H87/RES_hhdet_fec!H87)</f>
        <v>0.47023057098538662</v>
      </c>
      <c r="I87" s="169">
        <f>IF(RES_hhdet_tes!I87=0,"",RES_hhdet_tes!I87/RES_hhdet_fec!I87)</f>
        <v>0.46669784523482649</v>
      </c>
      <c r="J87" s="169">
        <f>IF(RES_hhdet_tes!J87=0,"",RES_hhdet_tes!J87/RES_hhdet_fec!J87)</f>
        <v>0.47246971118363679</v>
      </c>
      <c r="K87" s="169">
        <f>IF(RES_hhdet_tes!K87=0,"",RES_hhdet_tes!K87/RES_hhdet_fec!K87)</f>
        <v>0.47695090460996636</v>
      </c>
      <c r="L87" s="169">
        <f>IF(RES_hhdet_tes!L87=0,"",RES_hhdet_tes!L87/RES_hhdet_fec!L87)</f>
        <v>0.48022807324368855</v>
      </c>
      <c r="M87" s="169">
        <f>IF(RES_hhdet_tes!M87=0,"",RES_hhdet_tes!M87/RES_hhdet_fec!M87)</f>
        <v>0.49111642611468032</v>
      </c>
      <c r="N87" s="169">
        <f>IF(RES_hhdet_tes!N87=0,"",RES_hhdet_tes!N87/RES_hhdet_fec!N87)</f>
        <v>0.49199840018741836</v>
      </c>
      <c r="O87" s="169">
        <f>IF(RES_hhdet_tes!O87=0,"",RES_hhdet_tes!O87/RES_hhdet_fec!O87)</f>
        <v>0.4979677074909506</v>
      </c>
      <c r="P87" s="169">
        <f>IF(RES_hhdet_tes!P87=0,"",RES_hhdet_tes!P87/RES_hhdet_fec!P87)</f>
        <v>0.50370822322218634</v>
      </c>
      <c r="Q87" s="169">
        <f>IF(RES_hhdet_tes!Q87=0,"",RES_hhdet_tes!Q87/RES_hhdet_fec!Q87)</f>
        <v>0.51027275116398119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0.41956308829502403</v>
      </c>
      <c r="C88" s="174">
        <f>IF(RES_hhdet_tes!C88=0,"",RES_hhdet_tes!C88/RES_hhdet_fec!C88)</f>
        <v>0.42373966827010356</v>
      </c>
      <c r="D88" s="174">
        <f>IF(RES_hhdet_tes!D88=0,"",RES_hhdet_tes!D88/RES_hhdet_fec!D88)</f>
        <v>0.43278300582795859</v>
      </c>
      <c r="E88" s="174">
        <f>IF(RES_hhdet_tes!E88=0,"",RES_hhdet_tes!E88/RES_hhdet_fec!E88)</f>
        <v>0.43838156184456123</v>
      </c>
      <c r="F88" s="174">
        <f>IF(RES_hhdet_tes!F88=0,"",RES_hhdet_tes!F88/RES_hhdet_fec!F88)</f>
        <v>0.44277862419403829</v>
      </c>
      <c r="G88" s="174">
        <f>IF(RES_hhdet_tes!G88=0,"",RES_hhdet_tes!G88/RES_hhdet_fec!G88)</f>
        <v>0.44547346567728829</v>
      </c>
      <c r="H88" s="174">
        <f>IF(RES_hhdet_tes!H88=0,"",RES_hhdet_tes!H88/RES_hhdet_fec!H88)</f>
        <v>0.44930584721315031</v>
      </c>
      <c r="I88" s="174">
        <f>IF(RES_hhdet_tes!I88=0,"",RES_hhdet_tes!I88/RES_hhdet_fec!I88)</f>
        <v>0.45517595937792033</v>
      </c>
      <c r="J88" s="174">
        <f>IF(RES_hhdet_tes!J88=0,"",RES_hhdet_tes!J88/RES_hhdet_fec!J88)</f>
        <v>0.45948032854908444</v>
      </c>
      <c r="K88" s="174">
        <f>IF(RES_hhdet_tes!K88=0,"",RES_hhdet_tes!K88/RES_hhdet_fec!K88)</f>
        <v>0.46285143840923004</v>
      </c>
      <c r="L88" s="174">
        <f>IF(RES_hhdet_tes!L88=0,"",RES_hhdet_tes!L88/RES_hhdet_fec!L88)</f>
        <v>0.46677751939127149</v>
      </c>
      <c r="M88" s="174">
        <f>IF(RES_hhdet_tes!M88=0,"",RES_hhdet_tes!M88/RES_hhdet_fec!M88)</f>
        <v>0.47511148028917327</v>
      </c>
      <c r="N88" s="174">
        <f>IF(RES_hhdet_tes!N88=0,"",RES_hhdet_tes!N88/RES_hhdet_fec!N88)</f>
        <v>0.47965168003970882</v>
      </c>
      <c r="O88" s="174">
        <f>IF(RES_hhdet_tes!O88=0,"",RES_hhdet_tes!O88/RES_hhdet_fec!O88)</f>
        <v>0.48368775110461026</v>
      </c>
      <c r="P88" s="174">
        <f>IF(RES_hhdet_tes!P88=0,"",RES_hhdet_tes!P88/RES_hhdet_fec!P88)</f>
        <v>0.48741800200853769</v>
      </c>
      <c r="Q88" s="174">
        <f>IF(RES_hhdet_tes!Q88=0,"",RES_hhdet_tes!Q88/RES_hhdet_fec!Q88)</f>
        <v>0.49153422180357681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>
        <f>IF(RES_hhdet_tes!K89=0,"",RES_hhdet_tes!K89/RES_hhdet_fec!K89)</f>
        <v>0.58113712508066717</v>
      </c>
      <c r="L89" s="174">
        <f>IF(RES_hhdet_tes!L89=0,"",RES_hhdet_tes!L89/RES_hhdet_fec!L89)</f>
        <v>0.58206313342308147</v>
      </c>
      <c r="M89" s="174">
        <f>IF(RES_hhdet_tes!M89=0,"",RES_hhdet_tes!M89/RES_hhdet_fec!M89)</f>
        <v>0.58273109763707709</v>
      </c>
      <c r="N89" s="174">
        <f>IF(RES_hhdet_tes!N89=0,"",RES_hhdet_tes!N89/RES_hhdet_fec!N89)</f>
        <v>0.58505010997492379</v>
      </c>
      <c r="O89" s="174">
        <f>IF(RES_hhdet_tes!O89=0,"",RES_hhdet_tes!O89/RES_hhdet_fec!O89)</f>
        <v>0.58660553391561432</v>
      </c>
      <c r="P89" s="174">
        <f>IF(RES_hhdet_tes!P89=0,"",RES_hhdet_tes!P89/RES_hhdet_fec!P89)</f>
        <v>0.58789315483156468</v>
      </c>
      <c r="Q89" s="174">
        <f>IF(RES_hhdet_tes!Q89=0,"",RES_hhdet_tes!Q89/RES_hhdet_fec!Q89)</f>
        <v>0.58924495564706758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>
        <f>IF(RES_hhdet_tes!K90=0,"",RES_hhdet_tes!K90/RES_hhdet_fec!K90)</f>
        <v>0.50106764714136798</v>
      </c>
      <c r="L90" s="173">
        <f>IF(RES_hhdet_tes!L90=0,"",RES_hhdet_tes!L90/RES_hhdet_fec!L90)</f>
        <v>0.50164970687687627</v>
      </c>
      <c r="M90" s="173">
        <f>IF(RES_hhdet_tes!M90=0,"",RES_hhdet_tes!M90/RES_hhdet_fec!M90)</f>
        <v>0.50334095287420699</v>
      </c>
      <c r="N90" s="173">
        <f>IF(RES_hhdet_tes!N90=0,"",RES_hhdet_tes!N90/RES_hhdet_fec!N90)</f>
        <v>0.50421418068317803</v>
      </c>
      <c r="O90" s="173">
        <f>IF(RES_hhdet_tes!O90=0,"",RES_hhdet_tes!O90/RES_hhdet_fec!O90)</f>
        <v>0.50638174604905695</v>
      </c>
      <c r="P90" s="173">
        <f>IF(RES_hhdet_tes!P90=0,"",RES_hhdet_tes!P90/RES_hhdet_fec!P90)</f>
        <v>0.5074404981217735</v>
      </c>
      <c r="Q90" s="173">
        <f>IF(RES_hhdet_tes!Q90=0,"",RES_hhdet_tes!Q90/RES_hhdet_fec!Q90)</f>
        <v>0.50841961166379657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>
        <f>IF(RES_hhdet_tes!K91=0,"",RES_hhdet_tes!K91/RES_hhdet_fec!K91)</f>
        <v>0.99999999999999978</v>
      </c>
      <c r="L91" s="172">
        <f>IF(RES_hhdet_tes!L91=0,"",RES_hhdet_tes!L91/RES_hhdet_fec!L91)</f>
        <v>1</v>
      </c>
      <c r="M91" s="172">
        <f>IF(RES_hhdet_tes!M91=0,"",RES_hhdet_tes!M91/RES_hhdet_fec!M91)</f>
        <v>1.0000000000000009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0.99999999999999978</v>
      </c>
      <c r="Q91" s="172">
        <f>IF(RES_hhdet_tes!Q91=0,"",RES_hhdet_tes!Q91/RES_hhdet_fec!Q91)</f>
        <v>0.99999999999999989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0.50347570595402868</v>
      </c>
      <c r="C92" s="171">
        <f>IF(RES_hhdet_tes!C92=0,"",RES_hhdet_tes!C92/RES_hhdet_fec!C92)</f>
        <v>0.51828811813044173</v>
      </c>
      <c r="D92" s="171">
        <f>IF(RES_hhdet_tes!D92=0,"",RES_hhdet_tes!D92/RES_hhdet_fec!D92)</f>
        <v>0.52068096322027757</v>
      </c>
      <c r="E92" s="171">
        <f>IF(RES_hhdet_tes!E92=0,"",RES_hhdet_tes!E92/RES_hhdet_fec!E92)</f>
        <v>0.525120674674596</v>
      </c>
      <c r="F92" s="171">
        <f>IF(RES_hhdet_tes!F92=0,"",RES_hhdet_tes!F92/RES_hhdet_fec!F92)</f>
        <v>0.53237871517058377</v>
      </c>
      <c r="G92" s="171">
        <f>IF(RES_hhdet_tes!G92=0,"",RES_hhdet_tes!G92/RES_hhdet_fec!G92)</f>
        <v>0.53840513482241092</v>
      </c>
      <c r="H92" s="171">
        <f>IF(RES_hhdet_tes!H92=0,"",RES_hhdet_tes!H92/RES_hhdet_fec!H92)</f>
        <v>0.55323472486477843</v>
      </c>
      <c r="I92" s="171">
        <f>IF(RES_hhdet_tes!I92=0,"",RES_hhdet_tes!I92/RES_hhdet_fec!I92)</f>
        <v>0.5765712202247999</v>
      </c>
      <c r="J92" s="171">
        <f>IF(RES_hhdet_tes!J92=0,"",RES_hhdet_tes!J92/RES_hhdet_fec!J92)</f>
        <v>0.59016274060449836</v>
      </c>
      <c r="K92" s="171">
        <f>IF(RES_hhdet_tes!K92=0,"",RES_hhdet_tes!K92/RES_hhdet_fec!K92)</f>
        <v>0.5958632863993395</v>
      </c>
      <c r="L92" s="171">
        <f>IF(RES_hhdet_tes!L92=0,"",RES_hhdet_tes!L92/RES_hhdet_fec!L92)</f>
        <v>0.59649915174800405</v>
      </c>
      <c r="M92" s="171">
        <f>IF(RES_hhdet_tes!M92=0,"",RES_hhdet_tes!M92/RES_hhdet_fec!M92)</f>
        <v>0.59711075446381057</v>
      </c>
      <c r="N92" s="171">
        <f>IF(RES_hhdet_tes!N92=0,"",RES_hhdet_tes!N92/RES_hhdet_fec!N92)</f>
        <v>0.59853278923773601</v>
      </c>
      <c r="O92" s="171">
        <f>IF(RES_hhdet_tes!O92=0,"",RES_hhdet_tes!O92/RES_hhdet_fec!O92)</f>
        <v>0.59925737513971711</v>
      </c>
      <c r="P92" s="171">
        <f>IF(RES_hhdet_tes!P92=0,"",RES_hhdet_tes!P92/RES_hhdet_fec!P92)</f>
        <v>0.60164564959221156</v>
      </c>
      <c r="Q92" s="171">
        <f>IF(RES_hhdet_tes!Q92=0,"",RES_hhdet_tes!Q92/RES_hhdet_fec!Q92)</f>
        <v>0.60828835647123991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>
        <f>IF(RES_hhdet_tes!K93=0,"",RES_hhdet_tes!K93/RES_hhdet_fec!K93)</f>
        <v>0.67567781699564111</v>
      </c>
      <c r="L93" s="170">
        <f>IF(RES_hhdet_tes!L93=0,"",RES_hhdet_tes!L93/RES_hhdet_fec!L93)</f>
        <v>0.67692393953225549</v>
      </c>
      <c r="M93" s="170">
        <f>IF(RES_hhdet_tes!M93=0,"",RES_hhdet_tes!M93/RES_hhdet_fec!M93)</f>
        <v>0.67795772585263925</v>
      </c>
      <c r="N93" s="170">
        <f>IF(RES_hhdet_tes!N93=0,"",RES_hhdet_tes!N93/RES_hhdet_fec!N93)</f>
        <v>0.68013007734634912</v>
      </c>
      <c r="O93" s="170">
        <f>IF(RES_hhdet_tes!O93=0,"",RES_hhdet_tes!O93/RES_hhdet_fec!O93)</f>
        <v>0.68391878921040095</v>
      </c>
      <c r="P93" s="170">
        <f>IF(RES_hhdet_tes!P93=0,"",RES_hhdet_tes!P93/RES_hhdet_fec!P93)</f>
        <v>0.68699175077681585</v>
      </c>
      <c r="Q93" s="170">
        <f>IF(RES_hhdet_tes!Q93=0,"",RES_hhdet_tes!Q93/RES_hhdet_fec!Q93)</f>
        <v>0.68969689214575536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>
        <f>IF(RES_hhdet_tes!K94=0,"",RES_hhdet_tes!K94/RES_hhdet_fec!K94)</f>
        <v>0.6012811765696412</v>
      </c>
      <c r="L94" s="73">
        <f>IF(RES_hhdet_tes!L94=0,"",RES_hhdet_tes!L94/RES_hhdet_fec!L94)</f>
        <v>0.60230442885282787</v>
      </c>
      <c r="M94" s="73">
        <f>IF(RES_hhdet_tes!M94=0,"",RES_hhdet_tes!M94/RES_hhdet_fec!M94)</f>
        <v>0.60286366172892814</v>
      </c>
      <c r="N94" s="73">
        <f>IF(RES_hhdet_tes!N94=0,"",RES_hhdet_tes!N94/RES_hhdet_fec!N94)</f>
        <v>0.60454865826435933</v>
      </c>
      <c r="O94" s="73">
        <f>IF(RES_hhdet_tes!O94=0,"",RES_hhdet_tes!O94/RES_hhdet_fec!O94)</f>
        <v>0.60841370196350908</v>
      </c>
      <c r="P94" s="73">
        <f>IF(RES_hhdet_tes!P94=0,"",RES_hhdet_tes!P94/RES_hhdet_fec!P94)</f>
        <v>0.61143415109248711</v>
      </c>
      <c r="Q94" s="73">
        <f>IF(RES_hhdet_tes!Q94=0,"",RES_hhdet_tes!Q94/RES_hhdet_fec!Q94)</f>
        <v>0.61401855860369003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>
        <f>IF(RES_hhdet_tes!K95=0,"",RES_hhdet_tes!K95/RES_hhdet_fec!K95)</f>
        <v>1</v>
      </c>
      <c r="L95" s="73">
        <f>IF(RES_hhdet_tes!L95=0,"",RES_hhdet_tes!L95/RES_hhdet_fec!L95)</f>
        <v>0.99999999999999967</v>
      </c>
      <c r="M95" s="73">
        <f>IF(RES_hhdet_tes!M95=0,"",RES_hhdet_tes!M95/RES_hhdet_fec!M95)</f>
        <v>1.0000000000000004</v>
      </c>
      <c r="N95" s="73">
        <f>IF(RES_hhdet_tes!N95=0,"",RES_hhdet_tes!N95/RES_hhdet_fec!N95)</f>
        <v>1</v>
      </c>
      <c r="O95" s="73">
        <f>IF(RES_hhdet_tes!O95=0,"",RES_hhdet_tes!O95/RES_hhdet_fec!O95)</f>
        <v>1.0000000000000002</v>
      </c>
      <c r="P95" s="73">
        <f>IF(RES_hhdet_tes!P95=0,"",RES_hhdet_tes!P95/RES_hhdet_fec!P95)</f>
        <v>1</v>
      </c>
      <c r="Q95" s="73">
        <f>IF(RES_hhdet_tes!Q95=0,"",RES_hhdet_tes!Q95/RES_hhdet_fec!Q95)</f>
        <v>0.99999999999999944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0.64333006871903708</v>
      </c>
      <c r="C96" s="171">
        <f>IF(RES_hhdet_tes!C96=0,"",RES_hhdet_tes!C96/RES_hhdet_fec!C96)</f>
        <v>0.65346355216385266</v>
      </c>
      <c r="D96" s="171">
        <f>IF(RES_hhdet_tes!D96=0,"",RES_hhdet_tes!D96/RES_hhdet_fec!D96)</f>
        <v>0.68317822290774033</v>
      </c>
      <c r="E96" s="171">
        <f>IF(RES_hhdet_tes!E96=0,"",RES_hhdet_tes!E96/RES_hhdet_fec!E96)</f>
        <v>0.73982339968366695</v>
      </c>
      <c r="F96" s="171">
        <f>IF(RES_hhdet_tes!F96=0,"",RES_hhdet_tes!F96/RES_hhdet_fec!F96)</f>
        <v>0.75041978897485218</v>
      </c>
      <c r="G96" s="171">
        <f>IF(RES_hhdet_tes!G96=0,"",RES_hhdet_tes!G96/RES_hhdet_fec!G96)</f>
        <v>0.75449919603559557</v>
      </c>
      <c r="H96" s="171">
        <f>IF(RES_hhdet_tes!H96=0,"",RES_hhdet_tes!H96/RES_hhdet_fec!H96)</f>
        <v>0.7552128382500386</v>
      </c>
      <c r="I96" s="171">
        <f>IF(RES_hhdet_tes!I96=0,"",RES_hhdet_tes!I96/RES_hhdet_fec!I96)</f>
        <v>0.75819536385625697</v>
      </c>
      <c r="J96" s="171">
        <f>IF(RES_hhdet_tes!J96=0,"",RES_hhdet_tes!J96/RES_hhdet_fec!J96)</f>
        <v>0.76162938651190037</v>
      </c>
      <c r="K96" s="171">
        <f>IF(RES_hhdet_tes!K96=0,"",RES_hhdet_tes!K96/RES_hhdet_fec!K96)</f>
        <v>0.76263722631796882</v>
      </c>
      <c r="L96" s="171">
        <f>IF(RES_hhdet_tes!L96=0,"",RES_hhdet_tes!L96/RES_hhdet_fec!L96)</f>
        <v>0.77185600658492204</v>
      </c>
      <c r="M96" s="171">
        <f>IF(RES_hhdet_tes!M96=0,"",RES_hhdet_tes!M96/RES_hhdet_fec!M96)</f>
        <v>0.77476457014873501</v>
      </c>
      <c r="N96" s="171">
        <f>IF(RES_hhdet_tes!N96=0,"",RES_hhdet_tes!N96/RES_hhdet_fec!N96)</f>
        <v>0.7753343731158141</v>
      </c>
      <c r="O96" s="171">
        <f>IF(RES_hhdet_tes!O96=0,"",RES_hhdet_tes!O96/RES_hhdet_fec!O96)</f>
        <v>0.78080467360093408</v>
      </c>
      <c r="P96" s="171">
        <f>IF(RES_hhdet_tes!P96=0,"",RES_hhdet_tes!P96/RES_hhdet_fec!P96)</f>
        <v>0.78340190565422319</v>
      </c>
      <c r="Q96" s="171">
        <f>IF(RES_hhdet_tes!Q96=0,"",RES_hhdet_tes!Q96/RES_hhdet_fec!Q96)</f>
        <v>0.78516046488853808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>
        <f>IF(RES_hhdet_tes!K97=0,"",RES_hhdet_tes!K97/RES_hhdet_fec!K97)</f>
        <v>0.81141725821200039</v>
      </c>
      <c r="L97" s="170">
        <f>IF(RES_hhdet_tes!L97=0,"",RES_hhdet_tes!L97/RES_hhdet_fec!L97)</f>
        <v>0.81139937002409868</v>
      </c>
      <c r="M97" s="170">
        <f>IF(RES_hhdet_tes!M97=0,"",RES_hhdet_tes!M97/RES_hhdet_fec!M97)</f>
        <v>0.81659000774033419</v>
      </c>
      <c r="N97" s="170">
        <f>IF(RES_hhdet_tes!N97=0,"",RES_hhdet_tes!N97/RES_hhdet_fec!N97)</f>
        <v>0.81670424609031667</v>
      </c>
      <c r="O97" s="170">
        <f>IF(RES_hhdet_tes!O97=0,"",RES_hhdet_tes!O97/RES_hhdet_fec!O97)</f>
        <v>0.82159969887206041</v>
      </c>
      <c r="P97" s="170">
        <f>IF(RES_hhdet_tes!P97=0,"",RES_hhdet_tes!P97/RES_hhdet_fec!P97)</f>
        <v>0.82304965219174298</v>
      </c>
      <c r="Q97" s="170">
        <f>IF(RES_hhdet_tes!Q97=0,"",RES_hhdet_tes!Q97/RES_hhdet_fec!Q97)</f>
        <v>0.82462995804397266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>
        <f>IF(RES_hhdet_tes!K98=0,"",RES_hhdet_tes!K98/RES_hhdet_fec!K98)</f>
        <v>0.76830372561676397</v>
      </c>
      <c r="L98" s="73">
        <f>IF(RES_hhdet_tes!L98=0,"",RES_hhdet_tes!L98/RES_hhdet_fec!L98)</f>
        <v>0.77185600658493037</v>
      </c>
      <c r="M98" s="73">
        <f>IF(RES_hhdet_tes!M98=0,"",RES_hhdet_tes!M98/RES_hhdet_fec!M98)</f>
        <v>0.77533437311581965</v>
      </c>
      <c r="N98" s="73">
        <f>IF(RES_hhdet_tes!N98=0,"",RES_hhdet_tes!N98/RES_hhdet_fec!N98)</f>
        <v>0.77533437311581987</v>
      </c>
      <c r="O98" s="73">
        <f>IF(RES_hhdet_tes!O98=0,"",RES_hhdet_tes!O98/RES_hhdet_fec!O98)</f>
        <v>0.78107633223273465</v>
      </c>
      <c r="P98" s="73">
        <f>IF(RES_hhdet_tes!P98=0,"",RES_hhdet_tes!P98/RES_hhdet_fec!P98)</f>
        <v>0.78353713031442274</v>
      </c>
      <c r="Q98" s="73">
        <f>IF(RES_hhdet_tes!Q98=0,"",RES_hhdet_tes!Q98/RES_hhdet_fec!Q98)</f>
        <v>0.78575847653489994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>
        <f>IF(RES_hhdet_tes!K99=0,"",RES_hhdet_tes!K99/RES_hhdet_fec!K99)</f>
        <v>1</v>
      </c>
      <c r="L99" s="73">
        <f>IF(RES_hhdet_tes!L99=0,"",RES_hhdet_tes!L99/RES_hhdet_fec!L99)</f>
        <v>1.0000000000000004</v>
      </c>
      <c r="M99" s="73">
        <f>IF(RES_hhdet_tes!M99=0,"",RES_hhdet_tes!M99/RES_hhdet_fec!M99)</f>
        <v>1</v>
      </c>
      <c r="N99" s="73">
        <f>IF(RES_hhdet_tes!N99=0,"",RES_hhdet_tes!N99/RES_hhdet_fec!N99)</f>
        <v>0.99999999999999967</v>
      </c>
      <c r="O99" s="73">
        <f>IF(RES_hhdet_tes!O99=0,"",RES_hhdet_tes!O99/RES_hhdet_fec!O99)</f>
        <v>1</v>
      </c>
      <c r="P99" s="73">
        <f>IF(RES_hhdet_tes!P99=0,"",RES_hhdet_tes!P99/RES_hhdet_fec!P99)</f>
        <v>1.0000000000000002</v>
      </c>
      <c r="Q99" s="73">
        <f>IF(RES_hhdet_tes!Q99=0,"",RES_hhdet_tes!Q99/RES_hhdet_fec!Q99)</f>
        <v>0.99999999999999978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0.59831509910978087</v>
      </c>
      <c r="C100" s="169">
        <f>IF(RES_hhdet_tes!C100=0,"",RES_hhdet_tes!C100/RES_hhdet_fec!C100)</f>
        <v>0.6033831108148886</v>
      </c>
      <c r="D100" s="169">
        <f>IF(RES_hhdet_tes!D100=0,"",RES_hhdet_tes!D100/RES_hhdet_fec!D100)</f>
        <v>0.61530130106004333</v>
      </c>
      <c r="E100" s="169">
        <f>IF(RES_hhdet_tes!E100=0,"",RES_hhdet_tes!E100/RES_hhdet_fec!E100)</f>
        <v>0.63161031329754802</v>
      </c>
      <c r="F100" s="169">
        <f>IF(RES_hhdet_tes!F100=0,"",RES_hhdet_tes!F100/RES_hhdet_fec!F100)</f>
        <v>0.64861136976277889</v>
      </c>
      <c r="G100" s="169">
        <f>IF(RES_hhdet_tes!G100=0,"",RES_hhdet_tes!G100/RES_hhdet_fec!G100)</f>
        <v>0.65688578657774566</v>
      </c>
      <c r="H100" s="169">
        <f>IF(RES_hhdet_tes!H100=0,"",RES_hhdet_tes!H100/RES_hhdet_fec!H100)</f>
        <v>0.66621639772116237</v>
      </c>
      <c r="I100" s="169">
        <f>IF(RES_hhdet_tes!I100=0,"",RES_hhdet_tes!I100/RES_hhdet_fec!I100)</f>
        <v>0.66805181171045025</v>
      </c>
      <c r="J100" s="169">
        <f>IF(RES_hhdet_tes!J100=0,"",RES_hhdet_tes!J100/RES_hhdet_fec!J100)</f>
        <v>0.67477993427803684</v>
      </c>
      <c r="K100" s="169">
        <f>IF(RES_hhdet_tes!K100=0,"",RES_hhdet_tes!K100/RES_hhdet_fec!K100)</f>
        <v>0.67169449017481331</v>
      </c>
      <c r="L100" s="169">
        <f>IF(RES_hhdet_tes!L100=0,"",RES_hhdet_tes!L100/RES_hhdet_fec!L100)</f>
        <v>0.67873263708867693</v>
      </c>
      <c r="M100" s="169">
        <f>IF(RES_hhdet_tes!M100=0,"",RES_hhdet_tes!M100/RES_hhdet_fec!M100)</f>
        <v>0.69311232885616103</v>
      </c>
      <c r="N100" s="169">
        <f>IF(RES_hhdet_tes!N100=0,"",RES_hhdet_tes!N100/RES_hhdet_fec!N100)</f>
        <v>0.69362446059332694</v>
      </c>
      <c r="O100" s="169">
        <f>IF(RES_hhdet_tes!O100=0,"",RES_hhdet_tes!O100/RES_hhdet_fec!O100)</f>
        <v>0.7056682088916808</v>
      </c>
      <c r="P100" s="169">
        <f>IF(RES_hhdet_tes!P100=0,"",RES_hhdet_tes!P100/RES_hhdet_fec!P100)</f>
        <v>0.69969539385893786</v>
      </c>
      <c r="Q100" s="169">
        <f>IF(RES_hhdet_tes!Q100=0,"",RES_hhdet_tes!Q100/RES_hhdet_fec!Q100)</f>
        <v>0.7093900989466867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0.40108867263919196</v>
      </c>
      <c r="C102" s="73">
        <f>IF(RES_hhdet_tes!C102=0,"",RES_hhdet_tes!C102/RES_hhdet_fec!C102)</f>
        <v>0.40613377326472633</v>
      </c>
      <c r="D102" s="73">
        <f>IF(RES_hhdet_tes!D102=0,"",RES_hhdet_tes!D102/RES_hhdet_fec!D102)</f>
        <v>0.41273671308443216</v>
      </c>
      <c r="E102" s="73">
        <f>IF(RES_hhdet_tes!E102=0,"",RES_hhdet_tes!E102/RES_hhdet_fec!E102)</f>
        <v>0.41911497782352147</v>
      </c>
      <c r="F102" s="73">
        <f>IF(RES_hhdet_tes!F102=0,"",RES_hhdet_tes!F102/RES_hhdet_fec!F102)</f>
        <v>0.42339748835974472</v>
      </c>
      <c r="G102" s="73">
        <f>IF(RES_hhdet_tes!G102=0,"",RES_hhdet_tes!G102/RES_hhdet_fec!G102)</f>
        <v>0.43016769679604583</v>
      </c>
      <c r="H102" s="73">
        <f>IF(RES_hhdet_tes!H102=0,"",RES_hhdet_tes!H102/RES_hhdet_fec!H102)</f>
        <v>0.43842867023017118</v>
      </c>
      <c r="I102" s="73">
        <f>IF(RES_hhdet_tes!I102=0,"",RES_hhdet_tes!I102/RES_hhdet_fec!I102)</f>
        <v>0.44722744788388652</v>
      </c>
      <c r="J102" s="73">
        <f>IF(RES_hhdet_tes!J102=0,"",RES_hhdet_tes!J102/RES_hhdet_fec!J102)</f>
        <v>0.45575909487619581</v>
      </c>
      <c r="K102" s="73">
        <f>IF(RES_hhdet_tes!K102=0,"",RES_hhdet_tes!K102/RES_hhdet_fec!K102)</f>
        <v>0.45794777972781869</v>
      </c>
      <c r="L102" s="73">
        <f>IF(RES_hhdet_tes!L102=0,"",RES_hhdet_tes!L102/RES_hhdet_fec!L102)</f>
        <v>0.46014836333588716</v>
      </c>
      <c r="M102" s="73">
        <f>IF(RES_hhdet_tes!M102=0,"",RES_hhdet_tes!M102/RES_hhdet_fec!M102)</f>
        <v>0.46259741882555094</v>
      </c>
      <c r="N102" s="73">
        <f>IF(RES_hhdet_tes!N102=0,"",RES_hhdet_tes!N102/RES_hhdet_fec!N102)</f>
        <v>0.46333678045996163</v>
      </c>
      <c r="O102" s="73">
        <f>IF(RES_hhdet_tes!O102=0,"",RES_hhdet_tes!O102/RES_hhdet_fec!O102)</f>
        <v>0.46457271095250074</v>
      </c>
      <c r="P102" s="73">
        <f>IF(RES_hhdet_tes!P102=0,"",RES_hhdet_tes!P102/RES_hhdet_fec!P102)</f>
        <v>0.46735025093451327</v>
      </c>
      <c r="Q102" s="73">
        <f>IF(RES_hhdet_tes!Q102=0,"",RES_hhdet_tes!Q102/RES_hhdet_fec!Q102)</f>
        <v>0.4694169812177475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0.78553134652156809</v>
      </c>
      <c r="C103" s="65">
        <f>IF(RES_hhdet_tes!C103=0,"",RES_hhdet_tes!C103/RES_hhdet_fec!C103)</f>
        <v>0.79022544678064255</v>
      </c>
      <c r="D103" s="65">
        <f>IF(RES_hhdet_tes!D103=0,"",RES_hhdet_tes!D103/RES_hhdet_fec!D103)</f>
        <v>0.79520212980963001</v>
      </c>
      <c r="E103" s="65">
        <f>IF(RES_hhdet_tes!E103=0,"",RES_hhdet_tes!E103/RES_hhdet_fec!E103)</f>
        <v>0.80033545535196682</v>
      </c>
      <c r="F103" s="65">
        <f>IF(RES_hhdet_tes!F103=0,"",RES_hhdet_tes!F103/RES_hhdet_fec!F103)</f>
        <v>0.80616120906051025</v>
      </c>
      <c r="G103" s="65">
        <f>IF(RES_hhdet_tes!G103=0,"",RES_hhdet_tes!G103/RES_hhdet_fec!G103)</f>
        <v>0.81144858264051511</v>
      </c>
      <c r="H103" s="65">
        <f>IF(RES_hhdet_tes!H103=0,"",RES_hhdet_tes!H103/RES_hhdet_fec!H103)</f>
        <v>0.81653182885973474</v>
      </c>
      <c r="I103" s="65">
        <f>IF(RES_hhdet_tes!I103=0,"",RES_hhdet_tes!I103/RES_hhdet_fec!I103)</f>
        <v>0.82183468445258445</v>
      </c>
      <c r="J103" s="65">
        <f>IF(RES_hhdet_tes!J103=0,"",RES_hhdet_tes!J103/RES_hhdet_fec!J103)</f>
        <v>0.82732940314334646</v>
      </c>
      <c r="K103" s="65">
        <f>IF(RES_hhdet_tes!K103=0,"",RES_hhdet_tes!K103/RES_hhdet_fec!K103)</f>
        <v>0.82897801638273771</v>
      </c>
      <c r="L103" s="65">
        <f>IF(RES_hhdet_tes!L103=0,"",RES_hhdet_tes!L103/RES_hhdet_fec!L103)</f>
        <v>0.83104588110072997</v>
      </c>
      <c r="M103" s="65">
        <f>IF(RES_hhdet_tes!M103=0,"",RES_hhdet_tes!M103/RES_hhdet_fec!M103)</f>
        <v>0.83420732110364526</v>
      </c>
      <c r="N103" s="65">
        <f>IF(RES_hhdet_tes!N103=0,"",RES_hhdet_tes!N103/RES_hhdet_fec!N103)</f>
        <v>0.83626969370565851</v>
      </c>
      <c r="O103" s="65">
        <f>IF(RES_hhdet_tes!O103=0,"",RES_hhdet_tes!O103/RES_hhdet_fec!O103)</f>
        <v>0.83817119967014342</v>
      </c>
      <c r="P103" s="65">
        <f>IF(RES_hhdet_tes!P103=0,"",RES_hhdet_tes!P103/RES_hhdet_fec!P103)</f>
        <v>0.83929307135909237</v>
      </c>
      <c r="Q103" s="65">
        <f>IF(RES_hhdet_tes!Q103=0,"",RES_hhdet_tes!Q103/RES_hhdet_fec!Q103)</f>
        <v>0.84075432201286016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>
        <f>IF(RES_hhdet_tes!B105=0,"",RES_hhdet_tes!B105/RES_hhdet_fec!B105)</f>
        <v>0.68545797347579562</v>
      </c>
      <c r="C105" s="175">
        <f>IF(RES_hhdet_tes!C105=0,"",RES_hhdet_tes!C105/RES_hhdet_fec!C105)</f>
        <v>0.69373175869633674</v>
      </c>
      <c r="D105" s="175">
        <f>IF(RES_hhdet_tes!D105=0,"",RES_hhdet_tes!D105/RES_hhdet_fec!D105)</f>
        <v>0.74715391880615223</v>
      </c>
      <c r="E105" s="175">
        <f>IF(RES_hhdet_tes!E105=0,"",RES_hhdet_tes!E105/RES_hhdet_fec!E105)</f>
        <v>0.75423420944968689</v>
      </c>
      <c r="F105" s="175">
        <f>IF(RES_hhdet_tes!F105=0,"",RES_hhdet_tes!F105/RES_hhdet_fec!F105)</f>
        <v>0.7600965639260332</v>
      </c>
      <c r="G105" s="175">
        <f>IF(RES_hhdet_tes!G105=0,"",RES_hhdet_tes!G105/RES_hhdet_fec!G105)</f>
        <v>0.77615487501114633</v>
      </c>
      <c r="H105" s="175">
        <f>IF(RES_hhdet_tes!H105=0,"",RES_hhdet_tes!H105/RES_hhdet_fec!H105)</f>
        <v>0.78014526015237995</v>
      </c>
      <c r="I105" s="175">
        <f>IF(RES_hhdet_tes!I105=0,"",RES_hhdet_tes!I105/RES_hhdet_fec!I105)</f>
        <v>0.77911557570432854</v>
      </c>
      <c r="J105" s="175">
        <f>IF(RES_hhdet_tes!J105=0,"",RES_hhdet_tes!J105/RES_hhdet_fec!J105)</f>
        <v>0.78326652508228112</v>
      </c>
      <c r="K105" s="175">
        <f>IF(RES_hhdet_tes!K105=0,"",RES_hhdet_tes!K105/RES_hhdet_fec!K105)</f>
        <v>0.78676956344758031</v>
      </c>
      <c r="L105" s="175">
        <f>IF(RES_hhdet_tes!L105=0,"",RES_hhdet_tes!L105/RES_hhdet_fec!L105)</f>
        <v>0.78961757231407359</v>
      </c>
      <c r="M105" s="175">
        <f>IF(RES_hhdet_tes!M105=0,"",RES_hhdet_tes!M105/RES_hhdet_fec!M105)</f>
        <v>0.79356658752513287</v>
      </c>
      <c r="N105" s="175">
        <f>IF(RES_hhdet_tes!N105=0,"",RES_hhdet_tes!N105/RES_hhdet_fec!N105)</f>
        <v>0.79927790783438524</v>
      </c>
      <c r="O105" s="175">
        <f>IF(RES_hhdet_tes!O105=0,"",RES_hhdet_tes!O105/RES_hhdet_fec!O105)</f>
        <v>0.80572818413333824</v>
      </c>
      <c r="P105" s="175">
        <f>IF(RES_hhdet_tes!P105=0,"",RES_hhdet_tes!P105/RES_hhdet_fec!P105)</f>
        <v>0.80790858560087153</v>
      </c>
      <c r="Q105" s="175">
        <f>IF(RES_hhdet_tes!Q105=0,"",RES_hhdet_tes!Q105/RES_hhdet_fec!Q105)</f>
        <v>0.81144489130786701</v>
      </c>
    </row>
    <row r="106" spans="1:17" ht="12.95" customHeight="1" x14ac:dyDescent="0.25">
      <c r="A106" s="158" t="s">
        <v>65</v>
      </c>
      <c r="B106" s="169">
        <f>IF(RES_hhdet_tes!B106=0,"",RES_hhdet_tes!B106/RES_hhdet_fec!B106)</f>
        <v>0.70433950068648576</v>
      </c>
      <c r="C106" s="169">
        <f>IF(RES_hhdet_tes!C106=0,"",RES_hhdet_tes!C106/RES_hhdet_fec!C106)</f>
        <v>0.71196391855621455</v>
      </c>
      <c r="D106" s="169">
        <f>IF(RES_hhdet_tes!D106=0,"",RES_hhdet_tes!D106/RES_hhdet_fec!D106)</f>
        <v>0.76783756760741584</v>
      </c>
      <c r="E106" s="169">
        <f>IF(RES_hhdet_tes!E106=0,"",RES_hhdet_tes!E106/RES_hhdet_fec!E106)</f>
        <v>0.77860816953182288</v>
      </c>
      <c r="F106" s="169">
        <f>IF(RES_hhdet_tes!F106=0,"",RES_hhdet_tes!F106/RES_hhdet_fec!F106)</f>
        <v>0.78360735672757886</v>
      </c>
      <c r="G106" s="169">
        <f>IF(RES_hhdet_tes!G106=0,"",RES_hhdet_tes!G106/RES_hhdet_fec!G106)</f>
        <v>0.79992891636479735</v>
      </c>
      <c r="H106" s="169">
        <f>IF(RES_hhdet_tes!H106=0,"",RES_hhdet_tes!H106/RES_hhdet_fec!H106)</f>
        <v>0.80241380088234648</v>
      </c>
      <c r="I106" s="169">
        <f>IF(RES_hhdet_tes!I106=0,"",RES_hhdet_tes!I106/RES_hhdet_fec!I106)</f>
        <v>0.80450361483640875</v>
      </c>
      <c r="J106" s="169">
        <f>IF(RES_hhdet_tes!J106=0,"",RES_hhdet_tes!J106/RES_hhdet_fec!J106)</f>
        <v>0.80791070857482916</v>
      </c>
      <c r="K106" s="169">
        <f>IF(RES_hhdet_tes!K106=0,"",RES_hhdet_tes!K106/RES_hhdet_fec!K106)</f>
        <v>0.81031344982695053</v>
      </c>
      <c r="L106" s="169">
        <f>IF(RES_hhdet_tes!L106=0,"",RES_hhdet_tes!L106/RES_hhdet_fec!L106)</f>
        <v>0.81289035006391808</v>
      </c>
      <c r="M106" s="169">
        <f>IF(RES_hhdet_tes!M106=0,"",RES_hhdet_tes!M106/RES_hhdet_fec!M106)</f>
        <v>0.81580518280918768</v>
      </c>
      <c r="N106" s="169">
        <f>IF(RES_hhdet_tes!N106=0,"",RES_hhdet_tes!N106/RES_hhdet_fec!N106)</f>
        <v>0.82200077346807832</v>
      </c>
      <c r="O106" s="169">
        <f>IF(RES_hhdet_tes!O106=0,"",RES_hhdet_tes!O106/RES_hhdet_fec!O106)</f>
        <v>0.82696985136657675</v>
      </c>
      <c r="P106" s="169">
        <f>IF(RES_hhdet_tes!P106=0,"",RES_hhdet_tes!P106/RES_hhdet_fec!P106)</f>
        <v>0.83290873492831174</v>
      </c>
      <c r="Q106" s="169">
        <f>IF(RES_hhdet_tes!Q106=0,"",RES_hhdet_tes!Q106/RES_hhdet_fec!Q106)</f>
        <v>0.83639948458506708</v>
      </c>
    </row>
    <row r="107" spans="1:17" ht="12" customHeight="1" x14ac:dyDescent="0.25">
      <c r="A107" s="23" t="s">
        <v>153</v>
      </c>
      <c r="B107" s="73">
        <f>IF(RES_hhdet_tes!B107=0,"",RES_hhdet_tes!B107/RES_hhdet_fec!B107)</f>
        <v>0.70367604511738147</v>
      </c>
      <c r="C107" s="73">
        <f>IF(RES_hhdet_tes!C107=0,"",RES_hhdet_tes!C107/RES_hhdet_fec!C107)</f>
        <v>0.71136538598586085</v>
      </c>
      <c r="D107" s="73">
        <f>IF(RES_hhdet_tes!D107=0,"",RES_hhdet_tes!D107/RES_hhdet_fec!D107)</f>
        <v>0.76738327246536397</v>
      </c>
      <c r="E107" s="73">
        <f>IF(RES_hhdet_tes!E107=0,"",RES_hhdet_tes!E107/RES_hhdet_fec!E107)</f>
        <v>0.7774617143253415</v>
      </c>
      <c r="F107" s="73">
        <f>IF(RES_hhdet_tes!F107=0,"",RES_hhdet_tes!F107/RES_hhdet_fec!F107)</f>
        <v>0.78249303544042537</v>
      </c>
      <c r="G107" s="73">
        <f>IF(RES_hhdet_tes!G107=0,"",RES_hhdet_tes!G107/RES_hhdet_fec!G107)</f>
        <v>0.79909742571589515</v>
      </c>
      <c r="H107" s="73">
        <f>IF(RES_hhdet_tes!H107=0,"",RES_hhdet_tes!H107/RES_hhdet_fec!H107)</f>
        <v>0.80148523838326902</v>
      </c>
      <c r="I107" s="73">
        <f>IF(RES_hhdet_tes!I107=0,"",RES_hhdet_tes!I107/RES_hhdet_fec!I107)</f>
        <v>0.80364755502641116</v>
      </c>
      <c r="J107" s="73">
        <f>IF(RES_hhdet_tes!J107=0,"",RES_hhdet_tes!J107/RES_hhdet_fec!J107)</f>
        <v>0.80700538991098647</v>
      </c>
      <c r="K107" s="73">
        <f>IF(RES_hhdet_tes!K107=0,"",RES_hhdet_tes!K107/RES_hhdet_fec!K107)</f>
        <v>0.80939313578696637</v>
      </c>
      <c r="L107" s="73">
        <f>IF(RES_hhdet_tes!L107=0,"",RES_hhdet_tes!L107/RES_hhdet_fec!L107)</f>
        <v>0.81199491255587186</v>
      </c>
      <c r="M107" s="73">
        <f>IF(RES_hhdet_tes!M107=0,"",RES_hhdet_tes!M107/RES_hhdet_fec!M107)</f>
        <v>0.81493913788914796</v>
      </c>
      <c r="N107" s="73">
        <f>IF(RES_hhdet_tes!N107=0,"",RES_hhdet_tes!N107/RES_hhdet_fec!N107)</f>
        <v>0.82118120158721963</v>
      </c>
      <c r="O107" s="73">
        <f>IF(RES_hhdet_tes!O107=0,"",RES_hhdet_tes!O107/RES_hhdet_fec!O107)</f>
        <v>0.82612722096430724</v>
      </c>
      <c r="P107" s="73">
        <f>IF(RES_hhdet_tes!P107=0,"",RES_hhdet_tes!P107/RES_hhdet_fec!P107)</f>
        <v>0.83194496132021056</v>
      </c>
      <c r="Q107" s="73">
        <f>IF(RES_hhdet_tes!Q107=0,"",RES_hhdet_tes!Q107/RES_hhdet_fec!Q107)</f>
        <v>0.83534983776796123</v>
      </c>
    </row>
    <row r="108" spans="1:17" ht="12" customHeight="1" x14ac:dyDescent="0.25">
      <c r="A108" s="23" t="s">
        <v>60</v>
      </c>
      <c r="B108" s="73">
        <f>IF(RES_hhdet_tes!B108=0,"",RES_hhdet_tes!B108/RES_hhdet_fec!B108)</f>
        <v>0.99999999999999989</v>
      </c>
      <c r="C108" s="73">
        <f>IF(RES_hhdet_tes!C108=0,"",RES_hhdet_tes!C108/RES_hhdet_fec!C108)</f>
        <v>1</v>
      </c>
      <c r="D108" s="73">
        <f>IF(RES_hhdet_tes!D108=0,"",RES_hhdet_tes!D108/RES_hhdet_fec!D108)</f>
        <v>1</v>
      </c>
      <c r="E108" s="73">
        <f>IF(RES_hhdet_tes!E108=0,"",RES_hhdet_tes!E108/RES_hhdet_fec!E108)</f>
        <v>0.99999999999999989</v>
      </c>
      <c r="F108" s="73">
        <f>IF(RES_hhdet_tes!F108=0,"",RES_hhdet_tes!F108/RES_hhdet_fec!F108)</f>
        <v>0.99999999999999989</v>
      </c>
      <c r="G108" s="73">
        <f>IF(RES_hhdet_tes!G108=0,"",RES_hhdet_tes!G108/RES_hhdet_fec!G108)</f>
        <v>0.99999999999999967</v>
      </c>
      <c r="H108" s="73">
        <f>IF(RES_hhdet_tes!H108=0,"",RES_hhdet_tes!H108/RES_hhdet_fec!H108)</f>
        <v>1</v>
      </c>
      <c r="I108" s="73">
        <f>IF(RES_hhdet_tes!I108=0,"",RES_hhdet_tes!I108/RES_hhdet_fec!I108)</f>
        <v>1</v>
      </c>
      <c r="J108" s="73">
        <f>IF(RES_hhdet_tes!J108=0,"",RES_hhdet_tes!J108/RES_hhdet_fec!J108)</f>
        <v>1</v>
      </c>
      <c r="K108" s="73">
        <f>IF(RES_hhdet_tes!K108=0,"",RES_hhdet_tes!K108/RES_hhdet_fec!K108)</f>
        <v>0.99999999999999956</v>
      </c>
      <c r="L108" s="73">
        <f>IF(RES_hhdet_tes!L108=0,"",RES_hhdet_tes!L108/RES_hhdet_fec!L108)</f>
        <v>1.0000000000000004</v>
      </c>
      <c r="M108" s="73">
        <f>IF(RES_hhdet_tes!M108=0,"",RES_hhdet_tes!M108/RES_hhdet_fec!M108)</f>
        <v>1</v>
      </c>
      <c r="N108" s="73">
        <f>IF(RES_hhdet_tes!N108=0,"",RES_hhdet_tes!N108/RES_hhdet_fec!N108)</f>
        <v>1.0000000000000004</v>
      </c>
      <c r="O108" s="73">
        <f>IF(RES_hhdet_tes!O108=0,"",RES_hhdet_tes!O108/RES_hhdet_fec!O108)</f>
        <v>1</v>
      </c>
      <c r="P108" s="73">
        <f>IF(RES_hhdet_tes!P108=0,"",RES_hhdet_tes!P108/RES_hhdet_fec!P108)</f>
        <v>1</v>
      </c>
      <c r="Q108" s="73">
        <f>IF(RES_hhdet_tes!Q108=0,"",RES_hhdet_tes!Q108/RES_hhdet_fec!Q108)</f>
        <v>1.0000000000000002</v>
      </c>
    </row>
    <row r="109" spans="1:17" ht="12.95" customHeight="1" x14ac:dyDescent="0.25">
      <c r="A109" s="158" t="s">
        <v>112</v>
      </c>
      <c r="B109" s="169">
        <f>IF(RES_hhdet_tes!B109=0,"",RES_hhdet_tes!B109/RES_hhdet_fec!B109)</f>
        <v>1.5553428843439738</v>
      </c>
      <c r="C109" s="169">
        <f>IF(RES_hhdet_tes!C109=0,"",RES_hhdet_tes!C109/RES_hhdet_fec!C109)</f>
        <v>1.6429385421733453</v>
      </c>
      <c r="D109" s="169">
        <f>IF(RES_hhdet_tes!D109=0,"",RES_hhdet_tes!D109/RES_hhdet_fec!D109)</f>
        <v>1.7633207490935621</v>
      </c>
      <c r="E109" s="169">
        <f>IF(RES_hhdet_tes!E109=0,"",RES_hhdet_tes!E109/RES_hhdet_fec!E109)</f>
        <v>1.8307540318294921</v>
      </c>
      <c r="F109" s="169">
        <f>IF(RES_hhdet_tes!F109=0,"",RES_hhdet_tes!F109/RES_hhdet_fec!F109)</f>
        <v>1.8926725216521827</v>
      </c>
      <c r="G109" s="169">
        <f>IF(RES_hhdet_tes!G109=0,"",RES_hhdet_tes!G109/RES_hhdet_fec!G109)</f>
        <v>1.9518335937280609</v>
      </c>
      <c r="H109" s="169">
        <f>IF(RES_hhdet_tes!H109=0,"",RES_hhdet_tes!H109/RES_hhdet_fec!H109)</f>
        <v>1.996180498960249</v>
      </c>
      <c r="I109" s="169">
        <f>IF(RES_hhdet_tes!I109=0,"",RES_hhdet_tes!I109/RES_hhdet_fec!I109)</f>
        <v>2.0612767414862652</v>
      </c>
      <c r="J109" s="169">
        <f>IF(RES_hhdet_tes!J109=0,"",RES_hhdet_tes!J109/RES_hhdet_fec!J109)</f>
        <v>2.1208454747634549</v>
      </c>
      <c r="K109" s="169">
        <f>IF(RES_hhdet_tes!K109=0,"",RES_hhdet_tes!K109/RES_hhdet_fec!K109)</f>
        <v>2.2038312718806421</v>
      </c>
      <c r="L109" s="169">
        <f>IF(RES_hhdet_tes!L109=0,"",RES_hhdet_tes!L109/RES_hhdet_fec!L109)</f>
        <v>2.3160682612844985</v>
      </c>
      <c r="M109" s="169">
        <f>IF(RES_hhdet_tes!M109=0,"",RES_hhdet_tes!M109/RES_hhdet_fec!M109)</f>
        <v>2.4218495971941238</v>
      </c>
      <c r="N109" s="169">
        <f>IF(RES_hhdet_tes!N109=0,"",RES_hhdet_tes!N109/RES_hhdet_fec!N109)</f>
        <v>2.5501329858998218</v>
      </c>
      <c r="O109" s="169">
        <f>IF(RES_hhdet_tes!O109=0,"",RES_hhdet_tes!O109/RES_hhdet_fec!O109)</f>
        <v>2.6612587858848622</v>
      </c>
      <c r="P109" s="169">
        <f>IF(RES_hhdet_tes!P109=0,"",RES_hhdet_tes!P109/RES_hhdet_fec!P109)</f>
        <v>2.8157780212004968</v>
      </c>
      <c r="Q109" s="169">
        <f>IF(RES_hhdet_tes!Q109=0,"",RES_hhdet_tes!Q109/RES_hhdet_fec!Q109)</f>
        <v>2.926509820211312</v>
      </c>
    </row>
    <row r="110" spans="1:17" ht="12" customHeight="1" x14ac:dyDescent="0.25">
      <c r="A110" s="23" t="s">
        <v>60</v>
      </c>
      <c r="B110" s="73">
        <f>IF(RES_hhdet_tes!B110=0,"",RES_hhdet_tes!B110/RES_hhdet_fec!B110)</f>
        <v>1.5553428843439738</v>
      </c>
      <c r="C110" s="73">
        <f>IF(RES_hhdet_tes!C110=0,"",RES_hhdet_tes!C110/RES_hhdet_fec!C110)</f>
        <v>1.6429385421733453</v>
      </c>
      <c r="D110" s="73">
        <f>IF(RES_hhdet_tes!D110=0,"",RES_hhdet_tes!D110/RES_hhdet_fec!D110)</f>
        <v>1.7633207490935621</v>
      </c>
      <c r="E110" s="73">
        <f>IF(RES_hhdet_tes!E110=0,"",RES_hhdet_tes!E110/RES_hhdet_fec!E110)</f>
        <v>1.8307540318294921</v>
      </c>
      <c r="F110" s="73">
        <f>IF(RES_hhdet_tes!F110=0,"",RES_hhdet_tes!F110/RES_hhdet_fec!F110)</f>
        <v>1.8926725216521827</v>
      </c>
      <c r="G110" s="73">
        <f>IF(RES_hhdet_tes!G110=0,"",RES_hhdet_tes!G110/RES_hhdet_fec!G110)</f>
        <v>1.9518335937280609</v>
      </c>
      <c r="H110" s="73">
        <f>IF(RES_hhdet_tes!H110=0,"",RES_hhdet_tes!H110/RES_hhdet_fec!H110)</f>
        <v>1.996180498960249</v>
      </c>
      <c r="I110" s="73">
        <f>IF(RES_hhdet_tes!I110=0,"",RES_hhdet_tes!I110/RES_hhdet_fec!I110)</f>
        <v>2.0612767414862652</v>
      </c>
      <c r="J110" s="73">
        <f>IF(RES_hhdet_tes!J110=0,"",RES_hhdet_tes!J110/RES_hhdet_fec!J110)</f>
        <v>2.1208454747634549</v>
      </c>
      <c r="K110" s="73">
        <f>IF(RES_hhdet_tes!K110=0,"",RES_hhdet_tes!K110/RES_hhdet_fec!K110)</f>
        <v>2.2038312718806421</v>
      </c>
      <c r="L110" s="73">
        <f>IF(RES_hhdet_tes!L110=0,"",RES_hhdet_tes!L110/RES_hhdet_fec!L110)</f>
        <v>2.3160682612844985</v>
      </c>
      <c r="M110" s="73">
        <f>IF(RES_hhdet_tes!M110=0,"",RES_hhdet_tes!M110/RES_hhdet_fec!M110)</f>
        <v>2.4218495971941238</v>
      </c>
      <c r="N110" s="73">
        <f>IF(RES_hhdet_tes!N110=0,"",RES_hhdet_tes!N110/RES_hhdet_fec!N110)</f>
        <v>2.5501329858998218</v>
      </c>
      <c r="O110" s="73">
        <f>IF(RES_hhdet_tes!O110=0,"",RES_hhdet_tes!O110/RES_hhdet_fec!O110)</f>
        <v>2.6612587858848622</v>
      </c>
      <c r="P110" s="73">
        <f>IF(RES_hhdet_tes!P110=0,"",RES_hhdet_tes!P110/RES_hhdet_fec!P110)</f>
        <v>2.8157780212004968</v>
      </c>
      <c r="Q110" s="73">
        <f>IF(RES_hhdet_tes!Q110=0,"",RES_hhdet_tes!Q110/RES_hhdet_fec!Q110)</f>
        <v>2.926509820211312</v>
      </c>
    </row>
    <row r="111" spans="1:17" ht="12" customHeight="1" x14ac:dyDescent="0.25">
      <c r="A111" s="158" t="s">
        <v>63</v>
      </c>
      <c r="B111" s="169">
        <f>IF(RES_hhdet_tes!B111=0,"",RES_hhdet_tes!B111/RES_hhdet_fec!B111)</f>
        <v>0.64333006871903675</v>
      </c>
      <c r="C111" s="169">
        <f>IF(RES_hhdet_tes!C111=0,"",RES_hhdet_tes!C111/RES_hhdet_fec!C111)</f>
        <v>0.65632421331304402</v>
      </c>
      <c r="D111" s="169">
        <f>IF(RES_hhdet_tes!D111=0,"",RES_hhdet_tes!D111/RES_hhdet_fec!D111)</f>
        <v>0.70744275453124528</v>
      </c>
      <c r="E111" s="169">
        <f>IF(RES_hhdet_tes!E111=0,"",RES_hhdet_tes!E111/RES_hhdet_fec!E111)</f>
        <v>0.71847289199959508</v>
      </c>
      <c r="F111" s="169">
        <f>IF(RES_hhdet_tes!F111=0,"",RES_hhdet_tes!F111/RES_hhdet_fec!F111)</f>
        <v>0.72531243963486303</v>
      </c>
      <c r="G111" s="169">
        <f>IF(RES_hhdet_tes!G111=0,"",RES_hhdet_tes!G111/RES_hhdet_fec!G111)</f>
        <v>0.73891862190259883</v>
      </c>
      <c r="H111" s="169">
        <f>IF(RES_hhdet_tes!H111=0,"",RES_hhdet_tes!H111/RES_hhdet_fec!H111)</f>
        <v>0.74281236739000378</v>
      </c>
      <c r="I111" s="169">
        <f>IF(RES_hhdet_tes!I111=0,"",RES_hhdet_tes!I111/RES_hhdet_fec!I111)</f>
        <v>0.74661669095702055</v>
      </c>
      <c r="J111" s="169">
        <f>IF(RES_hhdet_tes!J111=0,"",RES_hhdet_tes!J111/RES_hhdet_fec!J111)</f>
        <v>0.75104458231867977</v>
      </c>
      <c r="K111" s="169">
        <f>IF(RES_hhdet_tes!K111=0,"",RES_hhdet_tes!K111/RES_hhdet_fec!K111)</f>
        <v>0.75270503145519574</v>
      </c>
      <c r="L111" s="169">
        <f>IF(RES_hhdet_tes!L111=0,"",RES_hhdet_tes!L111/RES_hhdet_fec!L111)</f>
        <v>0.76107356108129431</v>
      </c>
      <c r="M111" s="169">
        <f>IF(RES_hhdet_tes!M111=0,"",RES_hhdet_tes!M111/RES_hhdet_fec!M111)</f>
        <v>0.76466621274601732</v>
      </c>
      <c r="N111" s="169">
        <f>IF(RES_hhdet_tes!N111=0,"",RES_hhdet_tes!N111/RES_hhdet_fec!N111)</f>
        <v>0.7679816520363032</v>
      </c>
      <c r="O111" s="169">
        <f>IF(RES_hhdet_tes!O111=0,"",RES_hhdet_tes!O111/RES_hhdet_fec!O111)</f>
        <v>0.77682777075981913</v>
      </c>
      <c r="P111" s="169">
        <f>IF(RES_hhdet_tes!P111=0,"",RES_hhdet_tes!P111/RES_hhdet_fec!P111)</f>
        <v>0.7795112611216054</v>
      </c>
      <c r="Q111" s="169">
        <f>IF(RES_hhdet_tes!Q111=0,"",RES_hhdet_tes!Q111/RES_hhdet_fec!Q111)</f>
        <v>0.78152053121421494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>
        <f>IF(RES_hhdet_tes!B116=0,"",RES_hhdet_tes!B116/RES_hhdet_fec!B116)</f>
        <v>0.64333006871903675</v>
      </c>
      <c r="C116" s="171">
        <f>IF(RES_hhdet_tes!C116=0,"",RES_hhdet_tes!C116/RES_hhdet_fec!C116)</f>
        <v>0.65632421331304402</v>
      </c>
      <c r="D116" s="171">
        <f>IF(RES_hhdet_tes!D116=0,"",RES_hhdet_tes!D116/RES_hhdet_fec!D116)</f>
        <v>0.70744275453124528</v>
      </c>
      <c r="E116" s="171">
        <f>IF(RES_hhdet_tes!E116=0,"",RES_hhdet_tes!E116/RES_hhdet_fec!E116)</f>
        <v>0.71847289199959508</v>
      </c>
      <c r="F116" s="171">
        <f>IF(RES_hhdet_tes!F116=0,"",RES_hhdet_tes!F116/RES_hhdet_fec!F116)</f>
        <v>0.72531243963486303</v>
      </c>
      <c r="G116" s="171">
        <f>IF(RES_hhdet_tes!G116=0,"",RES_hhdet_tes!G116/RES_hhdet_fec!G116)</f>
        <v>0.73891862190259883</v>
      </c>
      <c r="H116" s="171">
        <f>IF(RES_hhdet_tes!H116=0,"",RES_hhdet_tes!H116/RES_hhdet_fec!H116)</f>
        <v>0.74281236739000378</v>
      </c>
      <c r="I116" s="171">
        <f>IF(RES_hhdet_tes!I116=0,"",RES_hhdet_tes!I116/RES_hhdet_fec!I116)</f>
        <v>0.74661669095702055</v>
      </c>
      <c r="J116" s="171">
        <f>IF(RES_hhdet_tes!J116=0,"",RES_hhdet_tes!J116/RES_hhdet_fec!J116)</f>
        <v>0.75104458231867977</v>
      </c>
      <c r="K116" s="171">
        <f>IF(RES_hhdet_tes!K116=0,"",RES_hhdet_tes!K116/RES_hhdet_fec!K116)</f>
        <v>0.75188872385391325</v>
      </c>
      <c r="L116" s="171">
        <f>IF(RES_hhdet_tes!L116=0,"",RES_hhdet_tes!L116/RES_hhdet_fec!L116)</f>
        <v>0.76021363961327371</v>
      </c>
      <c r="M116" s="171">
        <f>IF(RES_hhdet_tes!M116=0,"",RES_hhdet_tes!M116/RES_hhdet_fec!M116)</f>
        <v>0.76360525536875656</v>
      </c>
      <c r="N116" s="171">
        <f>IF(RES_hhdet_tes!N116=0,"",RES_hhdet_tes!N116/RES_hhdet_fec!N116)</f>
        <v>0.76676498343231325</v>
      </c>
      <c r="O116" s="171">
        <f>IF(RES_hhdet_tes!O116=0,"",RES_hhdet_tes!O116/RES_hhdet_fec!O116)</f>
        <v>0.7747180593612919</v>
      </c>
      <c r="P116" s="171">
        <f>IF(RES_hhdet_tes!P116=0,"",RES_hhdet_tes!P116/RES_hhdet_fec!P116)</f>
        <v>0.77647862173577864</v>
      </c>
      <c r="Q116" s="171">
        <f>IF(RES_hhdet_tes!Q116=0,"",RES_hhdet_tes!Q116/RES_hhdet_fec!Q116)</f>
        <v>0.77756928347699372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>
        <f>IF(RES_hhdet_tes!K117=0,"",RES_hhdet_tes!K117/RES_hhdet_fec!K117)</f>
        <v>0.81141725821200006</v>
      </c>
      <c r="L117" s="170">
        <f>IF(RES_hhdet_tes!L117=0,"",RES_hhdet_tes!L117/RES_hhdet_fec!L117)</f>
        <v>0.81006312437914318</v>
      </c>
      <c r="M117" s="170">
        <f>IF(RES_hhdet_tes!M117=0,"",RES_hhdet_tes!M117/RES_hhdet_fec!M117)</f>
        <v>0.81397034790752976</v>
      </c>
      <c r="N117" s="170">
        <f>IF(RES_hhdet_tes!N117=0,"",RES_hhdet_tes!N117/RES_hhdet_fec!N117)</f>
        <v>0.81674399508595674</v>
      </c>
      <c r="O117" s="170">
        <f>IF(RES_hhdet_tes!O117=0,"",RES_hhdet_tes!O117/RES_hhdet_fec!O117)</f>
        <v>0.82129603440245103</v>
      </c>
      <c r="P117" s="170">
        <f>IF(RES_hhdet_tes!P117=0,"",RES_hhdet_tes!P117/RES_hhdet_fec!P117)</f>
        <v>0.82225138486245497</v>
      </c>
      <c r="Q117" s="170">
        <f>IF(RES_hhdet_tes!Q117=0,"",RES_hhdet_tes!Q117/RES_hhdet_fec!Q117)</f>
        <v>0.82319952525476736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>
        <f>IF(RES_hhdet_tes!K118=0,"",RES_hhdet_tes!K118/RES_hhdet_fec!K118)</f>
        <v>0.76830372561676352</v>
      </c>
      <c r="L118" s="73">
        <f>IF(RES_hhdet_tes!L118=0,"",RES_hhdet_tes!L118/RES_hhdet_fec!L118)</f>
        <v>0.77023959407526599</v>
      </c>
      <c r="M118" s="73">
        <f>IF(RES_hhdet_tes!M118=0,"",RES_hhdet_tes!M118/RES_hhdet_fec!M118)</f>
        <v>0.77212545569911162</v>
      </c>
      <c r="N118" s="73">
        <f>IF(RES_hhdet_tes!N118=0,"",RES_hhdet_tes!N118/RES_hhdet_fec!N118)</f>
        <v>0.77538309346439882</v>
      </c>
      <c r="O118" s="73">
        <f>IF(RES_hhdet_tes!O118=0,"",RES_hhdet_tes!O118/RES_hhdet_fec!O118)</f>
        <v>0.78070369082441216</v>
      </c>
      <c r="P118" s="73">
        <f>IF(RES_hhdet_tes!P118=0,"",RES_hhdet_tes!P118/RES_hhdet_fec!P118)</f>
        <v>0.78256061210457351</v>
      </c>
      <c r="Q118" s="73">
        <f>IF(RES_hhdet_tes!Q118=0,"",RES_hhdet_tes!Q118/RES_hhdet_fec!Q118)</f>
        <v>0.78401098251279877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>
        <f>IF(RES_hhdet_tes!K119=0,"",RES_hhdet_tes!K119/RES_hhdet_fec!K119)</f>
        <v>1</v>
      </c>
      <c r="L119" s="73">
        <f>IF(RES_hhdet_tes!L119=0,"",RES_hhdet_tes!L119/RES_hhdet_fec!L119)</f>
        <v>1</v>
      </c>
      <c r="M119" s="73">
        <f>IF(RES_hhdet_tes!M119=0,"",RES_hhdet_tes!M119/RES_hhdet_fec!M119)</f>
        <v>1</v>
      </c>
      <c r="N119" s="73">
        <f>IF(RES_hhdet_tes!N119=0,"",RES_hhdet_tes!N119/RES_hhdet_fec!N119)</f>
        <v>0.99999999999999956</v>
      </c>
      <c r="O119" s="73">
        <f>IF(RES_hhdet_tes!O119=0,"",RES_hhdet_tes!O119/RES_hhdet_fec!O119)</f>
        <v>0.99999999999999956</v>
      </c>
      <c r="P119" s="73">
        <f>IF(RES_hhdet_tes!P119=0,"",RES_hhdet_tes!P119/RES_hhdet_fec!P119)</f>
        <v>1.0000000000000002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>
        <f>IF(RES_hhdet_tes!B120=0,"",RES_hhdet_tes!B120/RES_hhdet_fec!B120)</f>
        <v>0.59830520783655972</v>
      </c>
      <c r="C120" s="169">
        <f>IF(RES_hhdet_tes!C120=0,"",RES_hhdet_tes!C120/RES_hhdet_fec!C120)</f>
        <v>0.60382169101024052</v>
      </c>
      <c r="D120" s="169">
        <f>IF(RES_hhdet_tes!D120=0,"",RES_hhdet_tes!D120/RES_hhdet_fec!D120)</f>
        <v>0.63436865476889315</v>
      </c>
      <c r="E120" s="169">
        <f>IF(RES_hhdet_tes!E120=0,"",RES_hhdet_tes!E120/RES_hhdet_fec!E120)</f>
        <v>0.64942408396515461</v>
      </c>
      <c r="F120" s="169">
        <f>IF(RES_hhdet_tes!F120=0,"",RES_hhdet_tes!F120/RES_hhdet_fec!F120)</f>
        <v>0.66368997640261107</v>
      </c>
      <c r="G120" s="169">
        <f>IF(RES_hhdet_tes!G120=0,"",RES_hhdet_tes!G120/RES_hhdet_fec!G120)</f>
        <v>0.67240623638642483</v>
      </c>
      <c r="H120" s="169">
        <f>IF(RES_hhdet_tes!H120=0,"",RES_hhdet_tes!H120/RES_hhdet_fec!H120)</f>
        <v>0.67627699621480564</v>
      </c>
      <c r="I120" s="169">
        <f>IF(RES_hhdet_tes!I120=0,"",RES_hhdet_tes!I120/RES_hhdet_fec!I120)</f>
        <v>0.67235431228275622</v>
      </c>
      <c r="J120" s="169">
        <f>IF(RES_hhdet_tes!J120=0,"",RES_hhdet_tes!J120/RES_hhdet_fec!J120)</f>
        <v>0.67368866033035502</v>
      </c>
      <c r="K120" s="169">
        <f>IF(RES_hhdet_tes!K120=0,"",RES_hhdet_tes!K120/RES_hhdet_fec!K120)</f>
        <v>0.66934367362185054</v>
      </c>
      <c r="L120" s="169">
        <f>IF(RES_hhdet_tes!L120=0,"",RES_hhdet_tes!L120/RES_hhdet_fec!L120)</f>
        <v>0.67937169733051161</v>
      </c>
      <c r="M120" s="169">
        <f>IF(RES_hhdet_tes!M120=0,"",RES_hhdet_tes!M120/RES_hhdet_fec!M120)</f>
        <v>0.69267560321143284</v>
      </c>
      <c r="N120" s="169">
        <f>IF(RES_hhdet_tes!N120=0,"",RES_hhdet_tes!N120/RES_hhdet_fec!N120)</f>
        <v>0.6934602123974084</v>
      </c>
      <c r="O120" s="169">
        <f>IF(RES_hhdet_tes!O120=0,"",RES_hhdet_tes!O120/RES_hhdet_fec!O120)</f>
        <v>0.70881578333339645</v>
      </c>
      <c r="P120" s="169">
        <f>IF(RES_hhdet_tes!P120=0,"",RES_hhdet_tes!P120/RES_hhdet_fec!P120)</f>
        <v>0.70227398186130863</v>
      </c>
      <c r="Q120" s="169">
        <f>IF(RES_hhdet_tes!Q120=0,"",RES_hhdet_tes!Q120/RES_hhdet_fec!Q120)</f>
        <v>0.71087446675097887</v>
      </c>
    </row>
    <row r="121" spans="1:17" ht="12" customHeight="1" x14ac:dyDescent="0.25">
      <c r="A121" s="23" t="s">
        <v>57</v>
      </c>
      <c r="B121" s="73">
        <f>IF(RES_hhdet_tes!B121=0,"",RES_hhdet_tes!B121/RES_hhdet_fec!B121)</f>
        <v>0.40108867263919196</v>
      </c>
      <c r="C121" s="73">
        <f>IF(RES_hhdet_tes!C121=0,"",RES_hhdet_tes!C121/RES_hhdet_fec!C121)</f>
        <v>0.40658833495547231</v>
      </c>
      <c r="D121" s="73">
        <f>IF(RES_hhdet_tes!D121=0,"",RES_hhdet_tes!D121/RES_hhdet_fec!D121)</f>
        <v>0.43187809876053751</v>
      </c>
      <c r="E121" s="73">
        <f>IF(RES_hhdet_tes!E121=0,"",RES_hhdet_tes!E121/RES_hhdet_fec!E121)</f>
        <v>0.43728138634639657</v>
      </c>
      <c r="F121" s="73">
        <f>IF(RES_hhdet_tes!F121=0,"",RES_hhdet_tes!F121/RES_hhdet_fec!F121)</f>
        <v>0.43962857870437821</v>
      </c>
      <c r="G121" s="73">
        <f>IF(RES_hhdet_tes!G121=0,"",RES_hhdet_tes!G121/RES_hhdet_fec!G121)</f>
        <v>0.44708689456940359</v>
      </c>
      <c r="H121" s="73">
        <f>IF(RES_hhdet_tes!H121=0,"",RES_hhdet_tes!H121/RES_hhdet_fec!H121)</f>
        <v>0.44940383403109674</v>
      </c>
      <c r="I121" s="73">
        <f>IF(RES_hhdet_tes!I121=0,"",RES_hhdet_tes!I121/RES_hhdet_fec!I121)</f>
        <v>0.45182042148957785</v>
      </c>
      <c r="J121" s="73">
        <f>IF(RES_hhdet_tes!J121=0,"",RES_hhdet_tes!J121/RES_hhdet_fec!J121)</f>
        <v>0.45451811138871184</v>
      </c>
      <c r="K121" s="73">
        <f>IF(RES_hhdet_tes!K121=0,"",RES_hhdet_tes!K121/RES_hhdet_fec!K121)</f>
        <v>0.45562493166439061</v>
      </c>
      <c r="L121" s="73">
        <f>IF(RES_hhdet_tes!L121=0,"",RES_hhdet_tes!L121/RES_hhdet_fec!L121)</f>
        <v>0.4607370966438355</v>
      </c>
      <c r="M121" s="73">
        <f>IF(RES_hhdet_tes!M121=0,"",RES_hhdet_tes!M121/RES_hhdet_fec!M121)</f>
        <v>0.46216469478365862</v>
      </c>
      <c r="N121" s="73">
        <f>IF(RES_hhdet_tes!N121=0,"",RES_hhdet_tes!N121/RES_hhdet_fec!N121)</f>
        <v>0.46341278197375091</v>
      </c>
      <c r="O121" s="73">
        <f>IF(RES_hhdet_tes!O121=0,"",RES_hhdet_tes!O121/RES_hhdet_fec!O121)</f>
        <v>0.46815810017091986</v>
      </c>
      <c r="P121" s="73">
        <f>IF(RES_hhdet_tes!P121=0,"",RES_hhdet_tes!P121/RES_hhdet_fec!P121)</f>
        <v>0.47006347157268397</v>
      </c>
      <c r="Q121" s="73">
        <f>IF(RES_hhdet_tes!Q121=0,"",RES_hhdet_tes!Q121/RES_hhdet_fec!Q121)</f>
        <v>0.47089994958718617</v>
      </c>
    </row>
    <row r="122" spans="1:17" ht="12" customHeight="1" x14ac:dyDescent="0.25">
      <c r="A122" s="29" t="s">
        <v>140</v>
      </c>
      <c r="B122" s="65">
        <f>IF(RES_hhdet_tes!B122=0,"",RES_hhdet_tes!B122/RES_hhdet_fec!B122)</f>
        <v>0.78553134652156809</v>
      </c>
      <c r="C122" s="65">
        <f>IF(RES_hhdet_tes!C122=0,"",RES_hhdet_tes!C122/RES_hhdet_fec!C122)</f>
        <v>0.79055510248443406</v>
      </c>
      <c r="D122" s="65">
        <f>IF(RES_hhdet_tes!D122=0,"",RES_hhdet_tes!D122/RES_hhdet_fec!D122)</f>
        <v>0.80934070619716281</v>
      </c>
      <c r="E122" s="65">
        <f>IF(RES_hhdet_tes!E122=0,"",RES_hhdet_tes!E122/RES_hhdet_fec!E122)</f>
        <v>0.81357892551545685</v>
      </c>
      <c r="F122" s="65">
        <f>IF(RES_hhdet_tes!F122=0,"",RES_hhdet_tes!F122/RES_hhdet_fec!F122)</f>
        <v>0.81662242879612745</v>
      </c>
      <c r="G122" s="65">
        <f>IF(RES_hhdet_tes!G122=0,"",RES_hhdet_tes!G122/RES_hhdet_fec!G122)</f>
        <v>0.82217783591711247</v>
      </c>
      <c r="H122" s="65">
        <f>IF(RES_hhdet_tes!H122=0,"",RES_hhdet_tes!H122/RES_hhdet_fec!H122)</f>
        <v>0.82360002509724428</v>
      </c>
      <c r="I122" s="65">
        <f>IF(RES_hhdet_tes!I122=0,"",RES_hhdet_tes!I122/RES_hhdet_fec!I122)</f>
        <v>0.82493544898149029</v>
      </c>
      <c r="J122" s="65">
        <f>IF(RES_hhdet_tes!J122=0,"",RES_hhdet_tes!J122/RES_hhdet_fec!J122)</f>
        <v>0.82664266463695113</v>
      </c>
      <c r="K122" s="65">
        <f>IF(RES_hhdet_tes!K122=0,"",RES_hhdet_tes!K122/RES_hhdet_fec!K122)</f>
        <v>0.82703813517807634</v>
      </c>
      <c r="L122" s="65">
        <f>IF(RES_hhdet_tes!L122=0,"",RES_hhdet_tes!L122/RES_hhdet_fec!L122)</f>
        <v>0.83164829542248175</v>
      </c>
      <c r="M122" s="65">
        <f>IF(RES_hhdet_tes!M122=0,"",RES_hhdet_tes!M122/RES_hhdet_fec!M122)</f>
        <v>0.83382129492196</v>
      </c>
      <c r="N122" s="65">
        <f>IF(RES_hhdet_tes!N122=0,"",RES_hhdet_tes!N122/RES_hhdet_fec!N122)</f>
        <v>0.83584997104663517</v>
      </c>
      <c r="O122" s="65">
        <f>IF(RES_hhdet_tes!O122=0,"",RES_hhdet_tes!O122/RES_hhdet_fec!O122)</f>
        <v>0.8404379533752202</v>
      </c>
      <c r="P122" s="65">
        <f>IF(RES_hhdet_tes!P122=0,"",RES_hhdet_tes!P122/RES_hhdet_fec!P122)</f>
        <v>0.84133757818823807</v>
      </c>
      <c r="Q122" s="65">
        <f>IF(RES_hhdet_tes!Q122=0,"",RES_hhdet_tes!Q122/RES_hhdet_fec!Q122)</f>
        <v>0.84202996070586944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0.73818048505512279</v>
      </c>
      <c r="C124" s="175">
        <f>IF(RES_hhdet_tes!C124=0,"",RES_hhdet_tes!C124/RES_hhdet_fec!C124)</f>
        <v>0.74050578723520433</v>
      </c>
      <c r="D124" s="175">
        <f>IF(RES_hhdet_tes!D124=0,"",RES_hhdet_tes!D124/RES_hhdet_fec!D124)</f>
        <v>0.74081228678269639</v>
      </c>
      <c r="E124" s="175">
        <f>IF(RES_hhdet_tes!E124=0,"",RES_hhdet_tes!E124/RES_hhdet_fec!E124)</f>
        <v>0.74144666048006658</v>
      </c>
      <c r="F124" s="175">
        <f>IF(RES_hhdet_tes!F124=0,"",RES_hhdet_tes!F124/RES_hhdet_fec!F124)</f>
        <v>0.74484611973387338</v>
      </c>
      <c r="G124" s="175">
        <f>IF(RES_hhdet_tes!G124=0,"",RES_hhdet_tes!G124/RES_hhdet_fec!G124)</f>
        <v>0.74712541708690994</v>
      </c>
      <c r="H124" s="175">
        <f>IF(RES_hhdet_tes!H124=0,"",RES_hhdet_tes!H124/RES_hhdet_fec!H124)</f>
        <v>0.74881121233574865</v>
      </c>
      <c r="I124" s="175">
        <f>IF(RES_hhdet_tes!I124=0,"",RES_hhdet_tes!I124/RES_hhdet_fec!I124)</f>
        <v>0.75205127052509224</v>
      </c>
      <c r="J124" s="175">
        <f>IF(RES_hhdet_tes!J124=0,"",RES_hhdet_tes!J124/RES_hhdet_fec!J124)</f>
        <v>0.75522392584673625</v>
      </c>
      <c r="K124" s="175">
        <f>IF(RES_hhdet_tes!K124=0,"",RES_hhdet_tes!K124/RES_hhdet_fec!K124)</f>
        <v>0.75822427082298949</v>
      </c>
      <c r="L124" s="175">
        <f>IF(RES_hhdet_tes!L124=0,"",RES_hhdet_tes!L124/RES_hhdet_fec!L124)</f>
        <v>0.76207745107305935</v>
      </c>
      <c r="M124" s="175">
        <f>IF(RES_hhdet_tes!M124=0,"",RES_hhdet_tes!M124/RES_hhdet_fec!M124)</f>
        <v>0.76670460276835062</v>
      </c>
      <c r="N124" s="175">
        <f>IF(RES_hhdet_tes!N124=0,"",RES_hhdet_tes!N124/RES_hhdet_fec!N124)</f>
        <v>0.77096670948630752</v>
      </c>
      <c r="O124" s="175">
        <f>IF(RES_hhdet_tes!O124=0,"",RES_hhdet_tes!O124/RES_hhdet_fec!O124)</f>
        <v>0.77603984130534631</v>
      </c>
      <c r="P124" s="175">
        <f>IF(RES_hhdet_tes!P124=0,"",RES_hhdet_tes!P124/RES_hhdet_fec!P124)</f>
        <v>0.77992250463595092</v>
      </c>
      <c r="Q124" s="175">
        <f>IF(RES_hhdet_tes!Q124=0,"",RES_hhdet_tes!Q124/RES_hhdet_fec!Q124)</f>
        <v>0.78536827289776567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0.74132264351417898</v>
      </c>
      <c r="C125" s="169">
        <f>IF(RES_hhdet_tes!C125=0,"",RES_hhdet_tes!C125/RES_hhdet_fec!C125)</f>
        <v>0.74279539553344032</v>
      </c>
      <c r="D125" s="169">
        <f>IF(RES_hhdet_tes!D125=0,"",RES_hhdet_tes!D125/RES_hhdet_fec!D125)</f>
        <v>0.74283879292205979</v>
      </c>
      <c r="E125" s="169">
        <f>IF(RES_hhdet_tes!E125=0,"",RES_hhdet_tes!E125/RES_hhdet_fec!E125)</f>
        <v>0.74542442164340372</v>
      </c>
      <c r="F125" s="169">
        <f>IF(RES_hhdet_tes!F125=0,"",RES_hhdet_tes!F125/RES_hhdet_fec!F125)</f>
        <v>0.7467591676798131</v>
      </c>
      <c r="G125" s="169">
        <f>IF(RES_hhdet_tes!G125=0,"",RES_hhdet_tes!G125/RES_hhdet_fec!G125)</f>
        <v>0.7474024637610136</v>
      </c>
      <c r="H125" s="169">
        <f>IF(RES_hhdet_tes!H125=0,"",RES_hhdet_tes!H125/RES_hhdet_fec!H125)</f>
        <v>0.74860986091391457</v>
      </c>
      <c r="I125" s="169">
        <f>IF(RES_hhdet_tes!I125=0,"",RES_hhdet_tes!I125/RES_hhdet_fec!I125)</f>
        <v>0.75147730893946707</v>
      </c>
      <c r="J125" s="169">
        <f>IF(RES_hhdet_tes!J125=0,"",RES_hhdet_tes!J125/RES_hhdet_fec!J125)</f>
        <v>0.75436975974600073</v>
      </c>
      <c r="K125" s="169">
        <f>IF(RES_hhdet_tes!K125=0,"",RES_hhdet_tes!K125/RES_hhdet_fec!K125)</f>
        <v>0.75812535031041284</v>
      </c>
      <c r="L125" s="169">
        <f>IF(RES_hhdet_tes!L125=0,"",RES_hhdet_tes!L125/RES_hhdet_fec!L125)</f>
        <v>0.76216147704836434</v>
      </c>
      <c r="M125" s="169">
        <f>IF(RES_hhdet_tes!M125=0,"",RES_hhdet_tes!M125/RES_hhdet_fec!M125)</f>
        <v>0.7651914678838786</v>
      </c>
      <c r="N125" s="169">
        <f>IF(RES_hhdet_tes!N125=0,"",RES_hhdet_tes!N125/RES_hhdet_fec!N125)</f>
        <v>0.77018155560453117</v>
      </c>
      <c r="O125" s="169">
        <f>IF(RES_hhdet_tes!O125=0,"",RES_hhdet_tes!O125/RES_hhdet_fec!O125)</f>
        <v>0.7745659402712165</v>
      </c>
      <c r="P125" s="169">
        <f>IF(RES_hhdet_tes!P125=0,"",RES_hhdet_tes!P125/RES_hhdet_fec!P125)</f>
        <v>0.77979149584688734</v>
      </c>
      <c r="Q125" s="169">
        <f>IF(RES_hhdet_tes!Q125=0,"",RES_hhdet_tes!Q125/RES_hhdet_fec!Q125)</f>
        <v>0.78481416032206819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0.74071162643934885</v>
      </c>
      <c r="C126" s="73">
        <f>IF(RES_hhdet_tes!C126=0,"",RES_hhdet_tes!C126/RES_hhdet_fec!C126)</f>
        <v>0.74223773496883005</v>
      </c>
      <c r="D126" s="73">
        <f>IF(RES_hhdet_tes!D126=0,"",RES_hhdet_tes!D126/RES_hhdet_fec!D126)</f>
        <v>0.74235199450801292</v>
      </c>
      <c r="E126" s="73">
        <f>IF(RES_hhdet_tes!E126=0,"",RES_hhdet_tes!E126/RES_hhdet_fec!E126)</f>
        <v>0.7441625910241898</v>
      </c>
      <c r="F126" s="73">
        <f>IF(RES_hhdet_tes!F126=0,"",RES_hhdet_tes!F126/RES_hhdet_fec!F126)</f>
        <v>0.74551671867154645</v>
      </c>
      <c r="G126" s="73">
        <f>IF(RES_hhdet_tes!G126=0,"",RES_hhdet_tes!G126/RES_hhdet_fec!G126)</f>
        <v>0.74642187529092152</v>
      </c>
      <c r="H126" s="73">
        <f>IF(RES_hhdet_tes!H126=0,"",RES_hhdet_tes!H126/RES_hhdet_fec!H126)</f>
        <v>0.74750800934619999</v>
      </c>
      <c r="I126" s="73">
        <f>IF(RES_hhdet_tes!I126=0,"",RES_hhdet_tes!I126/RES_hhdet_fec!I126)</f>
        <v>0.75046107436241416</v>
      </c>
      <c r="J126" s="73">
        <f>IF(RES_hhdet_tes!J126=0,"",RES_hhdet_tes!J126/RES_hhdet_fec!J126)</f>
        <v>0.75328915857461398</v>
      </c>
      <c r="K126" s="73">
        <f>IF(RES_hhdet_tes!K126=0,"",RES_hhdet_tes!K126/RES_hhdet_fec!K126)</f>
        <v>0.75702775523868271</v>
      </c>
      <c r="L126" s="73">
        <f>IF(RES_hhdet_tes!L126=0,"",RES_hhdet_tes!L126/RES_hhdet_fec!L126)</f>
        <v>0.76109461899917108</v>
      </c>
      <c r="M126" s="73">
        <f>IF(RES_hhdet_tes!M126=0,"",RES_hhdet_tes!M126/RES_hhdet_fec!M126)</f>
        <v>0.76415624496732348</v>
      </c>
      <c r="N126" s="73">
        <f>IF(RES_hhdet_tes!N126=0,"",RES_hhdet_tes!N126/RES_hhdet_fec!N126)</f>
        <v>0.76919038443162424</v>
      </c>
      <c r="O126" s="73">
        <f>IF(RES_hhdet_tes!O126=0,"",RES_hhdet_tes!O126/RES_hhdet_fec!O126)</f>
        <v>0.77353799594378636</v>
      </c>
      <c r="P126" s="73">
        <f>IF(RES_hhdet_tes!P126=0,"",RES_hhdet_tes!P126/RES_hhdet_fec!P126)</f>
        <v>0.77860278363204538</v>
      </c>
      <c r="Q126" s="73">
        <f>IF(RES_hhdet_tes!Q126=0,"",RES_hhdet_tes!Q126/RES_hhdet_fec!Q126)</f>
        <v>0.78351920891948856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1.0000000000000004</v>
      </c>
      <c r="F127" s="73">
        <f>IF(RES_hhdet_tes!F127=0,"",RES_hhdet_tes!F127/RES_hhdet_fec!F127)</f>
        <v>1.0000000000000004</v>
      </c>
      <c r="G127" s="73">
        <f>IF(RES_hhdet_tes!G127=0,"",RES_hhdet_tes!G127/RES_hhdet_fec!G127)</f>
        <v>1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0.99999999999999956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1</v>
      </c>
      <c r="L127" s="73">
        <f>IF(RES_hhdet_tes!L127=0,"",RES_hhdet_tes!L127/RES_hhdet_fec!L127)</f>
        <v>1</v>
      </c>
      <c r="M127" s="73">
        <f>IF(RES_hhdet_tes!M127=0,"",RES_hhdet_tes!M127/RES_hhdet_fec!M127)</f>
        <v>0.99999999999999967</v>
      </c>
      <c r="N127" s="73">
        <f>IF(RES_hhdet_tes!N127=0,"",RES_hhdet_tes!N127/RES_hhdet_fec!N127)</f>
        <v>0.99999999999999956</v>
      </c>
      <c r="O127" s="73">
        <f>IF(RES_hhdet_tes!O127=0,"",RES_hhdet_tes!O127/RES_hhdet_fec!O127)</f>
        <v>0.99999999999999967</v>
      </c>
      <c r="P127" s="73">
        <f>IF(RES_hhdet_tes!P127=0,"",RES_hhdet_tes!P127/RES_hhdet_fec!P127)</f>
        <v>0.99999999999999978</v>
      </c>
      <c r="Q127" s="73">
        <f>IF(RES_hhdet_tes!Q127=0,"",RES_hhdet_tes!Q127/RES_hhdet_fec!Q127)</f>
        <v>1.0000000000000007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1.5553428843439741</v>
      </c>
      <c r="C128" s="169">
        <f>IF(RES_hhdet_tes!C128=0,"",RES_hhdet_tes!C128/RES_hhdet_fec!C128)</f>
        <v>1.6121837936065258</v>
      </c>
      <c r="D128" s="169">
        <f>IF(RES_hhdet_tes!D128=0,"",RES_hhdet_tes!D128/RES_hhdet_fec!D128)</f>
        <v>1.6677493207380181</v>
      </c>
      <c r="E128" s="169">
        <f>IF(RES_hhdet_tes!E128=0,"",RES_hhdet_tes!E128/RES_hhdet_fec!E128)</f>
        <v>1.720900925921637</v>
      </c>
      <c r="F128" s="169">
        <f>IF(RES_hhdet_tes!F128=0,"",RES_hhdet_tes!F128/RES_hhdet_fec!F128)</f>
        <v>1.792564246572864</v>
      </c>
      <c r="G128" s="169">
        <f>IF(RES_hhdet_tes!G128=0,"",RES_hhdet_tes!G128/RES_hhdet_fec!G128)</f>
        <v>1.8372891714201292</v>
      </c>
      <c r="H128" s="169">
        <f>IF(RES_hhdet_tes!H128=0,"",RES_hhdet_tes!H128/RES_hhdet_fec!H128)</f>
        <v>1.9150766608360512</v>
      </c>
      <c r="I128" s="169">
        <f>IF(RES_hhdet_tes!I128=0,"",RES_hhdet_tes!I128/RES_hhdet_fec!I128)</f>
        <v>2.0097013158228547</v>
      </c>
      <c r="J128" s="169">
        <f>IF(RES_hhdet_tes!J128=0,"",RES_hhdet_tes!J128/RES_hhdet_fec!J128)</f>
        <v>2.1075271513290512</v>
      </c>
      <c r="K128" s="169">
        <f>IF(RES_hhdet_tes!K128=0,"",RES_hhdet_tes!K128/RES_hhdet_fec!K128)</f>
        <v>2.2085862150662612</v>
      </c>
      <c r="L128" s="169">
        <f>IF(RES_hhdet_tes!L128=0,"",RES_hhdet_tes!L128/RES_hhdet_fec!L128)</f>
        <v>2.3094340765120709</v>
      </c>
      <c r="M128" s="169">
        <f>IF(RES_hhdet_tes!M128=0,"",RES_hhdet_tes!M128/RES_hhdet_fec!M128)</f>
        <v>2.4030660478478527</v>
      </c>
      <c r="N128" s="169">
        <f>IF(RES_hhdet_tes!N128=0,"",RES_hhdet_tes!N128/RES_hhdet_fec!N128)</f>
        <v>2.5126990570952947</v>
      </c>
      <c r="O128" s="169">
        <f>IF(RES_hhdet_tes!O128=0,"",RES_hhdet_tes!O128/RES_hhdet_fec!O128)</f>
        <v>2.5628194807644205</v>
      </c>
      <c r="P128" s="169">
        <f>IF(RES_hhdet_tes!P128=0,"",RES_hhdet_tes!P128/RES_hhdet_fec!P128)</f>
        <v>2.7020281656143483</v>
      </c>
      <c r="Q128" s="169">
        <f>IF(RES_hhdet_tes!Q128=0,"",RES_hhdet_tes!Q128/RES_hhdet_fec!Q128)</f>
        <v>2.8336171169950628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1.5553428843439741</v>
      </c>
      <c r="C129" s="73">
        <f>IF(RES_hhdet_tes!C129=0,"",RES_hhdet_tes!C129/RES_hhdet_fec!C129)</f>
        <v>1.6121837936065258</v>
      </c>
      <c r="D129" s="73">
        <f>IF(RES_hhdet_tes!D129=0,"",RES_hhdet_tes!D129/RES_hhdet_fec!D129)</f>
        <v>1.6677493207380181</v>
      </c>
      <c r="E129" s="73">
        <f>IF(RES_hhdet_tes!E129=0,"",RES_hhdet_tes!E129/RES_hhdet_fec!E129)</f>
        <v>1.720900925921637</v>
      </c>
      <c r="F129" s="73">
        <f>IF(RES_hhdet_tes!F129=0,"",RES_hhdet_tes!F129/RES_hhdet_fec!F129)</f>
        <v>1.792564246572864</v>
      </c>
      <c r="G129" s="73">
        <f>IF(RES_hhdet_tes!G129=0,"",RES_hhdet_tes!G129/RES_hhdet_fec!G129)</f>
        <v>1.8372891714201292</v>
      </c>
      <c r="H129" s="73">
        <f>IF(RES_hhdet_tes!H129=0,"",RES_hhdet_tes!H129/RES_hhdet_fec!H129)</f>
        <v>1.9150766608360512</v>
      </c>
      <c r="I129" s="73">
        <f>IF(RES_hhdet_tes!I129=0,"",RES_hhdet_tes!I129/RES_hhdet_fec!I129)</f>
        <v>2.0097013158228547</v>
      </c>
      <c r="J129" s="73">
        <f>IF(RES_hhdet_tes!J129=0,"",RES_hhdet_tes!J129/RES_hhdet_fec!J129)</f>
        <v>2.1075271513290512</v>
      </c>
      <c r="K129" s="73">
        <f>IF(RES_hhdet_tes!K129=0,"",RES_hhdet_tes!K129/RES_hhdet_fec!K129)</f>
        <v>2.2085862150662612</v>
      </c>
      <c r="L129" s="73">
        <f>IF(RES_hhdet_tes!L129=0,"",RES_hhdet_tes!L129/RES_hhdet_fec!L129)</f>
        <v>2.3094340765120709</v>
      </c>
      <c r="M129" s="73">
        <f>IF(RES_hhdet_tes!M129=0,"",RES_hhdet_tes!M129/RES_hhdet_fec!M129)</f>
        <v>2.4030660478478527</v>
      </c>
      <c r="N129" s="73">
        <f>IF(RES_hhdet_tes!N129=0,"",RES_hhdet_tes!N129/RES_hhdet_fec!N129)</f>
        <v>2.5126990570952947</v>
      </c>
      <c r="O129" s="73">
        <f>IF(RES_hhdet_tes!O129=0,"",RES_hhdet_tes!O129/RES_hhdet_fec!O129)</f>
        <v>2.5628194807644205</v>
      </c>
      <c r="P129" s="73">
        <f>IF(RES_hhdet_tes!P129=0,"",RES_hhdet_tes!P129/RES_hhdet_fec!P129)</f>
        <v>2.7020281656143483</v>
      </c>
      <c r="Q129" s="73">
        <f>IF(RES_hhdet_tes!Q129=0,"",RES_hhdet_tes!Q129/RES_hhdet_fec!Q129)</f>
        <v>2.8336171169950628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0.79385031723475696</v>
      </c>
      <c r="C130" s="169">
        <f>IF(RES_hhdet_tes!C130=0,"",RES_hhdet_tes!C130/RES_hhdet_fec!C130)</f>
        <v>0.79671812147494492</v>
      </c>
      <c r="D130" s="169">
        <f>IF(RES_hhdet_tes!D130=0,"",RES_hhdet_tes!D130/RES_hhdet_fec!D130)</f>
        <v>0.80068972520943094</v>
      </c>
      <c r="E130" s="169">
        <f>IF(RES_hhdet_tes!E130=0,"",RES_hhdet_tes!E130/RES_hhdet_fec!E130)</f>
        <v>0.80082875821990607</v>
      </c>
      <c r="F130" s="169">
        <f>IF(RES_hhdet_tes!F130=0,"",RES_hhdet_tes!F130/RES_hhdet_fec!F130)</f>
        <v>0.80448592713546063</v>
      </c>
      <c r="G130" s="169">
        <f>IF(RES_hhdet_tes!G130=0,"",RES_hhdet_tes!G130/RES_hhdet_fec!G130)</f>
        <v>0.81032742356014109</v>
      </c>
      <c r="H130" s="169">
        <f>IF(RES_hhdet_tes!H130=0,"",RES_hhdet_tes!H130/RES_hhdet_fec!H130)</f>
        <v>0.8086187326107438</v>
      </c>
      <c r="I130" s="169">
        <f>IF(RES_hhdet_tes!I130=0,"",RES_hhdet_tes!I130/RES_hhdet_fec!I130)</f>
        <v>0.81109113756268902</v>
      </c>
      <c r="J130" s="169">
        <f>IF(RES_hhdet_tes!J130=0,"",RES_hhdet_tes!J130/RES_hhdet_fec!J130)</f>
        <v>0.81435260113321517</v>
      </c>
      <c r="K130" s="169">
        <f>IF(RES_hhdet_tes!K130=0,"",RES_hhdet_tes!K130/RES_hhdet_fec!K130)</f>
        <v>0.8170979829342323</v>
      </c>
      <c r="L130" s="169">
        <f>IF(RES_hhdet_tes!L130=0,"",RES_hhdet_tes!L130/RES_hhdet_fec!L130)</f>
        <v>0.81795800204199176</v>
      </c>
      <c r="M130" s="169">
        <f>IF(RES_hhdet_tes!M130=0,"",RES_hhdet_tes!M130/RES_hhdet_fec!M130)</f>
        <v>0.82296849186922394</v>
      </c>
      <c r="N130" s="169">
        <f>IF(RES_hhdet_tes!N130=0,"",RES_hhdet_tes!N130/RES_hhdet_fec!N130)</f>
        <v>0.82463354098047426</v>
      </c>
      <c r="O130" s="169">
        <f>IF(RES_hhdet_tes!O130=0,"",RES_hhdet_tes!O130/RES_hhdet_fec!O130)</f>
        <v>0.82894352537229865</v>
      </c>
      <c r="P130" s="169">
        <f>IF(RES_hhdet_tes!P130=0,"",RES_hhdet_tes!P130/RES_hhdet_fec!P130)</f>
        <v>0.83267983868833351</v>
      </c>
      <c r="Q130" s="169">
        <f>IF(RES_hhdet_tes!Q130=0,"",RES_hhdet_tes!Q130/RES_hhdet_fec!Q130)</f>
        <v>0.83622495986734069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0.80684035883081295</v>
      </c>
      <c r="C131" s="174">
        <f>IF(RES_hhdet_tes!C131=0,"",RES_hhdet_tes!C131/RES_hhdet_fec!C131)</f>
        <v>0.80791355728262648</v>
      </c>
      <c r="D131" s="174">
        <f>IF(RES_hhdet_tes!D131=0,"",RES_hhdet_tes!D131/RES_hhdet_fec!D131)</f>
        <v>0.80807801055622985</v>
      </c>
      <c r="E131" s="174">
        <f>IF(RES_hhdet_tes!E131=0,"",RES_hhdet_tes!E131/RES_hhdet_fec!E131)</f>
        <v>0.80911936129168871</v>
      </c>
      <c r="F131" s="174">
        <f>IF(RES_hhdet_tes!F131=0,"",RES_hhdet_tes!F131/RES_hhdet_fec!F131)</f>
        <v>0.8101467379278573</v>
      </c>
      <c r="G131" s="174">
        <f>IF(RES_hhdet_tes!G131=0,"",RES_hhdet_tes!G131/RES_hhdet_fec!G131)</f>
        <v>0.81112393929609761</v>
      </c>
      <c r="H131" s="174">
        <f>IF(RES_hhdet_tes!H131=0,"",RES_hhdet_tes!H131/RES_hhdet_fec!H131)</f>
        <v>0.81146920309391812</v>
      </c>
      <c r="I131" s="174">
        <f>IF(RES_hhdet_tes!I131=0,"",RES_hhdet_tes!I131/RES_hhdet_fec!I131)</f>
        <v>0.81338063170557406</v>
      </c>
      <c r="J131" s="174">
        <f>IF(RES_hhdet_tes!J131=0,"",RES_hhdet_tes!J131/RES_hhdet_fec!J131)</f>
        <v>0.81546092791415203</v>
      </c>
      <c r="K131" s="174">
        <f>IF(RES_hhdet_tes!K131=0,"",RES_hhdet_tes!K131/RES_hhdet_fec!K131)</f>
        <v>0.81738505746526058</v>
      </c>
      <c r="L131" s="174">
        <f>IF(RES_hhdet_tes!L131=0,"",RES_hhdet_tes!L131/RES_hhdet_fec!L131)</f>
        <v>0.81944142949776211</v>
      </c>
      <c r="M131" s="174">
        <f>IF(RES_hhdet_tes!M131=0,"",RES_hhdet_tes!M131/RES_hhdet_fec!M131)</f>
        <v>0.8217813471240063</v>
      </c>
      <c r="N131" s="174">
        <f>IF(RES_hhdet_tes!N131=0,"",RES_hhdet_tes!N131/RES_hhdet_fec!N131)</f>
        <v>0.82445017825478473</v>
      </c>
      <c r="O131" s="174">
        <f>IF(RES_hhdet_tes!O131=0,"",RES_hhdet_tes!O131/RES_hhdet_fec!O131)</f>
        <v>0.82678732469963989</v>
      </c>
      <c r="P131" s="174">
        <f>IF(RES_hhdet_tes!P131=0,"",RES_hhdet_tes!P131/RES_hhdet_fec!P131)</f>
        <v>0.82941365377704712</v>
      </c>
      <c r="Q131" s="174">
        <f>IF(RES_hhdet_tes!Q131=0,"",RES_hhdet_tes!Q131/RES_hhdet_fec!Q131)</f>
        <v>0.83202549597398656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>
        <f>IF(RES_hhdet_tes!K132=0,"",RES_hhdet_tes!K132/RES_hhdet_fec!K132)</f>
        <v>0.88076671298164444</v>
      </c>
      <c r="L132" s="174">
        <f>IF(RES_hhdet_tes!L132=0,"",RES_hhdet_tes!L132/RES_hhdet_fec!L132)</f>
        <v>0.88139237390157443</v>
      </c>
      <c r="M132" s="174">
        <f>IF(RES_hhdet_tes!M132=0,"",RES_hhdet_tes!M132/RES_hhdet_fec!M132)</f>
        <v>0.88168131288227147</v>
      </c>
      <c r="N132" s="174">
        <f>IF(RES_hhdet_tes!N132=0,"",RES_hhdet_tes!N132/RES_hhdet_fec!N132)</f>
        <v>0.88263674946719206</v>
      </c>
      <c r="O132" s="174">
        <f>IF(RES_hhdet_tes!O132=0,"",RES_hhdet_tes!O132/RES_hhdet_fec!O132)</f>
        <v>0.88461089538845883</v>
      </c>
      <c r="P132" s="174">
        <f>IF(RES_hhdet_tes!P132=0,"",RES_hhdet_tes!P132/RES_hhdet_fec!P132)</f>
        <v>0.88567903155524741</v>
      </c>
      <c r="Q132" s="174">
        <f>IF(RES_hhdet_tes!Q132=0,"",RES_hhdet_tes!Q132/RES_hhdet_fec!Q132)</f>
        <v>0.8864957361977136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>
        <f>IF(RES_hhdet_tes!K133=0,"",RES_hhdet_tes!K133/RES_hhdet_fec!K133)</f>
        <v>0.83804200727445566</v>
      </c>
      <c r="L133" s="173">
        <f>IF(RES_hhdet_tes!L133=0,"",RES_hhdet_tes!L133/RES_hhdet_fec!L133)</f>
        <v>0.8386704455763232</v>
      </c>
      <c r="M133" s="173">
        <f>IF(RES_hhdet_tes!M133=0,"",RES_hhdet_tes!M133/RES_hhdet_fec!M133)</f>
        <v>0.83953692993267526</v>
      </c>
      <c r="N133" s="173">
        <f>IF(RES_hhdet_tes!N133=0,"",RES_hhdet_tes!N133/RES_hhdet_fec!N133)</f>
        <v>0.84053728963823016</v>
      </c>
      <c r="O133" s="173">
        <f>IF(RES_hhdet_tes!O133=0,"",RES_hhdet_tes!O133/RES_hhdet_fec!O133)</f>
        <v>0.84301969123140208</v>
      </c>
      <c r="P133" s="173">
        <f>IF(RES_hhdet_tes!P133=0,"",RES_hhdet_tes!P133/RES_hhdet_fec!P133)</f>
        <v>0.8445157748422456</v>
      </c>
      <c r="Q133" s="173">
        <f>IF(RES_hhdet_tes!Q133=0,"",RES_hhdet_tes!Q133/RES_hhdet_fec!Q133)</f>
        <v>0.84553677094986224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>
        <f>IF(RES_hhdet_tes!K134=0,"",RES_hhdet_tes!K134/RES_hhdet_fec!K134)</f>
        <v>1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</v>
      </c>
      <c r="N134" s="172">
        <f>IF(RES_hhdet_tes!N134=0,"",RES_hhdet_tes!N134/RES_hhdet_fec!N134)</f>
        <v>0.99999999999999978</v>
      </c>
      <c r="O134" s="172">
        <f>IF(RES_hhdet_tes!O134=0,"",RES_hhdet_tes!O134/RES_hhdet_fec!O134)</f>
        <v>0.99999999999999978</v>
      </c>
      <c r="P134" s="172">
        <f>IF(RES_hhdet_tes!P134=0,"",RES_hhdet_tes!P134/RES_hhdet_fec!P134)</f>
        <v>1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0.64333006871903675</v>
      </c>
      <c r="C135" s="171">
        <f>IF(RES_hhdet_tes!C135=0,"",RES_hhdet_tes!C135/RES_hhdet_fec!C135)</f>
        <v>0.64813200019515194</v>
      </c>
      <c r="D135" s="171">
        <f>IF(RES_hhdet_tes!D135=0,"",RES_hhdet_tes!D135/RES_hhdet_fec!D135)</f>
        <v>0.65088605538505473</v>
      </c>
      <c r="E135" s="171">
        <f>IF(RES_hhdet_tes!E135=0,"",RES_hhdet_tes!E135/RES_hhdet_fec!E135)</f>
        <v>0.68057136055110468</v>
      </c>
      <c r="F135" s="171">
        <f>IF(RES_hhdet_tes!F135=0,"",RES_hhdet_tes!F135/RES_hhdet_fec!F135)</f>
        <v>0.69386094789161201</v>
      </c>
      <c r="G135" s="171">
        <f>IF(RES_hhdet_tes!G135=0,"",RES_hhdet_tes!G135/RES_hhdet_fec!G135)</f>
        <v>0.74731337992438485</v>
      </c>
      <c r="H135" s="171">
        <f>IF(RES_hhdet_tes!H135=0,"",RES_hhdet_tes!H135/RES_hhdet_fec!H135)</f>
        <v>0.75532837532544883</v>
      </c>
      <c r="I135" s="171">
        <f>IF(RES_hhdet_tes!I135=0,"",RES_hhdet_tes!I135/RES_hhdet_fec!I135)</f>
        <v>0.75752770736116126</v>
      </c>
      <c r="J135" s="171">
        <f>IF(RES_hhdet_tes!J135=0,"",RES_hhdet_tes!J135/RES_hhdet_fec!J135)</f>
        <v>0.75884379411866953</v>
      </c>
      <c r="K135" s="171">
        <f>IF(RES_hhdet_tes!K135=0,"",RES_hhdet_tes!K135/RES_hhdet_fec!K135)</f>
        <v>0.7600549180291073</v>
      </c>
      <c r="L135" s="171">
        <f>IF(RES_hhdet_tes!L135=0,"",RES_hhdet_tes!L135/RES_hhdet_fec!L135)</f>
        <v>0.76641087893800741</v>
      </c>
      <c r="M135" s="171">
        <f>IF(RES_hhdet_tes!M135=0,"",RES_hhdet_tes!M135/RES_hhdet_fec!M135)</f>
        <v>0.77199608246284779</v>
      </c>
      <c r="N135" s="171">
        <f>IF(RES_hhdet_tes!N135=0,"",RES_hhdet_tes!N135/RES_hhdet_fec!N135)</f>
        <v>0.7774693715203006</v>
      </c>
      <c r="O135" s="171">
        <f>IF(RES_hhdet_tes!O135=0,"",RES_hhdet_tes!O135/RES_hhdet_fec!O135)</f>
        <v>0.77835117531786568</v>
      </c>
      <c r="P135" s="171">
        <f>IF(RES_hhdet_tes!P135=0,"",RES_hhdet_tes!P135/RES_hhdet_fec!P135)</f>
        <v>0.77934620114748998</v>
      </c>
      <c r="Q135" s="171">
        <f>IF(RES_hhdet_tes!Q135=0,"",RES_hhdet_tes!Q135/RES_hhdet_fec!Q135)</f>
        <v>0.78174685624813245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>
        <f>IF(RES_hhdet_tes!K136=0,"",RES_hhdet_tes!K136/RES_hhdet_fec!K136)</f>
        <v>0.81141725821200039</v>
      </c>
      <c r="L136" s="170">
        <f>IF(RES_hhdet_tes!L136=0,"",RES_hhdet_tes!L136/RES_hhdet_fec!L136)</f>
        <v>0.8115151670627303</v>
      </c>
      <c r="M136" s="170">
        <f>IF(RES_hhdet_tes!M136=0,"",RES_hhdet_tes!M136/RES_hhdet_fec!M136)</f>
        <v>0.81386473164307727</v>
      </c>
      <c r="N136" s="170">
        <f>IF(RES_hhdet_tes!N136=0,"",RES_hhdet_tes!N136/RES_hhdet_fec!N136)</f>
        <v>0.81916553508093459</v>
      </c>
      <c r="O136" s="170">
        <f>IF(RES_hhdet_tes!O136=0,"",RES_hhdet_tes!O136/RES_hhdet_fec!O136)</f>
        <v>0.81937897591783693</v>
      </c>
      <c r="P136" s="170">
        <f>IF(RES_hhdet_tes!P136=0,"",RES_hhdet_tes!P136/RES_hhdet_fec!P136)</f>
        <v>0.82125423318487956</v>
      </c>
      <c r="Q136" s="170">
        <f>IF(RES_hhdet_tes!Q136=0,"",RES_hhdet_tes!Q136/RES_hhdet_fec!Q136)</f>
        <v>0.82405904438742217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>
        <f>IF(RES_hhdet_tes!K137=0,"",RES_hhdet_tes!K137/RES_hhdet_fec!K137)</f>
        <v>0.76830372561676408</v>
      </c>
      <c r="L137" s="73">
        <f>IF(RES_hhdet_tes!L137=0,"",RES_hhdet_tes!L137/RES_hhdet_fec!L137)</f>
        <v>0.77199608246284479</v>
      </c>
      <c r="M137" s="73">
        <f>IF(RES_hhdet_tes!M137=0,"",RES_hhdet_tes!M137/RES_hhdet_fec!M137)</f>
        <v>0.77199608246284457</v>
      </c>
      <c r="N137" s="73">
        <f>IF(RES_hhdet_tes!N137=0,"",RES_hhdet_tes!N137/RES_hhdet_fec!N137)</f>
        <v>0.77835117531786535</v>
      </c>
      <c r="O137" s="73">
        <f>IF(RES_hhdet_tes!O137=0,"",RES_hhdet_tes!O137/RES_hhdet_fec!O137)</f>
        <v>0.77835117531786535</v>
      </c>
      <c r="P137" s="73">
        <f>IF(RES_hhdet_tes!P137=0,"",RES_hhdet_tes!P137/RES_hhdet_fec!P137)</f>
        <v>0.78134079922308886</v>
      </c>
      <c r="Q137" s="73">
        <f>IF(RES_hhdet_tes!Q137=0,"",RES_hhdet_tes!Q137/RES_hhdet_fec!Q137)</f>
        <v>0.78506101754941893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>
        <f>IF(RES_hhdet_tes!K138=0,"",RES_hhdet_tes!K138/RES_hhdet_fec!K138)</f>
        <v>1.0000000000000002</v>
      </c>
      <c r="L138" s="73">
        <f>IF(RES_hhdet_tes!L138=0,"",RES_hhdet_tes!L138/RES_hhdet_fec!L138)</f>
        <v>0.99999999999999978</v>
      </c>
      <c r="M138" s="73">
        <f>IF(RES_hhdet_tes!M138=0,"",RES_hhdet_tes!M138/RES_hhdet_fec!M138)</f>
        <v>0.99999999999999956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0.99999999999999978</v>
      </c>
      <c r="Q138" s="73">
        <f>IF(RES_hhdet_tes!Q138=0,"",RES_hhdet_tes!Q138/RES_hhdet_fec!Q138)</f>
        <v>1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0.59831515410517655</v>
      </c>
      <c r="C139" s="169">
        <f>IF(RES_hhdet_tes!C139=0,"",RES_hhdet_tes!C139/RES_hhdet_fec!C139)</f>
        <v>0.60415292046015878</v>
      </c>
      <c r="D139" s="169">
        <f>IF(RES_hhdet_tes!D139=0,"",RES_hhdet_tes!D139/RES_hhdet_fec!D139)</f>
        <v>0.61268868550145772</v>
      </c>
      <c r="E139" s="169">
        <f>IF(RES_hhdet_tes!E139=0,"",RES_hhdet_tes!E139/RES_hhdet_fec!E139)</f>
        <v>0.62922615151505623</v>
      </c>
      <c r="F139" s="169">
        <f>IF(RES_hhdet_tes!F139=0,"",RES_hhdet_tes!F139/RES_hhdet_fec!F139)</f>
        <v>0.64585397543020695</v>
      </c>
      <c r="G139" s="169">
        <f>IF(RES_hhdet_tes!G139=0,"",RES_hhdet_tes!G139/RES_hhdet_fec!G139)</f>
        <v>0.65342594150228339</v>
      </c>
      <c r="H139" s="169">
        <f>IF(RES_hhdet_tes!H139=0,"",RES_hhdet_tes!H139/RES_hhdet_fec!H139)</f>
        <v>0.66284687015816623</v>
      </c>
      <c r="I139" s="169">
        <f>IF(RES_hhdet_tes!I139=0,"",RES_hhdet_tes!I139/RES_hhdet_fec!I139)</f>
        <v>0.66628238841732601</v>
      </c>
      <c r="J139" s="169">
        <f>IF(RES_hhdet_tes!J139=0,"",RES_hhdet_tes!J139/RES_hhdet_fec!J139)</f>
        <v>0.67478956466658657</v>
      </c>
      <c r="K139" s="169">
        <f>IF(RES_hhdet_tes!K139=0,"",RES_hhdet_tes!K139/RES_hhdet_fec!K139)</f>
        <v>0.67282040390762987</v>
      </c>
      <c r="L139" s="169">
        <f>IF(RES_hhdet_tes!L139=0,"",RES_hhdet_tes!L139/RES_hhdet_fec!L139)</f>
        <v>0.67869787624580724</v>
      </c>
      <c r="M139" s="169">
        <f>IF(RES_hhdet_tes!M139=0,"",RES_hhdet_tes!M139/RES_hhdet_fec!M139)</f>
        <v>0.69227604654809738</v>
      </c>
      <c r="N139" s="169">
        <f>IF(RES_hhdet_tes!N139=0,"",RES_hhdet_tes!N139/RES_hhdet_fec!N139)</f>
        <v>0.69307363367442354</v>
      </c>
      <c r="O139" s="169">
        <f>IF(RES_hhdet_tes!O139=0,"",RES_hhdet_tes!O139/RES_hhdet_fec!O139)</f>
        <v>0.70464838770516303</v>
      </c>
      <c r="P139" s="169">
        <f>IF(RES_hhdet_tes!P139=0,"",RES_hhdet_tes!P139/RES_hhdet_fec!P139)</f>
        <v>0.69871058479566273</v>
      </c>
      <c r="Q139" s="169">
        <f>IF(RES_hhdet_tes!Q139=0,"",RES_hhdet_tes!Q139/RES_hhdet_fec!Q139)</f>
        <v>0.70893208431038635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0.40108867263919201</v>
      </c>
      <c r="C140" s="73">
        <f>IF(RES_hhdet_tes!C140=0,"",RES_hhdet_tes!C140/RES_hhdet_fec!C140)</f>
        <v>0.40689653398312298</v>
      </c>
      <c r="D140" s="73">
        <f>IF(RES_hhdet_tes!D140=0,"",RES_hhdet_tes!D140/RES_hhdet_fec!D140)</f>
        <v>0.4101400467240266</v>
      </c>
      <c r="E140" s="73">
        <f>IF(RES_hhdet_tes!E140=0,"",RES_hhdet_tes!E140/RES_hhdet_fec!E140)</f>
        <v>0.41670465526433986</v>
      </c>
      <c r="F140" s="73">
        <f>IF(RES_hhdet_tes!F140=0,"",RES_hhdet_tes!F140/RES_hhdet_fec!F140)</f>
        <v>0.4204621007969116</v>
      </c>
      <c r="G140" s="73">
        <f>IF(RES_hhdet_tes!G140=0,"",RES_hhdet_tes!G140/RES_hhdet_fec!G140)</f>
        <v>0.42642531678507706</v>
      </c>
      <c r="H140" s="73">
        <f>IF(RES_hhdet_tes!H140=0,"",RES_hhdet_tes!H140/RES_hhdet_fec!H140)</f>
        <v>0.43479846784366777</v>
      </c>
      <c r="I140" s="73">
        <f>IF(RES_hhdet_tes!I140=0,"",RES_hhdet_tes!I140/RES_hhdet_fec!I140)</f>
        <v>0.44537330733872477</v>
      </c>
      <c r="J140" s="73">
        <f>IF(RES_hhdet_tes!J140=0,"",RES_hhdet_tes!J140/RES_hhdet_fec!J140)</f>
        <v>0.45583683815456438</v>
      </c>
      <c r="K140" s="73">
        <f>IF(RES_hhdet_tes!K140=0,"",RES_hhdet_tes!K140/RES_hhdet_fec!K140)</f>
        <v>0.45905519569471737</v>
      </c>
      <c r="L140" s="73">
        <f>IF(RES_hhdet_tes!L140=0,"",RES_hhdet_tes!L140/RES_hhdet_fec!L140)</f>
        <v>0.46011383389814237</v>
      </c>
      <c r="M140" s="73">
        <f>IF(RES_hhdet_tes!M140=0,"",RES_hhdet_tes!M140/RES_hhdet_fec!M140)</f>
        <v>0.46180850908129245</v>
      </c>
      <c r="N140" s="73">
        <f>IF(RES_hhdet_tes!N140=0,"",RES_hhdet_tes!N140/RES_hhdet_fec!N140)</f>
        <v>0.46261928554700638</v>
      </c>
      <c r="O140" s="73">
        <f>IF(RES_hhdet_tes!O140=0,"",RES_hhdet_tes!O140/RES_hhdet_fec!O140)</f>
        <v>0.46328327414042331</v>
      </c>
      <c r="P140" s="73">
        <f>IF(RES_hhdet_tes!P140=0,"",RES_hhdet_tes!P140/RES_hhdet_fec!P140)</f>
        <v>0.46626259231503142</v>
      </c>
      <c r="Q140" s="73">
        <f>IF(RES_hhdet_tes!Q140=0,"",RES_hhdet_tes!Q140/RES_hhdet_fec!Q140)</f>
        <v>0.46893467361524616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0.78553134652156831</v>
      </c>
      <c r="C141" s="65">
        <f>IF(RES_hhdet_tes!C141=0,"",RES_hhdet_tes!C141/RES_hhdet_fec!C141)</f>
        <v>0.79078343420061548</v>
      </c>
      <c r="D141" s="65">
        <f>IF(RES_hhdet_tes!D141=0,"",RES_hhdet_tes!D141/RES_hhdet_fec!D141)</f>
        <v>0.7932756999187055</v>
      </c>
      <c r="E141" s="65">
        <f>IF(RES_hhdet_tes!E141=0,"",RES_hhdet_tes!E141/RES_hhdet_fec!E141)</f>
        <v>0.79857442487049124</v>
      </c>
      <c r="F141" s="65">
        <f>IF(RES_hhdet_tes!F141=0,"",RES_hhdet_tes!F141/RES_hhdet_fec!F141)</f>
        <v>0.8042533640061541</v>
      </c>
      <c r="G141" s="65">
        <f>IF(RES_hhdet_tes!G141=0,"",RES_hhdet_tes!G141/RES_hhdet_fec!G141)</f>
        <v>0.8090846915500417</v>
      </c>
      <c r="H141" s="65">
        <f>IF(RES_hhdet_tes!H141=0,"",RES_hhdet_tes!H141/RES_hhdet_fec!H141)</f>
        <v>0.81414764470205381</v>
      </c>
      <c r="I141" s="65">
        <f>IF(RES_hhdet_tes!I141=0,"",RES_hhdet_tes!I141/RES_hhdet_fec!I141)</f>
        <v>0.82051729037056331</v>
      </c>
      <c r="J141" s="65">
        <f>IF(RES_hhdet_tes!J141=0,"",RES_hhdet_tes!J141/RES_hhdet_fec!J141)</f>
        <v>0.82725107128292963</v>
      </c>
      <c r="K141" s="65">
        <f>IF(RES_hhdet_tes!K141=0,"",RES_hhdet_tes!K141/RES_hhdet_fec!K141)</f>
        <v>0.8299153150266475</v>
      </c>
      <c r="L141" s="65">
        <f>IF(RES_hhdet_tes!L141=0,"",RES_hhdet_tes!L141/RES_hhdet_fec!L141)</f>
        <v>0.83101720132549572</v>
      </c>
      <c r="M141" s="65">
        <f>IF(RES_hhdet_tes!M141=0,"",RES_hhdet_tes!M141/RES_hhdet_fec!M141)</f>
        <v>0.83345573732691847</v>
      </c>
      <c r="N141" s="65">
        <f>IF(RES_hhdet_tes!N141=0,"",RES_hhdet_tes!N141/RES_hhdet_fec!N141)</f>
        <v>0.83599696944312252</v>
      </c>
      <c r="O141" s="65">
        <f>IF(RES_hhdet_tes!O141=0,"",RES_hhdet_tes!O141/RES_hhdet_fec!O141)</f>
        <v>0.83757375789008659</v>
      </c>
      <c r="P141" s="65">
        <f>IF(RES_hhdet_tes!P141=0,"",RES_hhdet_tes!P141/RES_hhdet_fec!P141)</f>
        <v>0.83857627365526999</v>
      </c>
      <c r="Q141" s="65">
        <f>IF(RES_hhdet_tes!Q141=0,"",RES_hhdet_tes!Q141/RES_hhdet_fec!Q141)</f>
        <v>0.84038724456067582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0.93032668856857526</v>
      </c>
      <c r="C143" s="175">
        <f>IF(RES_hhdet_tes!C143=0,"",RES_hhdet_tes!C143/RES_hhdet_fec!C143)</f>
        <v>0.98423834278971956</v>
      </c>
      <c r="D143" s="175">
        <f>IF(RES_hhdet_tes!D143=0,"",RES_hhdet_tes!D143/RES_hhdet_fec!D143)</f>
        <v>1.015396671902812</v>
      </c>
      <c r="E143" s="175">
        <f>IF(RES_hhdet_tes!E143=0,"",RES_hhdet_tes!E143/RES_hhdet_fec!E143)</f>
        <v>1.0611526815508614</v>
      </c>
      <c r="F143" s="175">
        <f>IF(RES_hhdet_tes!F143=0,"",RES_hhdet_tes!F143/RES_hhdet_fec!F143)</f>
        <v>1.0905945246050412</v>
      </c>
      <c r="G143" s="175">
        <f>IF(RES_hhdet_tes!G143=0,"",RES_hhdet_tes!G143/RES_hhdet_fec!G143)</f>
        <v>1.13348875049586</v>
      </c>
      <c r="H143" s="175">
        <f>IF(RES_hhdet_tes!H143=0,"",RES_hhdet_tes!H143/RES_hhdet_fec!H143)</f>
        <v>1.175840957223772</v>
      </c>
      <c r="I143" s="175">
        <f>IF(RES_hhdet_tes!I143=0,"",RES_hhdet_tes!I143/RES_hhdet_fec!I143)</f>
        <v>1.1978354063226095</v>
      </c>
      <c r="J143" s="175">
        <f>IF(RES_hhdet_tes!J143=0,"",RES_hhdet_tes!J143/RES_hhdet_fec!J143)</f>
        <v>1.2423233014914405</v>
      </c>
      <c r="K143" s="175">
        <f>IF(RES_hhdet_tes!K143=0,"",RES_hhdet_tes!K143/RES_hhdet_fec!K143)</f>
        <v>1.2790007786351325</v>
      </c>
      <c r="L143" s="175">
        <f>IF(RES_hhdet_tes!L143=0,"",RES_hhdet_tes!L143/RES_hhdet_fec!L143)</f>
        <v>1.3169719052351359</v>
      </c>
      <c r="M143" s="175">
        <f>IF(RES_hhdet_tes!M143=0,"",RES_hhdet_tes!M143/RES_hhdet_fec!M143)</f>
        <v>1.3357608620033343</v>
      </c>
      <c r="N143" s="175">
        <f>IF(RES_hhdet_tes!N143=0,"",RES_hhdet_tes!N143/RES_hhdet_fec!N143)</f>
        <v>1.3776755957139555</v>
      </c>
      <c r="O143" s="175">
        <f>IF(RES_hhdet_tes!O143=0,"",RES_hhdet_tes!O143/RES_hhdet_fec!O143)</f>
        <v>1.4104966058824526</v>
      </c>
      <c r="P143" s="175">
        <f>IF(RES_hhdet_tes!P143=0,"",RES_hhdet_tes!P143/RES_hhdet_fec!P143)</f>
        <v>1.4039587292913611</v>
      </c>
      <c r="Q143" s="175">
        <f>IF(RES_hhdet_tes!Q143=0,"",RES_hhdet_tes!Q143/RES_hhdet_fec!Q143)</f>
        <v>1.4329309392600691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1.1110674396590234</v>
      </c>
      <c r="C144" s="169">
        <f>IF(RES_hhdet_tes!C144=0,"",RES_hhdet_tes!C144/RES_hhdet_fec!C144)</f>
        <v>1.1485218652037195</v>
      </c>
      <c r="D144" s="169">
        <f>IF(RES_hhdet_tes!D144=0,"",RES_hhdet_tes!D144/RES_hhdet_fec!D144)</f>
        <v>1.1846716169093165</v>
      </c>
      <c r="E144" s="169">
        <f>IF(RES_hhdet_tes!E144=0,"",RES_hhdet_tes!E144/RES_hhdet_fec!E144)</f>
        <v>1.2792480990738386</v>
      </c>
      <c r="F144" s="169">
        <f>IF(RES_hhdet_tes!F144=0,"",RES_hhdet_tes!F144/RES_hhdet_fec!F144)</f>
        <v>1.3344967508688048</v>
      </c>
      <c r="G144" s="169">
        <f>IF(RES_hhdet_tes!G144=0,"",RES_hhdet_tes!G144/RES_hhdet_fec!G144)</f>
        <v>1.3999520241747074</v>
      </c>
      <c r="H144" s="169">
        <f>IF(RES_hhdet_tes!H144=0,"",RES_hhdet_tes!H144/RES_hhdet_fec!H144)</f>
        <v>1.4836447483435589</v>
      </c>
      <c r="I144" s="169">
        <f>IF(RES_hhdet_tes!I144=0,"",RES_hhdet_tes!I144/RES_hhdet_fec!I144)</f>
        <v>1.5402400330376418</v>
      </c>
      <c r="J144" s="169">
        <f>IF(RES_hhdet_tes!J144=0,"",RES_hhdet_tes!J144/RES_hhdet_fec!J144)</f>
        <v>1.6623568885771611</v>
      </c>
      <c r="K144" s="169">
        <f>IF(RES_hhdet_tes!K144=0,"",RES_hhdet_tes!K144/RES_hhdet_fec!K144)</f>
        <v>1.748927075974481</v>
      </c>
      <c r="L144" s="169">
        <f>IF(RES_hhdet_tes!L144=0,"",RES_hhdet_tes!L144/RES_hhdet_fec!L144)</f>
        <v>1.8019177529058041</v>
      </c>
      <c r="M144" s="169">
        <f>IF(RES_hhdet_tes!M144=0,"",RES_hhdet_tes!M144/RES_hhdet_fec!M144)</f>
        <v>1.8915562308017413</v>
      </c>
      <c r="N144" s="169">
        <f>IF(RES_hhdet_tes!N144=0,"",RES_hhdet_tes!N144/RES_hhdet_fec!N144)</f>
        <v>1.9736327665255626</v>
      </c>
      <c r="O144" s="169">
        <f>IF(RES_hhdet_tes!O144=0,"",RES_hhdet_tes!O144/RES_hhdet_fec!O144)</f>
        <v>2.071723854049071</v>
      </c>
      <c r="P144" s="169">
        <f>IF(RES_hhdet_tes!P144=0,"",RES_hhdet_tes!P144/RES_hhdet_fec!P144)</f>
        <v>2.1614327147779604</v>
      </c>
      <c r="Q144" s="169">
        <f>IF(RES_hhdet_tes!Q144=0,"",RES_hhdet_tes!Q144/RES_hhdet_fec!Q144)</f>
        <v>2.2540249025778039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1.1110674396590234</v>
      </c>
      <c r="C145" s="73">
        <f>IF(RES_hhdet_tes!C145=0,"",RES_hhdet_tes!C145/RES_hhdet_fec!C145)</f>
        <v>1.1485218652037195</v>
      </c>
      <c r="D145" s="73">
        <f>IF(RES_hhdet_tes!D145=0,"",RES_hhdet_tes!D145/RES_hhdet_fec!D145)</f>
        <v>1.1846716169093165</v>
      </c>
      <c r="E145" s="73">
        <f>IF(RES_hhdet_tes!E145=0,"",RES_hhdet_tes!E145/RES_hhdet_fec!E145)</f>
        <v>1.2792480990738386</v>
      </c>
      <c r="F145" s="73">
        <f>IF(RES_hhdet_tes!F145=0,"",RES_hhdet_tes!F145/RES_hhdet_fec!F145)</f>
        <v>1.3344967508688048</v>
      </c>
      <c r="G145" s="73">
        <f>IF(RES_hhdet_tes!G145=0,"",RES_hhdet_tes!G145/RES_hhdet_fec!G145)</f>
        <v>1.3999520241747074</v>
      </c>
      <c r="H145" s="73">
        <f>IF(RES_hhdet_tes!H145=0,"",RES_hhdet_tes!H145/RES_hhdet_fec!H145)</f>
        <v>1.4836447483435589</v>
      </c>
      <c r="I145" s="73">
        <f>IF(RES_hhdet_tes!I145=0,"",RES_hhdet_tes!I145/RES_hhdet_fec!I145)</f>
        <v>1.5402400330376418</v>
      </c>
      <c r="J145" s="73">
        <f>IF(RES_hhdet_tes!J145=0,"",RES_hhdet_tes!J145/RES_hhdet_fec!J145)</f>
        <v>1.6623568885771611</v>
      </c>
      <c r="K145" s="73">
        <f>IF(RES_hhdet_tes!K145=0,"",RES_hhdet_tes!K145/RES_hhdet_fec!K145)</f>
        <v>1.748927075974481</v>
      </c>
      <c r="L145" s="73">
        <f>IF(RES_hhdet_tes!L145=0,"",RES_hhdet_tes!L145/RES_hhdet_fec!L145)</f>
        <v>1.8019177529058041</v>
      </c>
      <c r="M145" s="73">
        <f>IF(RES_hhdet_tes!M145=0,"",RES_hhdet_tes!M145/RES_hhdet_fec!M145)</f>
        <v>1.8915562308017413</v>
      </c>
      <c r="N145" s="73">
        <f>IF(RES_hhdet_tes!N145=0,"",RES_hhdet_tes!N145/RES_hhdet_fec!N145)</f>
        <v>1.9736327665255626</v>
      </c>
      <c r="O145" s="73">
        <f>IF(RES_hhdet_tes!O145=0,"",RES_hhdet_tes!O145/RES_hhdet_fec!O145)</f>
        <v>2.071723854049071</v>
      </c>
      <c r="P145" s="73">
        <f>IF(RES_hhdet_tes!P145=0,"",RES_hhdet_tes!P145/RES_hhdet_fec!P145)</f>
        <v>2.1614327147779604</v>
      </c>
      <c r="Q145" s="73">
        <f>IF(RES_hhdet_tes!Q145=0,"",RES_hhdet_tes!Q145/RES_hhdet_fec!Q145)</f>
        <v>2.2540249025778039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1.5553428843439738</v>
      </c>
      <c r="C146" s="169">
        <f>IF(RES_hhdet_tes!C146=0,"",RES_hhdet_tes!C146/RES_hhdet_fec!C146)</f>
        <v>1.6877274929813584</v>
      </c>
      <c r="D146" s="169">
        <f>IF(RES_hhdet_tes!D146=0,"",RES_hhdet_tes!D146/RES_hhdet_fec!D146)</f>
        <v>1.7635756540499452</v>
      </c>
      <c r="E146" s="169">
        <f>IF(RES_hhdet_tes!E146=0,"",RES_hhdet_tes!E146/RES_hhdet_fec!E146)</f>
        <v>1.8969574689666409</v>
      </c>
      <c r="F146" s="169">
        <f>IF(RES_hhdet_tes!F146=0,"",RES_hhdet_tes!F146/RES_hhdet_fec!F146)</f>
        <v>1.933626434014732</v>
      </c>
      <c r="G146" s="169">
        <f>IF(RES_hhdet_tes!G146=0,"",RES_hhdet_tes!G146/RES_hhdet_fec!G146)</f>
        <v>1.981125244862169</v>
      </c>
      <c r="H146" s="169">
        <f>IF(RES_hhdet_tes!H146=0,"",RES_hhdet_tes!H146/RES_hhdet_fec!H146)</f>
        <v>2.0471481041363675</v>
      </c>
      <c r="I146" s="169">
        <f>IF(RES_hhdet_tes!I146=0,"",RES_hhdet_tes!I146/RES_hhdet_fec!I146)</f>
        <v>2.0923575932116032</v>
      </c>
      <c r="J146" s="169">
        <f>IF(RES_hhdet_tes!J146=0,"",RES_hhdet_tes!J146/RES_hhdet_fec!J146)</f>
        <v>2.1909538303060199</v>
      </c>
      <c r="K146" s="169">
        <f>IF(RES_hhdet_tes!K146=0,"",RES_hhdet_tes!K146/RES_hhdet_fec!K146)</f>
        <v>2.2622090722279062</v>
      </c>
      <c r="L146" s="169">
        <f>IF(RES_hhdet_tes!L146=0,"",RES_hhdet_tes!L146/RES_hhdet_fec!L146)</f>
        <v>2.306680008784058</v>
      </c>
      <c r="M146" s="169">
        <f>IF(RES_hhdet_tes!M146=0,"",RES_hhdet_tes!M146/RES_hhdet_fec!M146)</f>
        <v>2.3818514862679971</v>
      </c>
      <c r="N146" s="169">
        <f>IF(RES_hhdet_tes!N146=0,"",RES_hhdet_tes!N146/RES_hhdet_fec!N146)</f>
        <v>2.4531030545192123</v>
      </c>
      <c r="O146" s="169">
        <f>IF(RES_hhdet_tes!O146=0,"",RES_hhdet_tes!O146/RES_hhdet_fec!O146)</f>
        <v>2.5412839686885129</v>
      </c>
      <c r="P146" s="169">
        <f>IF(RES_hhdet_tes!P146=0,"",RES_hhdet_tes!P146/RES_hhdet_fec!P146)</f>
        <v>2.6249252558815099</v>
      </c>
      <c r="Q146" s="169">
        <f>IF(RES_hhdet_tes!Q146=0,"",RES_hhdet_tes!Q146/RES_hhdet_fec!Q146)</f>
        <v>2.7139013134517112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1.5553428843439738</v>
      </c>
      <c r="C147" s="73">
        <f>IF(RES_hhdet_tes!C147=0,"",RES_hhdet_tes!C147/RES_hhdet_fec!C147)</f>
        <v>1.6877274929813584</v>
      </c>
      <c r="D147" s="73">
        <f>IF(RES_hhdet_tes!D147=0,"",RES_hhdet_tes!D147/RES_hhdet_fec!D147)</f>
        <v>1.7635756540499452</v>
      </c>
      <c r="E147" s="73">
        <f>IF(RES_hhdet_tes!E147=0,"",RES_hhdet_tes!E147/RES_hhdet_fec!E147)</f>
        <v>1.8969574689666409</v>
      </c>
      <c r="F147" s="73">
        <f>IF(RES_hhdet_tes!F147=0,"",RES_hhdet_tes!F147/RES_hhdet_fec!F147)</f>
        <v>1.933626434014732</v>
      </c>
      <c r="G147" s="73">
        <f>IF(RES_hhdet_tes!G147=0,"",RES_hhdet_tes!G147/RES_hhdet_fec!G147)</f>
        <v>1.981125244862169</v>
      </c>
      <c r="H147" s="73">
        <f>IF(RES_hhdet_tes!H147=0,"",RES_hhdet_tes!H147/RES_hhdet_fec!H147)</f>
        <v>2.0471481041363675</v>
      </c>
      <c r="I147" s="73">
        <f>IF(RES_hhdet_tes!I147=0,"",RES_hhdet_tes!I147/RES_hhdet_fec!I147)</f>
        <v>2.0923575932116032</v>
      </c>
      <c r="J147" s="73">
        <f>IF(RES_hhdet_tes!J147=0,"",RES_hhdet_tes!J147/RES_hhdet_fec!J147)</f>
        <v>2.1909538303060199</v>
      </c>
      <c r="K147" s="73">
        <f>IF(RES_hhdet_tes!K147=0,"",RES_hhdet_tes!K147/RES_hhdet_fec!K147)</f>
        <v>2.2622090722279062</v>
      </c>
      <c r="L147" s="73">
        <f>IF(RES_hhdet_tes!L147=0,"",RES_hhdet_tes!L147/RES_hhdet_fec!L147)</f>
        <v>2.306680008784058</v>
      </c>
      <c r="M147" s="73">
        <f>IF(RES_hhdet_tes!M147=0,"",RES_hhdet_tes!M147/RES_hhdet_fec!M147)</f>
        <v>2.3818514862679971</v>
      </c>
      <c r="N147" s="73">
        <f>IF(RES_hhdet_tes!N147=0,"",RES_hhdet_tes!N147/RES_hhdet_fec!N147)</f>
        <v>2.4531030545192123</v>
      </c>
      <c r="O147" s="73">
        <f>IF(RES_hhdet_tes!O147=0,"",RES_hhdet_tes!O147/RES_hhdet_fec!O147)</f>
        <v>2.5412839686885129</v>
      </c>
      <c r="P147" s="73">
        <f>IF(RES_hhdet_tes!P147=0,"",RES_hhdet_tes!P147/RES_hhdet_fec!P147)</f>
        <v>2.6249252558815099</v>
      </c>
      <c r="Q147" s="73">
        <f>IF(RES_hhdet_tes!Q147=0,"",RES_hhdet_tes!Q147/RES_hhdet_fec!Q147)</f>
        <v>2.7139013134517112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0.55273628603056713</v>
      </c>
      <c r="C148" s="169">
        <f>IF(RES_hhdet_tes!C148=0,"",RES_hhdet_tes!C148/RES_hhdet_fec!C148)</f>
        <v>0.61722518593945885</v>
      </c>
      <c r="D148" s="169">
        <f>IF(RES_hhdet_tes!D148=0,"",RES_hhdet_tes!D148/RES_hhdet_fec!D148)</f>
        <v>0.66628359154440475</v>
      </c>
      <c r="E148" s="169">
        <f>IF(RES_hhdet_tes!E148=0,"",RES_hhdet_tes!E148/RES_hhdet_fec!E148)</f>
        <v>0.72929939765478857</v>
      </c>
      <c r="F148" s="169">
        <f>IF(RES_hhdet_tes!F148=0,"",RES_hhdet_tes!F148/RES_hhdet_fec!F148)</f>
        <v>0.74174650822843735</v>
      </c>
      <c r="G148" s="169">
        <f>IF(RES_hhdet_tes!G148=0,"",RES_hhdet_tes!G148/RES_hhdet_fec!G148)</f>
        <v>0.74881143838478104</v>
      </c>
      <c r="H148" s="169">
        <f>IF(RES_hhdet_tes!H148=0,"",RES_hhdet_tes!H148/RES_hhdet_fec!H148)</f>
        <v>0.75374669920429027</v>
      </c>
      <c r="I148" s="169">
        <f>IF(RES_hhdet_tes!I148=0,"",RES_hhdet_tes!I148/RES_hhdet_fec!I148)</f>
        <v>0.75570108077030795</v>
      </c>
      <c r="J148" s="169">
        <f>IF(RES_hhdet_tes!J148=0,"",RES_hhdet_tes!J148/RES_hhdet_fec!J148)</f>
        <v>0.75964287517248286</v>
      </c>
      <c r="K148" s="169">
        <f>IF(RES_hhdet_tes!K148=0,"",RES_hhdet_tes!K148/RES_hhdet_fec!K148)</f>
        <v>0.76247806753805414</v>
      </c>
      <c r="L148" s="169">
        <f>IF(RES_hhdet_tes!L148=0,"",RES_hhdet_tes!L148/RES_hhdet_fec!L148)</f>
        <v>0.76374043756741472</v>
      </c>
      <c r="M148" s="169">
        <f>IF(RES_hhdet_tes!M148=0,"",RES_hhdet_tes!M148/RES_hhdet_fec!M148)</f>
        <v>0.76628205093235258</v>
      </c>
      <c r="N148" s="169">
        <f>IF(RES_hhdet_tes!N148=0,"",RES_hhdet_tes!N148/RES_hhdet_fec!N148)</f>
        <v>0.76873050221075234</v>
      </c>
      <c r="O148" s="169">
        <f>IF(RES_hhdet_tes!O148=0,"",RES_hhdet_tes!O148/RES_hhdet_fec!O148)</f>
        <v>0.7724482663946235</v>
      </c>
      <c r="P148" s="169">
        <f>IF(RES_hhdet_tes!P148=0,"",RES_hhdet_tes!P148/RES_hhdet_fec!P148)</f>
        <v>0.77664884415827939</v>
      </c>
      <c r="Q148" s="169">
        <f>IF(RES_hhdet_tes!Q148=0,"",RES_hhdet_tes!Q148/RES_hhdet_fec!Q148)</f>
        <v>0.77999585122078219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0.50347570595402902</v>
      </c>
      <c r="C149" s="174">
        <f>IF(RES_hhdet_tes!C149=0,"",RES_hhdet_tes!C149/RES_hhdet_fec!C149)</f>
        <v>0.51830930807436792</v>
      </c>
      <c r="D149" s="174">
        <f>IF(RES_hhdet_tes!D149=0,"",RES_hhdet_tes!D149/RES_hhdet_fec!D149)</f>
        <v>0.52078157509442435</v>
      </c>
      <c r="E149" s="174">
        <f>IF(RES_hhdet_tes!E149=0,"",RES_hhdet_tes!E149/RES_hhdet_fec!E149)</f>
        <v>0.52559246829230855</v>
      </c>
      <c r="F149" s="174">
        <f>IF(RES_hhdet_tes!F149=0,"",RES_hhdet_tes!F149/RES_hhdet_fec!F149)</f>
        <v>0.53325994730509396</v>
      </c>
      <c r="G149" s="174">
        <f>IF(RES_hhdet_tes!G149=0,"",RES_hhdet_tes!G149/RES_hhdet_fec!G149)</f>
        <v>0.53937578312042955</v>
      </c>
      <c r="H149" s="174">
        <f>IF(RES_hhdet_tes!H149=0,"",RES_hhdet_tes!H149/RES_hhdet_fec!H149)</f>
        <v>0.55423997840162853</v>
      </c>
      <c r="I149" s="174">
        <f>IF(RES_hhdet_tes!I149=0,"",RES_hhdet_tes!I149/RES_hhdet_fec!I149)</f>
        <v>0.577744223786819</v>
      </c>
      <c r="J149" s="174">
        <f>IF(RES_hhdet_tes!J149=0,"",RES_hhdet_tes!J149/RES_hhdet_fec!J149)</f>
        <v>0.59070721809561266</v>
      </c>
      <c r="K149" s="174">
        <f>IF(RES_hhdet_tes!K149=0,"",RES_hhdet_tes!K149/RES_hhdet_fec!K149)</f>
        <v>0.59593034024865754</v>
      </c>
      <c r="L149" s="174">
        <f>IF(RES_hhdet_tes!L149=0,"",RES_hhdet_tes!L149/RES_hhdet_fec!L149)</f>
        <v>0.59658090658256679</v>
      </c>
      <c r="M149" s="174">
        <f>IF(RES_hhdet_tes!M149=0,"",RES_hhdet_tes!M149/RES_hhdet_fec!M149)</f>
        <v>0.59718307078542776</v>
      </c>
      <c r="N149" s="174">
        <f>IF(RES_hhdet_tes!N149=0,"",RES_hhdet_tes!N149/RES_hhdet_fec!N149)</f>
        <v>0.59849783857872429</v>
      </c>
      <c r="O149" s="174">
        <f>IF(RES_hhdet_tes!O149=0,"",RES_hhdet_tes!O149/RES_hhdet_fec!O149)</f>
        <v>0.59930548089754898</v>
      </c>
      <c r="P149" s="174">
        <f>IF(RES_hhdet_tes!P149=0,"",RES_hhdet_tes!P149/RES_hhdet_fec!P149)</f>
        <v>0.60165817030895685</v>
      </c>
      <c r="Q149" s="174">
        <f>IF(RES_hhdet_tes!Q149=0,"",RES_hhdet_tes!Q149/RES_hhdet_fec!Q149)</f>
        <v>0.60804070417067957</v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>
        <f>IF(RES_hhdet_tes!K150=0,"",RES_hhdet_tes!K150/RES_hhdet_fec!K150)</f>
        <v>0.67567781699564111</v>
      </c>
      <c r="L150" s="174">
        <f>IF(RES_hhdet_tes!L150=0,"",RES_hhdet_tes!L150/RES_hhdet_fec!L150)</f>
        <v>0.67627325536900351</v>
      </c>
      <c r="M150" s="174">
        <f>IF(RES_hhdet_tes!M150=0,"",RES_hhdet_tes!M150/RES_hhdet_fec!M150)</f>
        <v>0.67685472226629628</v>
      </c>
      <c r="N150" s="174">
        <f>IF(RES_hhdet_tes!N150=0,"",RES_hhdet_tes!N150/RES_hhdet_fec!N150)</f>
        <v>0.67813416013521766</v>
      </c>
      <c r="O150" s="174">
        <f>IF(RES_hhdet_tes!O150=0,"",RES_hhdet_tes!O150/RES_hhdet_fec!O150)</f>
        <v>0.68299015986590605</v>
      </c>
      <c r="P150" s="174">
        <f>IF(RES_hhdet_tes!P150=0,"",RES_hhdet_tes!P150/RES_hhdet_fec!P150)</f>
        <v>0.68643189665043558</v>
      </c>
      <c r="Q150" s="174">
        <f>IF(RES_hhdet_tes!Q150=0,"",RES_hhdet_tes!Q150/RES_hhdet_fec!Q150)</f>
        <v>0.68970177131855459</v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>
        <f>IF(RES_hhdet_tes!K151=0,"",RES_hhdet_tes!K151/RES_hhdet_fec!K151)</f>
        <v>0.60128117656964142</v>
      </c>
      <c r="L151" s="173">
        <f>IF(RES_hhdet_tes!L151=0,"",RES_hhdet_tes!L151/RES_hhdet_fec!L151)</f>
        <v>0.6015034589215793</v>
      </c>
      <c r="M151" s="173">
        <f>IF(RES_hhdet_tes!M151=0,"",RES_hhdet_tes!M151/RES_hhdet_fec!M151)</f>
        <v>0.60150345892157975</v>
      </c>
      <c r="N151" s="173">
        <f>IF(RES_hhdet_tes!N151=0,"",RES_hhdet_tes!N151/RES_hhdet_fec!N151)</f>
        <v>0.6020811297997033</v>
      </c>
      <c r="O151" s="173">
        <f>IF(RES_hhdet_tes!O151=0,"",RES_hhdet_tes!O151/RES_hhdet_fec!O151)</f>
        <v>0.60726324279401156</v>
      </c>
      <c r="P151" s="173">
        <f>IF(RES_hhdet_tes!P151=0,"",RES_hhdet_tes!P151/RES_hhdet_fec!P151)</f>
        <v>0.61073915281553703</v>
      </c>
      <c r="Q151" s="173">
        <f>IF(RES_hhdet_tes!Q151=0,"",RES_hhdet_tes!Q151/RES_hhdet_fec!Q151)</f>
        <v>0.61402462773449196</v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>
        <f>IF(RES_hhdet_tes!K152=0,"",RES_hhdet_tes!K152/RES_hhdet_fec!K152)</f>
        <v>0.99999999999999967</v>
      </c>
      <c r="L152" s="172">
        <f>IF(RES_hhdet_tes!L152=0,"",RES_hhdet_tes!L152/RES_hhdet_fec!L152)</f>
        <v>1</v>
      </c>
      <c r="M152" s="172">
        <f>IF(RES_hhdet_tes!M152=0,"",RES_hhdet_tes!M152/RES_hhdet_fec!M152)</f>
        <v>1</v>
      </c>
      <c r="N152" s="172">
        <f>IF(RES_hhdet_tes!N152=0,"",RES_hhdet_tes!N152/RES_hhdet_fec!N152)</f>
        <v>1.0000000000000004</v>
      </c>
      <c r="O152" s="172">
        <f>IF(RES_hhdet_tes!O152=0,"",RES_hhdet_tes!O152/RES_hhdet_fec!O152)</f>
        <v>0.99999999999999967</v>
      </c>
      <c r="P152" s="172">
        <f>IF(RES_hhdet_tes!P152=0,"",RES_hhdet_tes!P152/RES_hhdet_fec!P152)</f>
        <v>0.99999999999999956</v>
      </c>
      <c r="Q152" s="172">
        <f>IF(RES_hhdet_tes!Q152=0,"",RES_hhdet_tes!Q152/RES_hhdet_fec!Q152)</f>
        <v>0.99999999999999967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0.64333006871903708</v>
      </c>
      <c r="C153" s="171">
        <f>IF(RES_hhdet_tes!C153=0,"",RES_hhdet_tes!C153/RES_hhdet_fec!C153)</f>
        <v>0.70305477155399909</v>
      </c>
      <c r="D153" s="171">
        <f>IF(RES_hhdet_tes!D153=0,"",RES_hhdet_tes!D153/RES_hhdet_fec!D153)</f>
        <v>0.72499199937464198</v>
      </c>
      <c r="E153" s="171">
        <f>IF(RES_hhdet_tes!E153=0,"",RES_hhdet_tes!E153/RES_hhdet_fec!E153)</f>
        <v>0.74315010580099261</v>
      </c>
      <c r="F153" s="171">
        <f>IF(RES_hhdet_tes!F153=0,"",RES_hhdet_tes!F153/RES_hhdet_fec!F153)</f>
        <v>0.74776143702814712</v>
      </c>
      <c r="G153" s="171">
        <f>IF(RES_hhdet_tes!G153=0,"",RES_hhdet_tes!G153/RES_hhdet_fec!G153)</f>
        <v>0.7514736542239665</v>
      </c>
      <c r="H153" s="171">
        <f>IF(RES_hhdet_tes!H153=0,"",RES_hhdet_tes!H153/RES_hhdet_fec!H153)</f>
        <v>0.7549221780278258</v>
      </c>
      <c r="I153" s="171">
        <f>IF(RES_hhdet_tes!I153=0,"",RES_hhdet_tes!I153/RES_hhdet_fec!I153)</f>
        <v>0.75679774454495607</v>
      </c>
      <c r="J153" s="171">
        <f>IF(RES_hhdet_tes!J153=0,"",RES_hhdet_tes!J153/RES_hhdet_fec!J153)</f>
        <v>0.76020928206508243</v>
      </c>
      <c r="K153" s="171">
        <f>IF(RES_hhdet_tes!K153=0,"",RES_hhdet_tes!K153/RES_hhdet_fec!K153)</f>
        <v>0.76219698817139492</v>
      </c>
      <c r="L153" s="171">
        <f>IF(RES_hhdet_tes!L153=0,"",RES_hhdet_tes!L153/RES_hhdet_fec!L153)</f>
        <v>0.76328632372440852</v>
      </c>
      <c r="M153" s="171">
        <f>IF(RES_hhdet_tes!M153=0,"",RES_hhdet_tes!M153/RES_hhdet_fec!M153)</f>
        <v>0.76555578619146913</v>
      </c>
      <c r="N153" s="171">
        <f>IF(RES_hhdet_tes!N153=0,"",RES_hhdet_tes!N153/RES_hhdet_fec!N153)</f>
        <v>0.76781004626672555</v>
      </c>
      <c r="O153" s="171">
        <f>IF(RES_hhdet_tes!O153=0,"",RES_hhdet_tes!O153/RES_hhdet_fec!O153)</f>
        <v>0.7704290664492206</v>
      </c>
      <c r="P153" s="171">
        <f>IF(RES_hhdet_tes!P153=0,"",RES_hhdet_tes!P153/RES_hhdet_fec!P153)</f>
        <v>0.77365939472759482</v>
      </c>
      <c r="Q153" s="171">
        <f>IF(RES_hhdet_tes!Q153=0,"",RES_hhdet_tes!Q153/RES_hhdet_fec!Q153)</f>
        <v>0.77607689059197849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>
        <f>IF(RES_hhdet_tes!K154=0,"",RES_hhdet_tes!K154/RES_hhdet_fec!K154)</f>
        <v>0.81141725821200028</v>
      </c>
      <c r="L154" s="170">
        <f>IF(RES_hhdet_tes!L154=0,"",RES_hhdet_tes!L154/RES_hhdet_fec!L154)</f>
        <v>0.80972285995911053</v>
      </c>
      <c r="M154" s="170">
        <f>IF(RES_hhdet_tes!M154=0,"",RES_hhdet_tes!M154/RES_hhdet_fec!M154)</f>
        <v>0.8143531458348886</v>
      </c>
      <c r="N154" s="170">
        <f>IF(RES_hhdet_tes!N154=0,"",RES_hhdet_tes!N154/RES_hhdet_fec!N154)</f>
        <v>0.81679225766013985</v>
      </c>
      <c r="O154" s="170">
        <f>IF(RES_hhdet_tes!O154=0,"",RES_hhdet_tes!O154/RES_hhdet_fec!O154)</f>
        <v>0.82059935947133777</v>
      </c>
      <c r="P154" s="170">
        <f>IF(RES_hhdet_tes!P154=0,"",RES_hhdet_tes!P154/RES_hhdet_fec!P154)</f>
        <v>0.82218311291733037</v>
      </c>
      <c r="Q154" s="170">
        <f>IF(RES_hhdet_tes!Q154=0,"",RES_hhdet_tes!Q154/RES_hhdet_fec!Q154)</f>
        <v>0.82343530734599479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>
        <f>IF(RES_hhdet_tes!K155=0,"",RES_hhdet_tes!K155/RES_hhdet_fec!K155)</f>
        <v>0.76830372561676397</v>
      </c>
      <c r="L155" s="73">
        <f>IF(RES_hhdet_tes!L155=0,"",RES_hhdet_tes!L155/RES_hhdet_fec!L155)</f>
        <v>0.76982798737165514</v>
      </c>
      <c r="M155" s="73">
        <f>IF(RES_hhdet_tes!M155=0,"",RES_hhdet_tes!M155/RES_hhdet_fec!M155)</f>
        <v>0.77259435892112527</v>
      </c>
      <c r="N155" s="73">
        <f>IF(RES_hhdet_tes!N155=0,"",RES_hhdet_tes!N155/RES_hhdet_fec!N155)</f>
        <v>0.77544224890718783</v>
      </c>
      <c r="O155" s="73">
        <f>IF(RES_hhdet_tes!O155=0,"",RES_hhdet_tes!O155/RES_hhdet_fec!O155)</f>
        <v>0.77984876720490837</v>
      </c>
      <c r="P155" s="73">
        <f>IF(RES_hhdet_tes!P155=0,"",RES_hhdet_tes!P155/RES_hhdet_fec!P155)</f>
        <v>0.78247709522346143</v>
      </c>
      <c r="Q155" s="73">
        <f>IF(RES_hhdet_tes!Q155=0,"",RES_hhdet_tes!Q155/RES_hhdet_fec!Q155)</f>
        <v>0.78429902666142837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>
        <f>IF(RES_hhdet_tes!K156=0,"",RES_hhdet_tes!K156/RES_hhdet_fec!K156)</f>
        <v>0.99999999999999978</v>
      </c>
      <c r="L156" s="73">
        <f>IF(RES_hhdet_tes!L156=0,"",RES_hhdet_tes!L156/RES_hhdet_fec!L156)</f>
        <v>1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0.99999999999999967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0.59758824731412163</v>
      </c>
      <c r="C157" s="169">
        <f>IF(RES_hhdet_tes!C157=0,"",RES_hhdet_tes!C157/RES_hhdet_fec!C157)</f>
        <v>0.61843212871851383</v>
      </c>
      <c r="D157" s="169">
        <f>IF(RES_hhdet_tes!D157=0,"",RES_hhdet_tes!D157/RES_hhdet_fec!D157)</f>
        <v>0.63457206473897987</v>
      </c>
      <c r="E157" s="169">
        <f>IF(RES_hhdet_tes!E157=0,"",RES_hhdet_tes!E157/RES_hhdet_fec!E157)</f>
        <v>0.6595964318966917</v>
      </c>
      <c r="F157" s="169">
        <f>IF(RES_hhdet_tes!F157=0,"",RES_hhdet_tes!F157/RES_hhdet_fec!F157)</f>
        <v>0.67451097720586572</v>
      </c>
      <c r="G157" s="169">
        <f>IF(RES_hhdet_tes!G157=0,"",RES_hhdet_tes!G157/RES_hhdet_fec!G157)</f>
        <v>0.67886220502981487</v>
      </c>
      <c r="H157" s="169">
        <f>IF(RES_hhdet_tes!H157=0,"",RES_hhdet_tes!H157/RES_hhdet_fec!H157)</f>
        <v>0.68308469430477103</v>
      </c>
      <c r="I157" s="169">
        <f>IF(RES_hhdet_tes!I157=0,"",RES_hhdet_tes!I157/RES_hhdet_fec!I157)</f>
        <v>0.67832140471492897</v>
      </c>
      <c r="J157" s="169">
        <f>IF(RES_hhdet_tes!J157=0,"",RES_hhdet_tes!J157/RES_hhdet_fec!J157)</f>
        <v>0.679445118570835</v>
      </c>
      <c r="K157" s="169">
        <f>IF(RES_hhdet_tes!K157=0,"",RES_hhdet_tes!K157/RES_hhdet_fec!K157)</f>
        <v>0.67558998456043706</v>
      </c>
      <c r="L157" s="169">
        <f>IF(RES_hhdet_tes!L157=0,"",RES_hhdet_tes!L157/RES_hhdet_fec!L157)</f>
        <v>0.6809962978596138</v>
      </c>
      <c r="M157" s="169">
        <f>IF(RES_hhdet_tes!M157=0,"",RES_hhdet_tes!M157/RES_hhdet_fec!M157)</f>
        <v>0.69365970637404106</v>
      </c>
      <c r="N157" s="169">
        <f>IF(RES_hhdet_tes!N157=0,"",RES_hhdet_tes!N157/RES_hhdet_fec!N157)</f>
        <v>0.69414223619406568</v>
      </c>
      <c r="O157" s="169">
        <f>IF(RES_hhdet_tes!O157=0,"",RES_hhdet_tes!O157/RES_hhdet_fec!O157)</f>
        <v>0.70615818507333106</v>
      </c>
      <c r="P157" s="169">
        <f>IF(RES_hhdet_tes!P157=0,"",RES_hhdet_tes!P157/RES_hhdet_fec!P157)</f>
        <v>0.70058207363989244</v>
      </c>
      <c r="Q157" s="169">
        <f>IF(RES_hhdet_tes!Q157=0,"",RES_hhdet_tes!Q157/RES_hhdet_fec!Q157)</f>
        <v>0.70998449063941582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0.40108867263919179</v>
      </c>
      <c r="C158" s="73">
        <f>IF(RES_hhdet_tes!C158=0,"",RES_hhdet_tes!C158/RES_hhdet_fec!C158)</f>
        <v>0.42044954131440787</v>
      </c>
      <c r="D158" s="73">
        <f>IF(RES_hhdet_tes!D158=0,"",RES_hhdet_tes!D158/RES_hhdet_fec!D158)</f>
        <v>0.43219421624134663</v>
      </c>
      <c r="E158" s="73">
        <f>IF(RES_hhdet_tes!E158=0,"",RES_hhdet_tes!E158/RES_hhdet_fec!E158)</f>
        <v>0.4473918048557558</v>
      </c>
      <c r="F158" s="73">
        <f>IF(RES_hhdet_tes!F158=0,"",RES_hhdet_tes!F158/RES_hhdet_fec!F158)</f>
        <v>0.45121797256702156</v>
      </c>
      <c r="G158" s="73">
        <f>IF(RES_hhdet_tes!G158=0,"",RES_hhdet_tes!G158/RES_hhdet_fec!G158)</f>
        <v>0.45403803606159043</v>
      </c>
      <c r="H158" s="73">
        <f>IF(RES_hhdet_tes!H158=0,"",RES_hhdet_tes!H158/RES_hhdet_fec!H158)</f>
        <v>0.45648016218545906</v>
      </c>
      <c r="I158" s="73">
        <f>IF(RES_hhdet_tes!I158=0,"",RES_hhdet_tes!I158/RES_hhdet_fec!I158)</f>
        <v>0.45779700010850105</v>
      </c>
      <c r="J158" s="73">
        <f>IF(RES_hhdet_tes!J158=0,"",RES_hhdet_tes!J158/RES_hhdet_fec!J158)</f>
        <v>0.45994791368119448</v>
      </c>
      <c r="K158" s="73">
        <f>IF(RES_hhdet_tes!K158=0,"",RES_hhdet_tes!K158/RES_hhdet_fec!K158)</f>
        <v>0.4613778888446024</v>
      </c>
      <c r="L158" s="73">
        <f>IF(RES_hhdet_tes!L158=0,"",RES_hhdet_tes!L158/RES_hhdet_fec!L158)</f>
        <v>0.46196570420178262</v>
      </c>
      <c r="M158" s="73">
        <f>IF(RES_hhdet_tes!M158=0,"",RES_hhdet_tes!M158/RES_hhdet_fec!M158)</f>
        <v>0.46282214831658958</v>
      </c>
      <c r="N158" s="73">
        <f>IF(RES_hhdet_tes!N158=0,"",RES_hhdet_tes!N158/RES_hhdet_fec!N158)</f>
        <v>0.46422102215780742</v>
      </c>
      <c r="O158" s="73">
        <f>IF(RES_hhdet_tes!O158=0,"",RES_hhdet_tes!O158/RES_hhdet_fec!O158)</f>
        <v>0.46563394992677815</v>
      </c>
      <c r="P158" s="73">
        <f>IF(RES_hhdet_tes!P158=0,"",RES_hhdet_tes!P158/RES_hhdet_fec!P158)</f>
        <v>0.46853265049706283</v>
      </c>
      <c r="Q158" s="73">
        <f>IF(RES_hhdet_tes!Q158=0,"",RES_hhdet_tes!Q158/RES_hhdet_fec!Q158)</f>
        <v>0.47002216952304099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0.78553134652156797</v>
      </c>
      <c r="C159" s="65">
        <f>IF(RES_hhdet_tes!C159=0,"",RES_hhdet_tes!C159/RES_hhdet_fec!C159)</f>
        <v>0.80096389557463754</v>
      </c>
      <c r="D159" s="65">
        <f>IF(RES_hhdet_tes!D159=0,"",RES_hhdet_tes!D159/RES_hhdet_fec!D159)</f>
        <v>0.80954620541151079</v>
      </c>
      <c r="E159" s="65">
        <f>IF(RES_hhdet_tes!E159=0,"",RES_hhdet_tes!E159/RES_hhdet_fec!E159)</f>
        <v>0.82115441281566515</v>
      </c>
      <c r="F159" s="65">
        <f>IF(RES_hhdet_tes!F159=0,"",RES_hhdet_tes!F159/RES_hhdet_fec!F159)</f>
        <v>0.82448091345392072</v>
      </c>
      <c r="G159" s="65">
        <f>IF(RES_hhdet_tes!G159=0,"",RES_hhdet_tes!G159/RES_hhdet_fec!G159)</f>
        <v>0.8268032878563889</v>
      </c>
      <c r="H159" s="65">
        <f>IF(RES_hhdet_tes!H159=0,"",RES_hhdet_tes!H159/RES_hhdet_fec!H159)</f>
        <v>0.82879361043543154</v>
      </c>
      <c r="I159" s="65">
        <f>IF(RES_hhdet_tes!I159=0,"",RES_hhdet_tes!I159/RES_hhdet_fec!I159)</f>
        <v>0.82983630255352736</v>
      </c>
      <c r="J159" s="65">
        <f>IF(RES_hhdet_tes!J159=0,"",RES_hhdet_tes!J159/RES_hhdet_fec!J159)</f>
        <v>0.83171106193141986</v>
      </c>
      <c r="K159" s="65">
        <f>IF(RES_hhdet_tes!K159=0,"",RES_hhdet_tes!K159/RES_hhdet_fec!K159)</f>
        <v>0.832782464925231</v>
      </c>
      <c r="L159" s="65">
        <f>IF(RES_hhdet_tes!L159=0,"",RES_hhdet_tes!L159/RES_hhdet_fec!L159)</f>
        <v>0.83348350049969366</v>
      </c>
      <c r="M159" s="65">
        <f>IF(RES_hhdet_tes!M159=0,"",RES_hhdet_tes!M159/RES_hhdet_fec!M159)</f>
        <v>0.83501149332719471</v>
      </c>
      <c r="N159" s="65">
        <f>IF(RES_hhdet_tes!N159=0,"",RES_hhdet_tes!N159/RES_hhdet_fec!N159)</f>
        <v>0.836284302837629</v>
      </c>
      <c r="O159" s="65">
        <f>IF(RES_hhdet_tes!O159=0,"",RES_hhdet_tes!O159/RES_hhdet_fec!O159)</f>
        <v>0.83802526006287126</v>
      </c>
      <c r="P159" s="65">
        <f>IF(RES_hhdet_tes!P159=0,"",RES_hhdet_tes!P159/RES_hhdet_fec!P159)</f>
        <v>0.83972383846808762</v>
      </c>
      <c r="Q159" s="65">
        <f>IF(RES_hhdet_tes!Q159=0,"",RES_hhdet_tes!Q159/RES_hhdet_fec!Q159)</f>
        <v>0.84125598445140493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0.6691963430293294</v>
      </c>
      <c r="C161" s="175">
        <f>IF(RES_hhdet_tes!C161=0,"",RES_hhdet_tes!C161/RES_hhdet_fec!C161)</f>
        <v>0.68472377715672472</v>
      </c>
      <c r="D161" s="175">
        <f>IF(RES_hhdet_tes!D161=0,"",RES_hhdet_tes!D161/RES_hhdet_fec!D161)</f>
        <v>0.69751251214885135</v>
      </c>
      <c r="E161" s="175">
        <f>IF(RES_hhdet_tes!E161=0,"",RES_hhdet_tes!E161/RES_hhdet_fec!E161)</f>
        <v>0.71264607875667996</v>
      </c>
      <c r="F161" s="175">
        <f>IF(RES_hhdet_tes!F161=0,"",RES_hhdet_tes!F161/RES_hhdet_fec!F161)</f>
        <v>0.72576369470059265</v>
      </c>
      <c r="G161" s="175">
        <f>IF(RES_hhdet_tes!G161=0,"",RES_hhdet_tes!G161/RES_hhdet_fec!G161)</f>
        <v>0.73081725260239205</v>
      </c>
      <c r="H161" s="175">
        <f>IF(RES_hhdet_tes!H161=0,"",RES_hhdet_tes!H161/RES_hhdet_fec!H161)</f>
        <v>0.73823470195188634</v>
      </c>
      <c r="I161" s="175">
        <f>IF(RES_hhdet_tes!I161=0,"",RES_hhdet_tes!I161/RES_hhdet_fec!I161)</f>
        <v>0.74746867795985261</v>
      </c>
      <c r="J161" s="175">
        <f>IF(RES_hhdet_tes!J161=0,"",RES_hhdet_tes!J161/RES_hhdet_fec!J161)</f>
        <v>0.74891913421802681</v>
      </c>
      <c r="K161" s="175">
        <f>IF(RES_hhdet_tes!K161=0,"",RES_hhdet_tes!K161/RES_hhdet_fec!K161)</f>
        <v>0.7514130659151107</v>
      </c>
      <c r="L161" s="175">
        <f>IF(RES_hhdet_tes!L161=0,"",RES_hhdet_tes!L161/RES_hhdet_fec!L161)</f>
        <v>0.75611245518022707</v>
      </c>
      <c r="M161" s="175">
        <f>IF(RES_hhdet_tes!M161=0,"",RES_hhdet_tes!M161/RES_hhdet_fec!M161)</f>
        <v>0.75698973520900903</v>
      </c>
      <c r="N161" s="175">
        <f>IF(RES_hhdet_tes!N161=0,"",RES_hhdet_tes!N161/RES_hhdet_fec!N161)</f>
        <v>0.7594041568962433</v>
      </c>
      <c r="O161" s="175">
        <f>IF(RES_hhdet_tes!O161=0,"",RES_hhdet_tes!O161/RES_hhdet_fec!O161)</f>
        <v>0.76101360784724636</v>
      </c>
      <c r="P161" s="175">
        <f>IF(RES_hhdet_tes!P161=0,"",RES_hhdet_tes!P161/RES_hhdet_fec!P161)</f>
        <v>0.76101560800403678</v>
      </c>
      <c r="Q161" s="175">
        <f>IF(RES_hhdet_tes!Q161=0,"",RES_hhdet_tes!Q161/RES_hhdet_fec!Q161)</f>
        <v>0.76545704566422224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0.70367604511738135</v>
      </c>
      <c r="C162" s="169">
        <f>IF(RES_hhdet_tes!C162=0,"",RES_hhdet_tes!C162/RES_hhdet_fec!C162)</f>
        <v>0.71418935385763849</v>
      </c>
      <c r="D162" s="169">
        <f>IF(RES_hhdet_tes!D162=0,"",RES_hhdet_tes!D162/RES_hhdet_fec!D162)</f>
        <v>0.72300592478202563</v>
      </c>
      <c r="E162" s="169">
        <f>IF(RES_hhdet_tes!E162=0,"",RES_hhdet_tes!E162/RES_hhdet_fec!E162)</f>
        <v>0.73272797864279093</v>
      </c>
      <c r="F162" s="169">
        <f>IF(RES_hhdet_tes!F162=0,"",RES_hhdet_tes!F162/RES_hhdet_fec!F162)</f>
        <v>0.7426043935294897</v>
      </c>
      <c r="G162" s="169">
        <f>IF(RES_hhdet_tes!G162=0,"",RES_hhdet_tes!G162/RES_hhdet_fec!G162)</f>
        <v>0.74556439637640259</v>
      </c>
      <c r="H162" s="169">
        <f>IF(RES_hhdet_tes!H162=0,"",RES_hhdet_tes!H162/RES_hhdet_fec!H162)</f>
        <v>0.75085078155455209</v>
      </c>
      <c r="I162" s="169">
        <f>IF(RES_hhdet_tes!I162=0,"",RES_hhdet_tes!I162/RES_hhdet_fec!I162)</f>
        <v>0.76543837581526852</v>
      </c>
      <c r="J162" s="169">
        <f>IF(RES_hhdet_tes!J162=0,"",RES_hhdet_tes!J162/RES_hhdet_fec!J162)</f>
        <v>0.76904341203135362</v>
      </c>
      <c r="K162" s="169">
        <f>IF(RES_hhdet_tes!K162=0,"",RES_hhdet_tes!K162/RES_hhdet_fec!K162)</f>
        <v>0.77317084757940358</v>
      </c>
      <c r="L162" s="169">
        <f>IF(RES_hhdet_tes!L162=0,"",RES_hhdet_tes!L162/RES_hhdet_fec!L162)</f>
        <v>0.77572558406601133</v>
      </c>
      <c r="M162" s="169">
        <f>IF(RES_hhdet_tes!M162=0,"",RES_hhdet_tes!M162/RES_hhdet_fec!M162)</f>
        <v>0.77720417486124427</v>
      </c>
      <c r="N162" s="169">
        <f>IF(RES_hhdet_tes!N162=0,"",RES_hhdet_tes!N162/RES_hhdet_fec!N162)</f>
        <v>0.77900000448463291</v>
      </c>
      <c r="O162" s="169">
        <f>IF(RES_hhdet_tes!O162=0,"",RES_hhdet_tes!O162/RES_hhdet_fec!O162)</f>
        <v>0.78074624964347206</v>
      </c>
      <c r="P162" s="169">
        <f>IF(RES_hhdet_tes!P162=0,"",RES_hhdet_tes!P162/RES_hhdet_fec!P162)</f>
        <v>0.78255515043331081</v>
      </c>
      <c r="Q162" s="169">
        <f>IF(RES_hhdet_tes!Q162=0,"",RES_hhdet_tes!Q162/RES_hhdet_fec!Q162)</f>
        <v>0.78432484649182244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0.70367604511738135</v>
      </c>
      <c r="C163" s="65">
        <f>IF(RES_hhdet_tes!C163=0,"",RES_hhdet_tes!C163/RES_hhdet_fec!C163)</f>
        <v>0.71418935385763849</v>
      </c>
      <c r="D163" s="65">
        <f>IF(RES_hhdet_tes!D163=0,"",RES_hhdet_tes!D163/RES_hhdet_fec!D163)</f>
        <v>0.72300592478202563</v>
      </c>
      <c r="E163" s="65">
        <f>IF(RES_hhdet_tes!E163=0,"",RES_hhdet_tes!E163/RES_hhdet_fec!E163)</f>
        <v>0.73272797864279093</v>
      </c>
      <c r="F163" s="65">
        <f>IF(RES_hhdet_tes!F163=0,"",RES_hhdet_tes!F163/RES_hhdet_fec!F163)</f>
        <v>0.7426043935294897</v>
      </c>
      <c r="G163" s="65">
        <f>IF(RES_hhdet_tes!G163=0,"",RES_hhdet_tes!G163/RES_hhdet_fec!G163)</f>
        <v>0.74556439637640259</v>
      </c>
      <c r="H163" s="65">
        <f>IF(RES_hhdet_tes!H163=0,"",RES_hhdet_tes!H163/RES_hhdet_fec!H163)</f>
        <v>0.75085078155455209</v>
      </c>
      <c r="I163" s="65">
        <f>IF(RES_hhdet_tes!I163=0,"",RES_hhdet_tes!I163/RES_hhdet_fec!I163)</f>
        <v>0.76543837581526852</v>
      </c>
      <c r="J163" s="65">
        <f>IF(RES_hhdet_tes!J163=0,"",RES_hhdet_tes!J163/RES_hhdet_fec!J163)</f>
        <v>0.76904341203135362</v>
      </c>
      <c r="K163" s="65">
        <f>IF(RES_hhdet_tes!K163=0,"",RES_hhdet_tes!K163/RES_hhdet_fec!K163)</f>
        <v>0.77317084757940358</v>
      </c>
      <c r="L163" s="65">
        <f>IF(RES_hhdet_tes!L163=0,"",RES_hhdet_tes!L163/RES_hhdet_fec!L163)</f>
        <v>0.77572558406601133</v>
      </c>
      <c r="M163" s="65">
        <f>IF(RES_hhdet_tes!M163=0,"",RES_hhdet_tes!M163/RES_hhdet_fec!M163)</f>
        <v>0.77720417486124427</v>
      </c>
      <c r="N163" s="65">
        <f>IF(RES_hhdet_tes!N163=0,"",RES_hhdet_tes!N163/RES_hhdet_fec!N163)</f>
        <v>0.77900000448463291</v>
      </c>
      <c r="O163" s="65">
        <f>IF(RES_hhdet_tes!O163=0,"",RES_hhdet_tes!O163/RES_hhdet_fec!O163)</f>
        <v>0.78074624964347206</v>
      </c>
      <c r="P163" s="65">
        <f>IF(RES_hhdet_tes!P163=0,"",RES_hhdet_tes!P163/RES_hhdet_fec!P163)</f>
        <v>0.78255515043331081</v>
      </c>
      <c r="Q163" s="65">
        <f>IF(RES_hhdet_tes!Q163=0,"",RES_hhdet_tes!Q163/RES_hhdet_fec!Q163)</f>
        <v>0.78432484649182244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1.5553428843439736</v>
      </c>
      <c r="C164" s="169">
        <f>IF(RES_hhdet_tes!C164=0,"",RES_hhdet_tes!C164/RES_hhdet_fec!C164)</f>
        <v>1.6270120589316408</v>
      </c>
      <c r="D164" s="169">
        <f>IF(RES_hhdet_tes!D164=0,"",RES_hhdet_tes!D164/RES_hhdet_fec!D164)</f>
        <v>1.7073217856881797</v>
      </c>
      <c r="E164" s="169">
        <f>IF(RES_hhdet_tes!E164=0,"",RES_hhdet_tes!E164/RES_hhdet_fec!E164)</f>
        <v>1.7650503743633077</v>
      </c>
      <c r="F164" s="169">
        <f>IF(RES_hhdet_tes!F164=0,"",RES_hhdet_tes!F164/RES_hhdet_fec!F164)</f>
        <v>1.8581602877251762</v>
      </c>
      <c r="G164" s="169">
        <f>IF(RES_hhdet_tes!G164=0,"",RES_hhdet_tes!G164/RES_hhdet_fec!G164)</f>
        <v>1.9086048587806526</v>
      </c>
      <c r="H164" s="169">
        <f>IF(RES_hhdet_tes!H164=0,"",RES_hhdet_tes!H164/RES_hhdet_fec!H164)</f>
        <v>1.9865813383612625</v>
      </c>
      <c r="I164" s="169">
        <f>IF(RES_hhdet_tes!I164=0,"",RES_hhdet_tes!I164/RES_hhdet_fec!I164)</f>
        <v>2.100068605485391</v>
      </c>
      <c r="J164" s="169">
        <f>IF(RES_hhdet_tes!J164=0,"",RES_hhdet_tes!J164/RES_hhdet_fec!J164)</f>
        <v>2.1564682545053357</v>
      </c>
      <c r="K164" s="169">
        <f>IF(RES_hhdet_tes!K164=0,"",RES_hhdet_tes!K164/RES_hhdet_fec!K164)</f>
        <v>2.251243453206492</v>
      </c>
      <c r="L164" s="169">
        <f>IF(RES_hhdet_tes!L164=0,"",RES_hhdet_tes!L164/RES_hhdet_fec!L164)</f>
        <v>2.3430360885318673</v>
      </c>
      <c r="M164" s="169">
        <f>IF(RES_hhdet_tes!M164=0,"",RES_hhdet_tes!M164/RES_hhdet_fec!M164)</f>
        <v>2.4296216481052002</v>
      </c>
      <c r="N164" s="169">
        <f>IF(RES_hhdet_tes!N164=0,"",RES_hhdet_tes!N164/RES_hhdet_fec!N164)</f>
        <v>2.5203680050064623</v>
      </c>
      <c r="O164" s="169">
        <f>IF(RES_hhdet_tes!O164=0,"",RES_hhdet_tes!O164/RES_hhdet_fec!O164)</f>
        <v>2.5706892957119609</v>
      </c>
      <c r="P164" s="169">
        <f>IF(RES_hhdet_tes!P164=0,"",RES_hhdet_tes!P164/RES_hhdet_fec!P164)</f>
        <v>2.6922590008227427</v>
      </c>
      <c r="Q164" s="169">
        <f>IF(RES_hhdet_tes!Q164=0,"",RES_hhdet_tes!Q164/RES_hhdet_fec!Q164)</f>
        <v>2.8415210458820108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1.5553428843439736</v>
      </c>
      <c r="C165" s="73">
        <f>IF(RES_hhdet_tes!C165=0,"",RES_hhdet_tes!C165/RES_hhdet_fec!C165)</f>
        <v>1.6270120589316408</v>
      </c>
      <c r="D165" s="73">
        <f>IF(RES_hhdet_tes!D165=0,"",RES_hhdet_tes!D165/RES_hhdet_fec!D165)</f>
        <v>1.7073217856881797</v>
      </c>
      <c r="E165" s="73">
        <f>IF(RES_hhdet_tes!E165=0,"",RES_hhdet_tes!E165/RES_hhdet_fec!E165)</f>
        <v>1.7650503743633077</v>
      </c>
      <c r="F165" s="73">
        <f>IF(RES_hhdet_tes!F165=0,"",RES_hhdet_tes!F165/RES_hhdet_fec!F165)</f>
        <v>1.8581602877251762</v>
      </c>
      <c r="G165" s="73">
        <f>IF(RES_hhdet_tes!G165=0,"",RES_hhdet_tes!G165/RES_hhdet_fec!G165)</f>
        <v>1.9086048587806526</v>
      </c>
      <c r="H165" s="73">
        <f>IF(RES_hhdet_tes!H165=0,"",RES_hhdet_tes!H165/RES_hhdet_fec!H165)</f>
        <v>1.9865813383612625</v>
      </c>
      <c r="I165" s="73">
        <f>IF(RES_hhdet_tes!I165=0,"",RES_hhdet_tes!I165/RES_hhdet_fec!I165)</f>
        <v>2.100068605485391</v>
      </c>
      <c r="J165" s="73">
        <f>IF(RES_hhdet_tes!J165=0,"",RES_hhdet_tes!J165/RES_hhdet_fec!J165)</f>
        <v>2.1564682545053357</v>
      </c>
      <c r="K165" s="73">
        <f>IF(RES_hhdet_tes!K165=0,"",RES_hhdet_tes!K165/RES_hhdet_fec!K165)</f>
        <v>2.251243453206492</v>
      </c>
      <c r="L165" s="73">
        <f>IF(RES_hhdet_tes!L165=0,"",RES_hhdet_tes!L165/RES_hhdet_fec!L165)</f>
        <v>2.3430360885318673</v>
      </c>
      <c r="M165" s="73">
        <f>IF(RES_hhdet_tes!M165=0,"",RES_hhdet_tes!M165/RES_hhdet_fec!M165)</f>
        <v>2.4296216481052002</v>
      </c>
      <c r="N165" s="73">
        <f>IF(RES_hhdet_tes!N165=0,"",RES_hhdet_tes!N165/RES_hhdet_fec!N165)</f>
        <v>2.5203680050064623</v>
      </c>
      <c r="O165" s="73">
        <f>IF(RES_hhdet_tes!O165=0,"",RES_hhdet_tes!O165/RES_hhdet_fec!O165)</f>
        <v>2.5706892957119609</v>
      </c>
      <c r="P165" s="73">
        <f>IF(RES_hhdet_tes!P165=0,"",RES_hhdet_tes!P165/RES_hhdet_fec!P165)</f>
        <v>2.6922590008227427</v>
      </c>
      <c r="Q165" s="73">
        <f>IF(RES_hhdet_tes!Q165=0,"",RES_hhdet_tes!Q165/RES_hhdet_fec!Q165)</f>
        <v>2.8415210458820108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0.55278920517344043</v>
      </c>
      <c r="C166" s="169">
        <f>IF(RES_hhdet_tes!C166=0,"",RES_hhdet_tes!C166/RES_hhdet_fec!C166)</f>
        <v>0.57671389468677448</v>
      </c>
      <c r="D166" s="169">
        <f>IF(RES_hhdet_tes!D166=0,"",RES_hhdet_tes!D166/RES_hhdet_fec!D166)</f>
        <v>0.61426012480998382</v>
      </c>
      <c r="E166" s="169">
        <f>IF(RES_hhdet_tes!E166=0,"",RES_hhdet_tes!E166/RES_hhdet_fec!E166)</f>
        <v>0.65335737636008195</v>
      </c>
      <c r="F166" s="169">
        <f>IF(RES_hhdet_tes!F166=0,"",RES_hhdet_tes!F166/RES_hhdet_fec!F166)</f>
        <v>0.68100765844572342</v>
      </c>
      <c r="G166" s="169">
        <f>IF(RES_hhdet_tes!G166=0,"",RES_hhdet_tes!G166/RES_hhdet_fec!G166)</f>
        <v>0.69350781983217957</v>
      </c>
      <c r="H166" s="169">
        <f>IF(RES_hhdet_tes!H166=0,"",RES_hhdet_tes!H166/RES_hhdet_fec!H166)</f>
        <v>0.70731008639024251</v>
      </c>
      <c r="I166" s="169">
        <f>IF(RES_hhdet_tes!I166=0,"",RES_hhdet_tes!I166/RES_hhdet_fec!I166)</f>
        <v>0.69980894734572363</v>
      </c>
      <c r="J166" s="169">
        <f>IF(RES_hhdet_tes!J166=0,"",RES_hhdet_tes!J166/RES_hhdet_fec!J166)</f>
        <v>0.69231666836095129</v>
      </c>
      <c r="K166" s="169">
        <f>IF(RES_hhdet_tes!K166=0,"",RES_hhdet_tes!K166/RES_hhdet_fec!K166)</f>
        <v>0.68797229383545455</v>
      </c>
      <c r="L166" s="169">
        <f>IF(RES_hhdet_tes!L166=0,"",RES_hhdet_tes!L166/RES_hhdet_fec!L166)</f>
        <v>0.69109462896832707</v>
      </c>
      <c r="M166" s="169">
        <f>IF(RES_hhdet_tes!M166=0,"",RES_hhdet_tes!M166/RES_hhdet_fec!M166)</f>
        <v>0.6956660707918646</v>
      </c>
      <c r="N166" s="169">
        <f>IF(RES_hhdet_tes!N166=0,"",RES_hhdet_tes!N166/RES_hhdet_fec!N166)</f>
        <v>0.69746813215864589</v>
      </c>
      <c r="O166" s="169">
        <f>IF(RES_hhdet_tes!O166=0,"",RES_hhdet_tes!O166/RES_hhdet_fec!O166)</f>
        <v>0.69550729492871921</v>
      </c>
      <c r="P166" s="169">
        <f>IF(RES_hhdet_tes!P166=0,"",RES_hhdet_tes!P166/RES_hhdet_fec!P166)</f>
        <v>0.6975131890168299</v>
      </c>
      <c r="Q166" s="169">
        <f>IF(RES_hhdet_tes!Q166=0,"",RES_hhdet_tes!Q166/RES_hhdet_fec!Q166)</f>
        <v>0.70770041763274738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0.5034757059540288</v>
      </c>
      <c r="C167" s="174">
        <f>IF(RES_hhdet_tes!C167=0,"",RES_hhdet_tes!C167/RES_hhdet_fec!C167)</f>
        <v>0.51829043342946068</v>
      </c>
      <c r="D167" s="174">
        <f>IF(RES_hhdet_tes!D167=0,"",RES_hhdet_tes!D167/RES_hhdet_fec!D167)</f>
        <v>0.52068482917726078</v>
      </c>
      <c r="E167" s="174">
        <f>IF(RES_hhdet_tes!E167=0,"",RES_hhdet_tes!E167/RES_hhdet_fec!E167)</f>
        <v>0.5251287665762433</v>
      </c>
      <c r="F167" s="174">
        <f>IF(RES_hhdet_tes!F167=0,"",RES_hhdet_tes!F167/RES_hhdet_fec!F167)</f>
        <v>0.53238580779914402</v>
      </c>
      <c r="G167" s="174">
        <f>IF(RES_hhdet_tes!G167=0,"",RES_hhdet_tes!G167/RES_hhdet_fec!G167)</f>
        <v>0.53840971015728922</v>
      </c>
      <c r="H167" s="174">
        <f>IF(RES_hhdet_tes!H167=0,"",RES_hhdet_tes!H167/RES_hhdet_fec!H167)</f>
        <v>0.55323677802815374</v>
      </c>
      <c r="I167" s="174">
        <f>IF(RES_hhdet_tes!I167=0,"",RES_hhdet_tes!I167/RES_hhdet_fec!I167)</f>
        <v>0.586084557498601</v>
      </c>
      <c r="J167" s="174">
        <f>IF(RES_hhdet_tes!J167=0,"",RES_hhdet_tes!J167/RES_hhdet_fec!J167)</f>
        <v>0.59493008003524694</v>
      </c>
      <c r="K167" s="174">
        <f>IF(RES_hhdet_tes!K167=0,"",RES_hhdet_tes!K167/RES_hhdet_fec!K167)</f>
        <v>0.5978631364461009</v>
      </c>
      <c r="L167" s="174">
        <f>IF(RES_hhdet_tes!L167=0,"",RES_hhdet_tes!L167/RES_hhdet_fec!L167)</f>
        <v>0.59834607630672909</v>
      </c>
      <c r="M167" s="174">
        <f>IF(RES_hhdet_tes!M167=0,"",RES_hhdet_tes!M167/RES_hhdet_fec!M167)</f>
        <v>0.59880598758746606</v>
      </c>
      <c r="N167" s="174">
        <f>IF(RES_hhdet_tes!N167=0,"",RES_hhdet_tes!N167/RES_hhdet_fec!N167)</f>
        <v>0.59916133187948695</v>
      </c>
      <c r="O167" s="174">
        <f>IF(RES_hhdet_tes!O167=0,"",RES_hhdet_tes!O167/RES_hhdet_fec!O167)</f>
        <v>0.59969647075923216</v>
      </c>
      <c r="P167" s="174">
        <f>IF(RES_hhdet_tes!P167=0,"",RES_hhdet_tes!P167/RES_hhdet_fec!P167)</f>
        <v>0.5999069595829013</v>
      </c>
      <c r="Q167" s="174">
        <f>IF(RES_hhdet_tes!Q167=0,"",RES_hhdet_tes!Q167/RES_hhdet_fec!Q167)</f>
        <v>0.60535606718176582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>
        <f>IF(RES_hhdet_tes!K168=0,"",RES_hhdet_tes!K168/RES_hhdet_fec!K168)</f>
        <v>0.675677816995641</v>
      </c>
      <c r="L168" s="174">
        <f>IF(RES_hhdet_tes!L168=0,"",RES_hhdet_tes!L168/RES_hhdet_fec!L168)</f>
        <v>0.67692450992901199</v>
      </c>
      <c r="M168" s="174">
        <f>IF(RES_hhdet_tes!M168=0,"",RES_hhdet_tes!M168/RES_hhdet_fec!M168)</f>
        <v>0.67795967621748687</v>
      </c>
      <c r="N168" s="174">
        <f>IF(RES_hhdet_tes!N168=0,"",RES_hhdet_tes!N168/RES_hhdet_fec!N168)</f>
        <v>0.67982501341785462</v>
      </c>
      <c r="O168" s="174">
        <f>IF(RES_hhdet_tes!O168=0,"",RES_hhdet_tes!O168/RES_hhdet_fec!O168)</f>
        <v>0.68368277727041227</v>
      </c>
      <c r="P168" s="174">
        <f>IF(RES_hhdet_tes!P168=0,"",RES_hhdet_tes!P168/RES_hhdet_fec!P168)</f>
        <v>0.68585641401058373</v>
      </c>
      <c r="Q168" s="174">
        <f>IF(RES_hhdet_tes!Q168=0,"",RES_hhdet_tes!Q168/RES_hhdet_fec!Q168)</f>
        <v>0.68939623571287756</v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>
        <f>IF(RES_hhdet_tes!K169=0,"",RES_hhdet_tes!K169/RES_hhdet_fec!K169)</f>
        <v>0.6012811765696412</v>
      </c>
      <c r="L169" s="173">
        <f>IF(RES_hhdet_tes!L169=0,"",RES_hhdet_tes!L169/RES_hhdet_fec!L169)</f>
        <v>0.60230513099170968</v>
      </c>
      <c r="M169" s="173">
        <f>IF(RES_hhdet_tes!M169=0,"",RES_hhdet_tes!M169/RES_hhdet_fec!M169)</f>
        <v>0.60286606688134459</v>
      </c>
      <c r="N169" s="173">
        <f>IF(RES_hhdet_tes!N169=0,"",RES_hhdet_tes!N169/RES_hhdet_fec!N169)</f>
        <v>0.60417151139529002</v>
      </c>
      <c r="O169" s="173">
        <f>IF(RES_hhdet_tes!O169=0,"",RES_hhdet_tes!O169/RES_hhdet_fec!O169)</f>
        <v>0.60812131178428352</v>
      </c>
      <c r="P169" s="173">
        <f>IF(RES_hhdet_tes!P169=0,"",RES_hhdet_tes!P169/RES_hhdet_fec!P169)</f>
        <v>0.61002475343136564</v>
      </c>
      <c r="Q169" s="173">
        <f>IF(RES_hhdet_tes!Q169=0,"",RES_hhdet_tes!Q169/RES_hhdet_fec!Q169)</f>
        <v>0.6136445765184646</v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>
        <f>IF(RES_hhdet_tes!K170=0,"",RES_hhdet_tes!K170/RES_hhdet_fec!K170)</f>
        <v>1</v>
      </c>
      <c r="L170" s="172">
        <f>IF(RES_hhdet_tes!L170=0,"",RES_hhdet_tes!L170/RES_hhdet_fec!L170)</f>
        <v>0.99999999999999978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1</v>
      </c>
      <c r="O170" s="172">
        <f>IF(RES_hhdet_tes!O170=0,"",RES_hhdet_tes!O170/RES_hhdet_fec!O170)</f>
        <v>1</v>
      </c>
      <c r="P170" s="172">
        <f>IF(RES_hhdet_tes!P170=0,"",RES_hhdet_tes!P170/RES_hhdet_fec!P170)</f>
        <v>1</v>
      </c>
      <c r="Q170" s="172">
        <f>IF(RES_hhdet_tes!Q170=0,"",RES_hhdet_tes!Q170/RES_hhdet_fec!Q170)</f>
        <v>0.99999999999999956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0.6433300687190372</v>
      </c>
      <c r="C171" s="171">
        <f>IF(RES_hhdet_tes!C171=0,"",RES_hhdet_tes!C171/RES_hhdet_fec!C171)</f>
        <v>0.6711752870831158</v>
      </c>
      <c r="D171" s="171">
        <f>IF(RES_hhdet_tes!D171=0,"",RES_hhdet_tes!D171/RES_hhdet_fec!D171)</f>
        <v>0.70243448331038916</v>
      </c>
      <c r="E171" s="171">
        <f>IF(RES_hhdet_tes!E171=0,"",RES_hhdet_tes!E171/RES_hhdet_fec!E171)</f>
        <v>0.72030078275972798</v>
      </c>
      <c r="F171" s="171">
        <f>IF(RES_hhdet_tes!F171=0,"",RES_hhdet_tes!F171/RES_hhdet_fec!F171)</f>
        <v>0.73260057332002015</v>
      </c>
      <c r="G171" s="171">
        <f>IF(RES_hhdet_tes!G171=0,"",RES_hhdet_tes!G171/RES_hhdet_fec!G171)</f>
        <v>0.73765802422748783</v>
      </c>
      <c r="H171" s="171">
        <f>IF(RES_hhdet_tes!H171=0,"",RES_hhdet_tes!H171/RES_hhdet_fec!H171)</f>
        <v>0.74322728069592547</v>
      </c>
      <c r="I171" s="171">
        <f>IF(RES_hhdet_tes!I171=0,"",RES_hhdet_tes!I171/RES_hhdet_fec!I171)</f>
        <v>0.75091966702720858</v>
      </c>
      <c r="J171" s="171">
        <f>IF(RES_hhdet_tes!J171=0,"",RES_hhdet_tes!J171/RES_hhdet_fec!J171)</f>
        <v>0.75509311838025583</v>
      </c>
      <c r="K171" s="171">
        <f>IF(RES_hhdet_tes!K171=0,"",RES_hhdet_tes!K171/RES_hhdet_fec!K171)</f>
        <v>0.75670958370209584</v>
      </c>
      <c r="L171" s="171">
        <f>IF(RES_hhdet_tes!L171=0,"",RES_hhdet_tes!L171/RES_hhdet_fec!L171)</f>
        <v>0.75845786197968368</v>
      </c>
      <c r="M171" s="171">
        <f>IF(RES_hhdet_tes!M171=0,"",RES_hhdet_tes!M171/RES_hhdet_fec!M171)</f>
        <v>0.76282740925106385</v>
      </c>
      <c r="N171" s="171">
        <f>IF(RES_hhdet_tes!N171=0,"",RES_hhdet_tes!N171/RES_hhdet_fec!N171)</f>
        <v>0.76739059448504421</v>
      </c>
      <c r="O171" s="171">
        <f>IF(RES_hhdet_tes!O171=0,"",RES_hhdet_tes!O171/RES_hhdet_fec!O171)</f>
        <v>0.76821381014737655</v>
      </c>
      <c r="P171" s="171">
        <f>IF(RES_hhdet_tes!P171=0,"",RES_hhdet_tes!P171/RES_hhdet_fec!P171)</f>
        <v>0.77020152666847164</v>
      </c>
      <c r="Q171" s="171">
        <f>IF(RES_hhdet_tes!Q171=0,"",RES_hhdet_tes!Q171/RES_hhdet_fec!Q171)</f>
        <v>0.77719981487742973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>
        <f>IF(RES_hhdet_tes!K172=0,"",RES_hhdet_tes!K172/RES_hhdet_fec!K172)</f>
        <v>0.81141725821199984</v>
      </c>
      <c r="L172" s="170">
        <f>IF(RES_hhdet_tes!L172=0,"",RES_hhdet_tes!L172/RES_hhdet_fec!L172)</f>
        <v>0.80943532748603764</v>
      </c>
      <c r="M172" s="170">
        <f>IF(RES_hhdet_tes!M172=0,"",RES_hhdet_tes!M172/RES_hhdet_fec!M172)</f>
        <v>0.81381169513969942</v>
      </c>
      <c r="N172" s="170">
        <f>IF(RES_hhdet_tes!N172=0,"",RES_hhdet_tes!N172/RES_hhdet_fec!N172)</f>
        <v>0.81597085533138725</v>
      </c>
      <c r="O172" s="170">
        <f>IF(RES_hhdet_tes!O172=0,"",RES_hhdet_tes!O172/RES_hhdet_fec!O172)</f>
        <v>0.81859041589985748</v>
      </c>
      <c r="P172" s="170">
        <f>IF(RES_hhdet_tes!P172=0,"",RES_hhdet_tes!P172/RES_hhdet_fec!P172)</f>
        <v>0.82037194682761272</v>
      </c>
      <c r="Q172" s="170">
        <f>IF(RES_hhdet_tes!Q172=0,"",RES_hhdet_tes!Q172/RES_hhdet_fec!Q172)</f>
        <v>0.8234658150218308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>
        <f>IF(RES_hhdet_tes!K173=0,"",RES_hhdet_tes!K173/RES_hhdet_fec!K173)</f>
        <v>0.76830372561676352</v>
      </c>
      <c r="L173" s="73">
        <f>IF(RES_hhdet_tes!L173=0,"",RES_hhdet_tes!L173/RES_hhdet_fec!L173)</f>
        <v>0.76948016877395642</v>
      </c>
      <c r="M173" s="73">
        <f>IF(RES_hhdet_tes!M173=0,"",RES_hhdet_tes!M173/RES_hhdet_fec!M173)</f>
        <v>0.77193111610451082</v>
      </c>
      <c r="N173" s="73">
        <f>IF(RES_hhdet_tes!N173=0,"",RES_hhdet_tes!N173/RES_hhdet_fec!N173)</f>
        <v>0.77443545597730767</v>
      </c>
      <c r="O173" s="73">
        <f>IF(RES_hhdet_tes!O173=0,"",RES_hhdet_tes!O173/RES_hhdet_fec!O173)</f>
        <v>0.77738349504883453</v>
      </c>
      <c r="P173" s="73">
        <f>IF(RES_hhdet_tes!P173=0,"",RES_hhdet_tes!P173/RES_hhdet_fec!P173)</f>
        <v>0.78026150076934742</v>
      </c>
      <c r="Q173" s="73">
        <f>IF(RES_hhdet_tes!Q173=0,"",RES_hhdet_tes!Q173/RES_hhdet_fec!Q173)</f>
        <v>0.78433629648742353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0.99999999999999967</v>
      </c>
      <c r="M174" s="65">
        <f>IF(RES_hhdet_tes!M174=0,"",RES_hhdet_tes!M174/RES_hhdet_fec!M174)</f>
        <v>0.99999999999999989</v>
      </c>
      <c r="N174" s="65">
        <f>IF(RES_hhdet_tes!N174=0,"",RES_hhdet_tes!N174/RES_hhdet_fec!N174)</f>
        <v>1</v>
      </c>
      <c r="O174" s="65">
        <f>IF(RES_hhdet_tes!O174=0,"",RES_hhdet_tes!O174/RES_hhdet_fec!O174)</f>
        <v>1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0.59831366811007758</v>
      </c>
      <c r="C175" s="169">
        <f>IF(RES_hhdet_tes!C175=0,"",RES_hhdet_tes!C175/RES_hhdet_fec!C175)</f>
        <v>0.60853533317286113</v>
      </c>
      <c r="D175" s="169">
        <f>IF(RES_hhdet_tes!D175=0,"",RES_hhdet_tes!D175/RES_hhdet_fec!D175)</f>
        <v>0.62284225114277514</v>
      </c>
      <c r="E175" s="169">
        <f>IF(RES_hhdet_tes!E175=0,"",RES_hhdet_tes!E175/RES_hhdet_fec!E175)</f>
        <v>0.64141357401273158</v>
      </c>
      <c r="F175" s="169">
        <f>IF(RES_hhdet_tes!F175=0,"",RES_hhdet_tes!F175/RES_hhdet_fec!F175)</f>
        <v>0.66031530021062368</v>
      </c>
      <c r="G175" s="169">
        <f>IF(RES_hhdet_tes!G175=0,"",RES_hhdet_tes!G175/RES_hhdet_fec!G175)</f>
        <v>0.66572478652332268</v>
      </c>
      <c r="H175" s="169">
        <f>IF(RES_hhdet_tes!H175=0,"",RES_hhdet_tes!H175/RES_hhdet_fec!H175)</f>
        <v>0.67269354714081153</v>
      </c>
      <c r="I175" s="169">
        <f>IF(RES_hhdet_tes!I175=0,"",RES_hhdet_tes!I175/RES_hhdet_fec!I175)</f>
        <v>0.67475063990838602</v>
      </c>
      <c r="J175" s="169">
        <f>IF(RES_hhdet_tes!J175=0,"",RES_hhdet_tes!J175/RES_hhdet_fec!J175)</f>
        <v>0.67671147896119943</v>
      </c>
      <c r="K175" s="169">
        <f>IF(RES_hhdet_tes!K175=0,"",RES_hhdet_tes!K175/RES_hhdet_fec!K175)</f>
        <v>0.67373724248347111</v>
      </c>
      <c r="L175" s="169">
        <f>IF(RES_hhdet_tes!L175=0,"",RES_hhdet_tes!L175/RES_hhdet_fec!L175)</f>
        <v>0.67994575792735612</v>
      </c>
      <c r="M175" s="169">
        <f>IF(RES_hhdet_tes!M175=0,"",RES_hhdet_tes!M175/RES_hhdet_fec!M175)</f>
        <v>0.69256395983218932</v>
      </c>
      <c r="N175" s="169">
        <f>IF(RES_hhdet_tes!N175=0,"",RES_hhdet_tes!N175/RES_hhdet_fec!N175)</f>
        <v>0.69325830009012301</v>
      </c>
      <c r="O175" s="169">
        <f>IF(RES_hhdet_tes!O175=0,"",RES_hhdet_tes!O175/RES_hhdet_fec!O175)</f>
        <v>0.70421532857023728</v>
      </c>
      <c r="P175" s="169">
        <f>IF(RES_hhdet_tes!P175=0,"",RES_hhdet_tes!P175/RES_hhdet_fec!P175)</f>
        <v>0.69735625369875498</v>
      </c>
      <c r="Q175" s="169">
        <f>IF(RES_hhdet_tes!Q175=0,"",RES_hhdet_tes!Q175/RES_hhdet_fec!Q175)</f>
        <v>0.7097802005947268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0.40108867263919179</v>
      </c>
      <c r="C176" s="73">
        <f>IF(RES_hhdet_tes!C176=0,"",RES_hhdet_tes!C176/RES_hhdet_fec!C176)</f>
        <v>0.41127283383610841</v>
      </c>
      <c r="D176" s="73">
        <f>IF(RES_hhdet_tes!D176=0,"",RES_hhdet_tes!D176/RES_hhdet_fec!D176)</f>
        <v>0.42030047772381468</v>
      </c>
      <c r="E176" s="73">
        <f>IF(RES_hhdet_tes!E176=0,"",RES_hhdet_tes!E176/RES_hhdet_fec!E176)</f>
        <v>0.42906891536532837</v>
      </c>
      <c r="F176" s="73">
        <f>IF(RES_hhdet_tes!F176=0,"",RES_hhdet_tes!F176/RES_hhdet_fec!F176)</f>
        <v>0.43593163011672131</v>
      </c>
      <c r="G176" s="73">
        <f>IF(RES_hhdet_tes!G176=0,"",RES_hhdet_tes!G176/RES_hhdet_fec!G176)</f>
        <v>0.43982343254457879</v>
      </c>
      <c r="H176" s="73">
        <f>IF(RES_hhdet_tes!H176=0,"",RES_hhdet_tes!H176/RES_hhdet_fec!H176)</f>
        <v>0.44553482389947169</v>
      </c>
      <c r="I176" s="73">
        <f>IF(RES_hhdet_tes!I176=0,"",RES_hhdet_tes!I176/RES_hhdet_fec!I176)</f>
        <v>0.45411152432563967</v>
      </c>
      <c r="J176" s="73">
        <f>IF(RES_hhdet_tes!J176=0,"",RES_hhdet_tes!J176/RES_hhdet_fec!J176)</f>
        <v>0.45740974738385365</v>
      </c>
      <c r="K176" s="73">
        <f>IF(RES_hhdet_tes!K176=0,"",RES_hhdet_tes!K176/RES_hhdet_fec!K176)</f>
        <v>0.45970460145761111</v>
      </c>
      <c r="L176" s="73">
        <f>IF(RES_hhdet_tes!L176=0,"",RES_hhdet_tes!L176/RES_hhdet_fec!L176)</f>
        <v>0.461071728714603</v>
      </c>
      <c r="M176" s="73">
        <f>IF(RES_hhdet_tes!M176=0,"",RES_hhdet_tes!M176/RES_hhdet_fec!M176)</f>
        <v>0.46191903590393468</v>
      </c>
      <c r="N176" s="73">
        <f>IF(RES_hhdet_tes!N176=0,"",RES_hhdet_tes!N176/RES_hhdet_fec!N176)</f>
        <v>0.46319916253502391</v>
      </c>
      <c r="O176" s="73">
        <f>IF(RES_hhdet_tes!O176=0,"",RES_hhdet_tes!O176/RES_hhdet_fec!O176)</f>
        <v>0.46351181411667236</v>
      </c>
      <c r="P176" s="73">
        <f>IF(RES_hhdet_tes!P176=0,"",RES_hhdet_tes!P176/RES_hhdet_fec!P176)</f>
        <v>0.46513067066826608</v>
      </c>
      <c r="Q176" s="73">
        <f>IF(RES_hhdet_tes!Q176=0,"",RES_hhdet_tes!Q176/RES_hhdet_fec!Q176)</f>
        <v>0.46973975945904961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0.78553134652156831</v>
      </c>
      <c r="C177" s="65">
        <f>IF(RES_hhdet_tes!C177=0,"",RES_hhdet_tes!C177/RES_hhdet_fec!C177)</f>
        <v>0.79397871678022247</v>
      </c>
      <c r="D177" s="65">
        <f>IF(RES_hhdet_tes!D177=0,"",RES_hhdet_tes!D177/RES_hhdet_fec!D177)</f>
        <v>0.80074468846327762</v>
      </c>
      <c r="E177" s="65">
        <f>IF(RES_hhdet_tes!E177=0,"",RES_hhdet_tes!E177/RES_hhdet_fec!E177)</f>
        <v>0.80758434213811292</v>
      </c>
      <c r="F177" s="65">
        <f>IF(RES_hhdet_tes!F177=0,"",RES_hhdet_tes!F177/RES_hhdet_fec!F177)</f>
        <v>0.81432918483693117</v>
      </c>
      <c r="G177" s="65">
        <f>IF(RES_hhdet_tes!G177=0,"",RES_hhdet_tes!G177/RES_hhdet_fec!G177)</f>
        <v>0.81743939338893723</v>
      </c>
      <c r="H177" s="65">
        <f>IF(RES_hhdet_tes!H177=0,"",RES_hhdet_tes!H177/RES_hhdet_fec!H177)</f>
        <v>0.82106400748180874</v>
      </c>
      <c r="I177" s="65">
        <f>IF(RES_hhdet_tes!I177=0,"",RES_hhdet_tes!I177/RES_hhdet_fec!I177)</f>
        <v>0.82705004214722633</v>
      </c>
      <c r="J177" s="65">
        <f>IF(RES_hhdet_tes!J177=0,"",RES_hhdet_tes!J177/RES_hhdet_fec!J177)</f>
        <v>0.82927176879293163</v>
      </c>
      <c r="K177" s="65">
        <f>IF(RES_hhdet_tes!K177=0,"",RES_hhdet_tes!K177/RES_hhdet_fec!K177)</f>
        <v>0.83099133866086516</v>
      </c>
      <c r="L177" s="65">
        <f>IF(RES_hhdet_tes!L177=0,"",RES_hhdet_tes!L177/RES_hhdet_fec!L177)</f>
        <v>0.83238318186400406</v>
      </c>
      <c r="M177" s="65">
        <f>IF(RES_hhdet_tes!M177=0,"",RES_hhdet_tes!M177/RES_hhdet_fec!M177)</f>
        <v>0.83390769324158187</v>
      </c>
      <c r="N177" s="65">
        <f>IF(RES_hhdet_tes!N177=0,"",RES_hhdet_tes!N177/RES_hhdet_fec!N177)</f>
        <v>0.83571939896156489</v>
      </c>
      <c r="O177" s="65">
        <f>IF(RES_hhdet_tes!O177=0,"",RES_hhdet_tes!O177/RES_hhdet_fec!O177)</f>
        <v>0.8365283661472005</v>
      </c>
      <c r="P177" s="65">
        <f>IF(RES_hhdet_tes!P177=0,"",RES_hhdet_tes!P177/RES_hhdet_fec!P177)</f>
        <v>0.83718262498494067</v>
      </c>
      <c r="Q177" s="65">
        <f>IF(RES_hhdet_tes!Q177=0,"",RES_hhdet_tes!Q177/RES_hhdet_fec!Q177)</f>
        <v>0.8411345316824127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17485.842954001124</v>
      </c>
      <c r="C3" s="168">
        <f t="shared" ref="C3:Q3" si="0">SUM(C4,C7,C9,C19)</f>
        <v>19307.395021697004</v>
      </c>
      <c r="D3" s="168">
        <f t="shared" si="0"/>
        <v>21381.032817204676</v>
      </c>
      <c r="E3" s="168">
        <f t="shared" si="0"/>
        <v>21230.206680869123</v>
      </c>
      <c r="F3" s="168">
        <f t="shared" si="0"/>
        <v>22293.756185179107</v>
      </c>
      <c r="G3" s="168">
        <f t="shared" si="0"/>
        <v>24754.097362940251</v>
      </c>
      <c r="H3" s="168">
        <f t="shared" si="0"/>
        <v>28104.682079405815</v>
      </c>
      <c r="I3" s="168">
        <f t="shared" si="0"/>
        <v>25327.592678758876</v>
      </c>
      <c r="J3" s="168">
        <f t="shared" si="0"/>
        <v>27159.589936599339</v>
      </c>
      <c r="K3" s="168">
        <f t="shared" si="0"/>
        <v>28019.393071454837</v>
      </c>
      <c r="L3" s="168">
        <f t="shared" si="0"/>
        <v>32036.006830079456</v>
      </c>
      <c r="M3" s="168">
        <f t="shared" si="0"/>
        <v>27704.100511209708</v>
      </c>
      <c r="N3" s="168">
        <f t="shared" si="0"/>
        <v>29193.589144164212</v>
      </c>
      <c r="O3" s="168">
        <f t="shared" si="0"/>
        <v>28098.941521972643</v>
      </c>
      <c r="P3" s="168">
        <f t="shared" si="0"/>
        <v>25781.821023353263</v>
      </c>
      <c r="Q3" s="168">
        <f t="shared" si="0"/>
        <v>25240.406799102821</v>
      </c>
    </row>
    <row r="4" spans="1:17" ht="12.95" customHeight="1" x14ac:dyDescent="0.25">
      <c r="A4" s="158" t="s">
        <v>65</v>
      </c>
      <c r="B4" s="157">
        <f t="shared" ref="B4:Q4" si="1">SUM(B5:B6)</f>
        <v>13827.326185988963</v>
      </c>
      <c r="C4" s="157">
        <f t="shared" si="1"/>
        <v>15560.220868495036</v>
      </c>
      <c r="D4" s="157">
        <f t="shared" si="1"/>
        <v>16983.816948871292</v>
      </c>
      <c r="E4" s="157">
        <f t="shared" si="1"/>
        <v>16492.75484242681</v>
      </c>
      <c r="F4" s="157">
        <f t="shared" si="1"/>
        <v>17174.60725890864</v>
      </c>
      <c r="G4" s="157">
        <f t="shared" si="1"/>
        <v>19170.307963024767</v>
      </c>
      <c r="H4" s="157">
        <f t="shared" si="1"/>
        <v>21973.307016238192</v>
      </c>
      <c r="I4" s="157">
        <f t="shared" si="1"/>
        <v>19379.45787539224</v>
      </c>
      <c r="J4" s="157">
        <f t="shared" si="1"/>
        <v>20736.487783216249</v>
      </c>
      <c r="K4" s="157">
        <f t="shared" si="1"/>
        <v>21383.72547086974</v>
      </c>
      <c r="L4" s="157">
        <f t="shared" si="1"/>
        <v>25272.294381667751</v>
      </c>
      <c r="M4" s="157">
        <f t="shared" si="1"/>
        <v>21117.762882666564</v>
      </c>
      <c r="N4" s="157">
        <f t="shared" si="1"/>
        <v>22464.727764727751</v>
      </c>
      <c r="O4" s="157">
        <f t="shared" si="1"/>
        <v>21539.905989112161</v>
      </c>
      <c r="P4" s="157">
        <f t="shared" si="1"/>
        <v>19251.845149788613</v>
      </c>
      <c r="Q4" s="157">
        <f t="shared" si="1"/>
        <v>18877.661298805633</v>
      </c>
    </row>
    <row r="5" spans="1:17" ht="12" customHeight="1" x14ac:dyDescent="0.25">
      <c r="A5" s="23" t="s">
        <v>58</v>
      </c>
      <c r="B5" s="156">
        <v>13827.326185988963</v>
      </c>
      <c r="C5" s="156">
        <v>15560.220868495036</v>
      </c>
      <c r="D5" s="156">
        <v>16983.816948871292</v>
      </c>
      <c r="E5" s="156">
        <v>16492.75484242681</v>
      </c>
      <c r="F5" s="156">
        <v>17174.60725890864</v>
      </c>
      <c r="G5" s="156">
        <v>19170.307963024767</v>
      </c>
      <c r="H5" s="156">
        <v>21973.307016238192</v>
      </c>
      <c r="I5" s="156">
        <v>19379.45787539224</v>
      </c>
      <c r="J5" s="156">
        <v>20736.487783216249</v>
      </c>
      <c r="K5" s="156">
        <v>21383.72547086974</v>
      </c>
      <c r="L5" s="156">
        <v>25272.294381667751</v>
      </c>
      <c r="M5" s="156">
        <v>21117.762882666564</v>
      </c>
      <c r="N5" s="156">
        <v>22464.727764727751</v>
      </c>
      <c r="O5" s="156">
        <v>21539.905989112161</v>
      </c>
      <c r="P5" s="156">
        <v>19251.845149788613</v>
      </c>
      <c r="Q5" s="156">
        <v>18877.661298805633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2878.2999213683124</v>
      </c>
      <c r="C9" s="157">
        <f t="shared" ref="C9:Q9" si="3">SUM(C10:C12,C15:C16)</f>
        <v>2953.6411383531349</v>
      </c>
      <c r="D9" s="157">
        <f t="shared" si="3"/>
        <v>3409.3836741855125</v>
      </c>
      <c r="E9" s="157">
        <f t="shared" si="3"/>
        <v>3508.4487298067347</v>
      </c>
      <c r="F9" s="157">
        <f t="shared" si="3"/>
        <v>3803.5635011678364</v>
      </c>
      <c r="G9" s="157">
        <f t="shared" si="3"/>
        <v>4159.7383781888921</v>
      </c>
      <c r="H9" s="157">
        <f t="shared" si="3"/>
        <v>4553.7168196576422</v>
      </c>
      <c r="I9" s="157">
        <f t="shared" si="3"/>
        <v>4387.4265592885013</v>
      </c>
      <c r="J9" s="157">
        <f t="shared" si="3"/>
        <v>4724.2575883603258</v>
      </c>
      <c r="K9" s="157">
        <f t="shared" si="3"/>
        <v>4869.1776405066121</v>
      </c>
      <c r="L9" s="157">
        <f t="shared" si="3"/>
        <v>4961.1195476475259</v>
      </c>
      <c r="M9" s="157">
        <f t="shared" si="3"/>
        <v>4856.3242364605676</v>
      </c>
      <c r="N9" s="157">
        <f t="shared" si="3"/>
        <v>4972.8440787677046</v>
      </c>
      <c r="O9" s="157">
        <f t="shared" si="3"/>
        <v>4852.5811988955238</v>
      </c>
      <c r="P9" s="157">
        <f t="shared" si="3"/>
        <v>4820.3402648599958</v>
      </c>
      <c r="Q9" s="157">
        <f t="shared" si="3"/>
        <v>4683.7647766662722</v>
      </c>
    </row>
    <row r="10" spans="1:17" ht="12" customHeight="1" x14ac:dyDescent="0.25">
      <c r="A10" s="167" t="s">
        <v>171</v>
      </c>
      <c r="B10" s="132">
        <v>2654.3111291066539</v>
      </c>
      <c r="C10" s="132">
        <v>2730.4347033956974</v>
      </c>
      <c r="D10" s="132">
        <v>3159.9596427882225</v>
      </c>
      <c r="E10" s="132">
        <v>3229.4754115800324</v>
      </c>
      <c r="F10" s="132">
        <v>3508.3184029975446</v>
      </c>
      <c r="G10" s="132">
        <v>3847.8998834584172</v>
      </c>
      <c r="H10" s="132">
        <v>4226.4490571450669</v>
      </c>
      <c r="I10" s="132">
        <v>4051.4934922486227</v>
      </c>
      <c r="J10" s="132">
        <v>4361.1561332024012</v>
      </c>
      <c r="K10" s="132">
        <v>4492.6450903261712</v>
      </c>
      <c r="L10" s="132">
        <v>4586.820853311111</v>
      </c>
      <c r="M10" s="132">
        <v>4496.6217708397471</v>
      </c>
      <c r="N10" s="132">
        <v>4623.1593503984795</v>
      </c>
      <c r="O10" s="132">
        <v>4520.4561920117776</v>
      </c>
      <c r="P10" s="132">
        <v>4503.0959185172396</v>
      </c>
      <c r="Q10" s="132">
        <v>4383.5254309808406</v>
      </c>
    </row>
    <row r="11" spans="1:17" ht="12" customHeight="1" x14ac:dyDescent="0.25">
      <c r="A11" s="167" t="s">
        <v>144</v>
      </c>
      <c r="B11" s="132">
        <v>223.98879226165849</v>
      </c>
      <c r="C11" s="132">
        <v>223.2064349574373</v>
      </c>
      <c r="D11" s="132">
        <v>249.42403139729007</v>
      </c>
      <c r="E11" s="132">
        <v>278.97331822670242</v>
      </c>
      <c r="F11" s="132">
        <v>295.24509817029201</v>
      </c>
      <c r="G11" s="132">
        <v>311.83849473047462</v>
      </c>
      <c r="H11" s="132">
        <v>327.26776251257553</v>
      </c>
      <c r="I11" s="132">
        <v>335.93306703987821</v>
      </c>
      <c r="J11" s="132">
        <v>363.10145515792442</v>
      </c>
      <c r="K11" s="132">
        <v>372.30959723714517</v>
      </c>
      <c r="L11" s="132">
        <v>368.93740273761654</v>
      </c>
      <c r="M11" s="132">
        <v>353.4937945581562</v>
      </c>
      <c r="N11" s="132">
        <v>342.71564691618312</v>
      </c>
      <c r="O11" s="132">
        <v>319.76619600411567</v>
      </c>
      <c r="P11" s="132">
        <v>299.8536180614874</v>
      </c>
      <c r="Q11" s="132">
        <v>278.61437899145272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4.2229529432958905</v>
      </c>
      <c r="L12" s="132">
        <f t="shared" si="4"/>
        <v>5.3612915987985099</v>
      </c>
      <c r="M12" s="132">
        <f t="shared" si="4"/>
        <v>6.2086710626646813</v>
      </c>
      <c r="N12" s="132">
        <f t="shared" si="4"/>
        <v>6.9690814530421363</v>
      </c>
      <c r="O12" s="132">
        <f t="shared" si="4"/>
        <v>12.358810879630489</v>
      </c>
      <c r="P12" s="132">
        <f t="shared" si="4"/>
        <v>17.390728281268863</v>
      </c>
      <c r="Q12" s="132">
        <f t="shared" si="4"/>
        <v>21.624966693978397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4.2229529432958905</v>
      </c>
      <c r="L13" s="165">
        <v>5.3612915987985099</v>
      </c>
      <c r="M13" s="165">
        <v>6.2086710626646813</v>
      </c>
      <c r="N13" s="165">
        <v>6.9690814530421363</v>
      </c>
      <c r="O13" s="165">
        <v>12.358810879630489</v>
      </c>
      <c r="P13" s="165">
        <v>17.390728281268863</v>
      </c>
      <c r="Q13" s="165">
        <v>21.624966693978397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780.21684664384895</v>
      </c>
      <c r="C19" s="157">
        <f t="shared" ref="C19:Q19" si="6">SUM(C20:C22)</f>
        <v>793.53301484883116</v>
      </c>
      <c r="D19" s="157">
        <f t="shared" si="6"/>
        <v>987.83219414787027</v>
      </c>
      <c r="E19" s="157">
        <f t="shared" si="6"/>
        <v>1229.0031086355764</v>
      </c>
      <c r="F19" s="157">
        <f t="shared" si="6"/>
        <v>1315.5854251026335</v>
      </c>
      <c r="G19" s="157">
        <f t="shared" si="6"/>
        <v>1424.051021726591</v>
      </c>
      <c r="H19" s="157">
        <f t="shared" si="6"/>
        <v>1577.6582435099808</v>
      </c>
      <c r="I19" s="157">
        <f t="shared" si="6"/>
        <v>1560.7082440781342</v>
      </c>
      <c r="J19" s="157">
        <f t="shared" si="6"/>
        <v>1698.8445650227645</v>
      </c>
      <c r="K19" s="157">
        <f t="shared" si="6"/>
        <v>1766.4899600784834</v>
      </c>
      <c r="L19" s="157">
        <f t="shared" si="6"/>
        <v>1802.5929007641803</v>
      </c>
      <c r="M19" s="157">
        <f t="shared" si="6"/>
        <v>1730.0133920825745</v>
      </c>
      <c r="N19" s="157">
        <f t="shared" si="6"/>
        <v>1756.0173006687569</v>
      </c>
      <c r="O19" s="157">
        <f t="shared" si="6"/>
        <v>1706.4543339649554</v>
      </c>
      <c r="P19" s="157">
        <f t="shared" si="6"/>
        <v>1709.635608704654</v>
      </c>
      <c r="Q19" s="157">
        <f t="shared" si="6"/>
        <v>1678.9807236309121</v>
      </c>
    </row>
    <row r="20" spans="1:17" ht="12" customHeight="1" x14ac:dyDescent="0.25">
      <c r="A20" s="23" t="s">
        <v>58</v>
      </c>
      <c r="B20" s="156">
        <v>591.49083986023038</v>
      </c>
      <c r="C20" s="156">
        <v>604.61135680414213</v>
      </c>
      <c r="D20" s="156">
        <v>765.26126737769277</v>
      </c>
      <c r="E20" s="156">
        <v>957.04259489251535</v>
      </c>
      <c r="F20" s="156">
        <v>1052.2964290827088</v>
      </c>
      <c r="G20" s="156">
        <v>1153.9858479302895</v>
      </c>
      <c r="H20" s="156">
        <v>1296.1877386318642</v>
      </c>
      <c r="I20" s="156">
        <v>1269.5341284990795</v>
      </c>
      <c r="J20" s="156">
        <v>1400.1376506246791</v>
      </c>
      <c r="K20" s="156">
        <v>1452.120838930492</v>
      </c>
      <c r="L20" s="156">
        <v>1495.3287028942082</v>
      </c>
      <c r="M20" s="156">
        <v>1450.761796328962</v>
      </c>
      <c r="N20" s="156">
        <v>1476.8327515017777</v>
      </c>
      <c r="O20" s="156">
        <v>1452.8673173409591</v>
      </c>
      <c r="P20" s="156">
        <v>1440.0186882115099</v>
      </c>
      <c r="Q20" s="156">
        <v>1428.1599383794644</v>
      </c>
    </row>
    <row r="21" spans="1:17" ht="12" customHeight="1" x14ac:dyDescent="0.25">
      <c r="A21" s="23" t="s">
        <v>57</v>
      </c>
      <c r="B21" s="156">
        <v>188.72600678361857</v>
      </c>
      <c r="C21" s="156">
        <v>188.921658044689</v>
      </c>
      <c r="D21" s="156">
        <v>222.57092677017746</v>
      </c>
      <c r="E21" s="156">
        <v>271.96051374306103</v>
      </c>
      <c r="F21" s="156">
        <v>263.28899601992464</v>
      </c>
      <c r="G21" s="156">
        <v>270.06517379630151</v>
      </c>
      <c r="H21" s="156">
        <v>281.47050487811669</v>
      </c>
      <c r="I21" s="156">
        <v>291.17411557905473</v>
      </c>
      <c r="J21" s="156">
        <v>298.70691439808547</v>
      </c>
      <c r="K21" s="156">
        <v>314.36912114799145</v>
      </c>
      <c r="L21" s="156">
        <v>307.26419786997212</v>
      </c>
      <c r="M21" s="156">
        <v>279.25159575361249</v>
      </c>
      <c r="N21" s="156">
        <v>279.1845491669792</v>
      </c>
      <c r="O21" s="156">
        <v>253.58701662399636</v>
      </c>
      <c r="P21" s="156">
        <v>269.61692049314416</v>
      </c>
      <c r="Q21" s="156">
        <v>250.82078525144772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1305.6277251730337</v>
      </c>
      <c r="C43" s="168">
        <f t="shared" ref="C43" si="90">SUM(C44,C47,C49,C58)</f>
        <v>1627.6438089222047</v>
      </c>
      <c r="D43" s="168">
        <f t="shared" ref="D43" si="91">SUM(D44,D47,D49,D58)</f>
        <v>1744.7595463530995</v>
      </c>
      <c r="E43" s="168">
        <f t="shared" ref="E43" si="92">SUM(E44,E47,E49,E58)</f>
        <v>1756.6260177017987</v>
      </c>
      <c r="F43" s="168">
        <f t="shared" ref="F43" si="93">SUM(F44,F47,F49,F58)</f>
        <v>1638.5280964252449</v>
      </c>
      <c r="G43" s="168">
        <f t="shared" ref="G43" si="94">SUM(G44,G47,G49,G58)</f>
        <v>1471.9554488480933</v>
      </c>
      <c r="H43" s="168">
        <f t="shared" ref="H43" si="95">SUM(H44,H47,H49,H58)</f>
        <v>1470.844102584502</v>
      </c>
      <c r="I43" s="168">
        <f t="shared" ref="I43" si="96">SUM(I44,I47,I49,I58)</f>
        <v>1179.880828957688</v>
      </c>
      <c r="J43" s="168">
        <f t="shared" ref="J43" si="97">SUM(J44,J47,J49,J58)</f>
        <v>885.52045698312179</v>
      </c>
      <c r="K43" s="168">
        <f t="shared" ref="K43" si="98">SUM(K44,K47,K49,K58)</f>
        <v>612.94656428427061</v>
      </c>
      <c r="L43" s="168">
        <f t="shared" ref="L43" si="99">SUM(L44,L47,L49,L58)</f>
        <v>347.35440929993405</v>
      </c>
      <c r="M43" s="168">
        <f t="shared" ref="M43" si="100">SUM(M44,M47,M49,M58)</f>
        <v>362.15561307147323</v>
      </c>
      <c r="N43" s="168">
        <f t="shared" ref="N43" si="101">SUM(N44,N47,N49,N58)</f>
        <v>286.78505670563231</v>
      </c>
      <c r="O43" s="168">
        <f t="shared" ref="O43" si="102">SUM(O44,O47,O49,O58)</f>
        <v>263.37541065685269</v>
      </c>
      <c r="P43" s="168">
        <f t="shared" ref="P43" si="103">SUM(P44,P47,P49,P58)</f>
        <v>231.58970700405555</v>
      </c>
      <c r="Q43" s="168">
        <f t="shared" ref="Q43" si="104">SUM(Q44,Q47,Q49,Q58)</f>
        <v>229.69470506592867</v>
      </c>
    </row>
    <row r="44" spans="1:17" ht="12.95" customHeight="1" x14ac:dyDescent="0.25">
      <c r="A44" s="158" t="s">
        <v>65</v>
      </c>
      <c r="B44" s="157">
        <f t="shared" ref="B44:Q44" si="105">SUM(B45:B46)</f>
        <v>1067.8475851168798</v>
      </c>
      <c r="C44" s="157">
        <f t="shared" si="105"/>
        <v>1351.7583335055751</v>
      </c>
      <c r="D44" s="157">
        <f t="shared" si="105"/>
        <v>1433.7075115967712</v>
      </c>
      <c r="E44" s="157">
        <f t="shared" si="105"/>
        <v>1421.3514979728095</v>
      </c>
      <c r="F44" s="157">
        <f t="shared" si="105"/>
        <v>1318.6101363769239</v>
      </c>
      <c r="G44" s="157">
        <f t="shared" si="105"/>
        <v>1191.9599364867854</v>
      </c>
      <c r="H44" s="157">
        <f t="shared" si="105"/>
        <v>1199.1371686136995</v>
      </c>
      <c r="I44" s="157">
        <f t="shared" si="105"/>
        <v>947.72198804929428</v>
      </c>
      <c r="J44" s="157">
        <f t="shared" si="105"/>
        <v>709.21816715891759</v>
      </c>
      <c r="K44" s="157">
        <f t="shared" si="105"/>
        <v>489.55969127244487</v>
      </c>
      <c r="L44" s="157">
        <f t="shared" si="105"/>
        <v>282.90851103044378</v>
      </c>
      <c r="M44" s="157">
        <f t="shared" si="105"/>
        <v>289.23369677002887</v>
      </c>
      <c r="N44" s="157">
        <f t="shared" si="105"/>
        <v>229.25288816122765</v>
      </c>
      <c r="O44" s="157">
        <f t="shared" si="105"/>
        <v>210.03913220501931</v>
      </c>
      <c r="P44" s="157">
        <f t="shared" si="105"/>
        <v>180.25609343582764</v>
      </c>
      <c r="Q44" s="157">
        <f t="shared" si="105"/>
        <v>179.0631728773165</v>
      </c>
    </row>
    <row r="45" spans="1:17" ht="12" customHeight="1" x14ac:dyDescent="0.25">
      <c r="A45" s="23" t="s">
        <v>166</v>
      </c>
      <c r="B45" s="156">
        <v>1067.8475851168798</v>
      </c>
      <c r="C45" s="156">
        <v>1351.7583335055751</v>
      </c>
      <c r="D45" s="156">
        <v>1433.7075115967712</v>
      </c>
      <c r="E45" s="156">
        <v>1421.3514979728095</v>
      </c>
      <c r="F45" s="156">
        <v>1318.6101363769239</v>
      </c>
      <c r="G45" s="156">
        <v>1191.9599364867854</v>
      </c>
      <c r="H45" s="156">
        <v>1199.1371686136995</v>
      </c>
      <c r="I45" s="156">
        <v>947.72198804929428</v>
      </c>
      <c r="J45" s="156">
        <v>709.21816715891759</v>
      </c>
      <c r="K45" s="156">
        <v>489.55969127244487</v>
      </c>
      <c r="L45" s="156">
        <v>282.90851103044378</v>
      </c>
      <c r="M45" s="156">
        <v>289.23369677002887</v>
      </c>
      <c r="N45" s="156">
        <v>229.25288816122765</v>
      </c>
      <c r="O45" s="156">
        <v>210.03913220501931</v>
      </c>
      <c r="P45" s="156">
        <v>180.25609343582764</v>
      </c>
      <c r="Q45" s="156">
        <v>179.0631728773165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203.71011297215983</v>
      </c>
      <c r="C49" s="157">
        <f t="shared" ref="C49" si="108">SUM(C50:C51,C54:C55)</f>
        <v>237.61990782150957</v>
      </c>
      <c r="D49" s="157">
        <f t="shared" ref="D49" si="109">SUM(D50:D51,D54:D55)</f>
        <v>267.01443081752871</v>
      </c>
      <c r="E49" s="157">
        <f t="shared" ref="E49" si="110">SUM(E50:E51,E54:E55)</f>
        <v>279.34084736613829</v>
      </c>
      <c r="F49" s="157">
        <f t="shared" ref="F49" si="111">SUM(F50:F51,F54:F55)</f>
        <v>270.82273854522811</v>
      </c>
      <c r="G49" s="157">
        <f t="shared" ref="G49" si="112">SUM(G50:G51,G54:G55)</f>
        <v>238.54234619448181</v>
      </c>
      <c r="H49" s="157">
        <f t="shared" ref="H49" si="113">SUM(H50:H51,H54:H55)</f>
        <v>231.42719951899107</v>
      </c>
      <c r="I49" s="157">
        <f t="shared" ref="I49" si="114">SUM(I50:I51,I54:I55)</f>
        <v>196.78655373375437</v>
      </c>
      <c r="J49" s="157">
        <f t="shared" ref="J49" si="115">SUM(J50:J51,J54:J55)</f>
        <v>149.20864307750634</v>
      </c>
      <c r="K49" s="157">
        <f t="shared" ref="K49" si="116">SUM(K50:K51,K54:K55)</f>
        <v>103.93476252208208</v>
      </c>
      <c r="L49" s="157">
        <f t="shared" ref="L49" si="117">SUM(L50:L51,L54:L55)</f>
        <v>53.952788657683769</v>
      </c>
      <c r="M49" s="157">
        <f t="shared" ref="M49" si="118">SUM(M50:M51,M54:M55)</f>
        <v>63.701514778713815</v>
      </c>
      <c r="N49" s="157">
        <f t="shared" ref="N49" si="119">SUM(N50:N51,N54:N55)</f>
        <v>49.880734116822438</v>
      </c>
      <c r="O49" s="157">
        <f t="shared" ref="O49" si="120">SUM(O50:O51,O54:O55)</f>
        <v>46.643756774482817</v>
      </c>
      <c r="P49" s="157">
        <f t="shared" ref="P49" si="121">SUM(P50:P51,P54:P55)</f>
        <v>44.339815642648908</v>
      </c>
      <c r="Q49" s="157">
        <f t="shared" ref="Q49" si="122">SUM(Q50:Q51,Q54:Q55)</f>
        <v>43.977844423897572</v>
      </c>
    </row>
    <row r="50" spans="1:17" ht="12" customHeight="1" x14ac:dyDescent="0.25">
      <c r="A50" s="167" t="s">
        <v>165</v>
      </c>
      <c r="B50" s="132">
        <v>203.71011297215983</v>
      </c>
      <c r="C50" s="132">
        <v>237.61990782150957</v>
      </c>
      <c r="D50" s="132">
        <v>267.01443081752871</v>
      </c>
      <c r="E50" s="132">
        <v>279.34084736613829</v>
      </c>
      <c r="F50" s="132">
        <v>270.82273854522811</v>
      </c>
      <c r="G50" s="132">
        <v>238.54234619448181</v>
      </c>
      <c r="H50" s="132">
        <v>231.42719951899107</v>
      </c>
      <c r="I50" s="132">
        <v>196.78655373375437</v>
      </c>
      <c r="J50" s="132">
        <v>149.20864307750634</v>
      </c>
      <c r="K50" s="132">
        <v>102.7689422146571</v>
      </c>
      <c r="L50" s="132">
        <v>53.18007965259023</v>
      </c>
      <c r="M50" s="132">
        <v>62.601928431989535</v>
      </c>
      <c r="N50" s="132">
        <v>48.886873220012134</v>
      </c>
      <c r="O50" s="132">
        <v>44.907969237275537</v>
      </c>
      <c r="P50" s="132">
        <v>41.909271812165308</v>
      </c>
      <c r="Q50" s="132">
        <v>40.810225680229756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1.1658203074249864</v>
      </c>
      <c r="L51" s="132">
        <f t="shared" ref="L51" si="133">SUM(L52:L53)</f>
        <v>0.77270900509354179</v>
      </c>
      <c r="M51" s="132">
        <f t="shared" ref="M51" si="134">SUM(M52:M53)</f>
        <v>1.0995863467242826</v>
      </c>
      <c r="N51" s="132">
        <f t="shared" ref="N51" si="135">SUM(N52:N53)</f>
        <v>0.99386089681030165</v>
      </c>
      <c r="O51" s="132">
        <f t="shared" ref="O51" si="136">SUM(O52:O53)</f>
        <v>1.7357875372072802</v>
      </c>
      <c r="P51" s="132">
        <f t="shared" ref="P51" si="137">SUM(P52:P53)</f>
        <v>2.4305438304836016</v>
      </c>
      <c r="Q51" s="132">
        <f t="shared" ref="Q51" si="138">SUM(Q52:Q53)</f>
        <v>3.167618743667814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1.1658203074249864</v>
      </c>
      <c r="L52" s="165">
        <v>0.77270900509354179</v>
      </c>
      <c r="M52" s="165">
        <v>1.0995863467242826</v>
      </c>
      <c r="N52" s="165">
        <v>0.99386089681030165</v>
      </c>
      <c r="O52" s="165">
        <v>1.7357875372072802</v>
      </c>
      <c r="P52" s="165">
        <v>2.4305438304836016</v>
      </c>
      <c r="Q52" s="165">
        <v>3.167618743667814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34.070027083994155</v>
      </c>
      <c r="C58" s="157">
        <f t="shared" ref="C58" si="156">SUM(C59:C60)</f>
        <v>38.265567595119983</v>
      </c>
      <c r="D58" s="157">
        <f t="shared" ref="D58" si="157">SUM(D59:D60)</f>
        <v>44.03760393879957</v>
      </c>
      <c r="E58" s="157">
        <f t="shared" ref="E58" si="158">SUM(E59:E60)</f>
        <v>55.933672362850999</v>
      </c>
      <c r="F58" s="157">
        <f t="shared" ref="F58" si="159">SUM(F59:F60)</f>
        <v>49.095221503093029</v>
      </c>
      <c r="G58" s="157">
        <f t="shared" ref="G58" si="160">SUM(G59:G60)</f>
        <v>41.453166166826016</v>
      </c>
      <c r="H58" s="157">
        <f t="shared" ref="H58" si="161">SUM(H59:H60)</f>
        <v>40.27973445181145</v>
      </c>
      <c r="I58" s="157">
        <f t="shared" ref="I58" si="162">SUM(I59:I60)</f>
        <v>35.372287174639361</v>
      </c>
      <c r="J58" s="157">
        <f t="shared" ref="J58" si="163">SUM(J59:J60)</f>
        <v>27.09364674669785</v>
      </c>
      <c r="K58" s="157">
        <f t="shared" ref="K58" si="164">SUM(K59:K60)</f>
        <v>19.452110489743657</v>
      </c>
      <c r="L58" s="157">
        <f t="shared" ref="L58" si="165">SUM(L59:L60)</f>
        <v>10.493109611806503</v>
      </c>
      <c r="M58" s="157">
        <f t="shared" ref="M58" si="166">SUM(M59:M60)</f>
        <v>9.2204015227305263</v>
      </c>
      <c r="N58" s="157">
        <f t="shared" ref="N58" si="167">SUM(N59:N60)</f>
        <v>7.6514344275822124</v>
      </c>
      <c r="O58" s="157">
        <f t="shared" ref="O58" si="168">SUM(O59:O60)</f>
        <v>6.6925216773505829</v>
      </c>
      <c r="P58" s="157">
        <f t="shared" ref="P58" si="169">SUM(P59:P60)</f>
        <v>6.9937979255789982</v>
      </c>
      <c r="Q58" s="157">
        <f t="shared" ref="Q58" si="170">SUM(Q59:Q60)</f>
        <v>6.6536877647146015</v>
      </c>
    </row>
    <row r="59" spans="1:17" ht="12" customHeight="1" x14ac:dyDescent="0.25">
      <c r="A59" s="23" t="s">
        <v>57</v>
      </c>
      <c r="B59" s="156">
        <v>34.070027083994155</v>
      </c>
      <c r="C59" s="156">
        <v>38.265567595119983</v>
      </c>
      <c r="D59" s="156">
        <v>44.03760393879957</v>
      </c>
      <c r="E59" s="156">
        <v>55.933672362850999</v>
      </c>
      <c r="F59" s="156">
        <v>49.095221503093029</v>
      </c>
      <c r="G59" s="156">
        <v>41.453166166826016</v>
      </c>
      <c r="H59" s="156">
        <v>40.27973445181145</v>
      </c>
      <c r="I59" s="156">
        <v>35.372287174639361</v>
      </c>
      <c r="J59" s="156">
        <v>27.09364674669785</v>
      </c>
      <c r="K59" s="156">
        <v>19.452110489743657</v>
      </c>
      <c r="L59" s="156">
        <v>10.493109611806503</v>
      </c>
      <c r="M59" s="156">
        <v>9.2204015227305263</v>
      </c>
      <c r="N59" s="156">
        <v>7.6514344275822124</v>
      </c>
      <c r="O59" s="156">
        <v>6.6925216773505829</v>
      </c>
      <c r="P59" s="156">
        <v>6.9937979255789982</v>
      </c>
      <c r="Q59" s="156">
        <v>6.6536877647146015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7165.9257189272166</v>
      </c>
      <c r="C62" s="168">
        <f t="shared" ref="C62:Q62" si="171">SUM(C63,C66,C68,C77)</f>
        <v>7509.4365867096958</v>
      </c>
      <c r="D62" s="168">
        <f t="shared" si="171"/>
        <v>7135.9967610755684</v>
      </c>
      <c r="E62" s="168">
        <f t="shared" si="171"/>
        <v>7165.5783208166531</v>
      </c>
      <c r="F62" s="168">
        <f t="shared" si="171"/>
        <v>7094.6835523525824</v>
      </c>
      <c r="G62" s="168">
        <f t="shared" si="171"/>
        <v>7583.9028099951101</v>
      </c>
      <c r="H62" s="168">
        <f t="shared" si="171"/>
        <v>7784.809194858698</v>
      </c>
      <c r="I62" s="168">
        <f t="shared" si="171"/>
        <v>7443.6759480645351</v>
      </c>
      <c r="J62" s="168">
        <f t="shared" si="171"/>
        <v>7377.5202780567606</v>
      </c>
      <c r="K62" s="168">
        <f t="shared" si="171"/>
        <v>7568.4323093449339</v>
      </c>
      <c r="L62" s="168">
        <f t="shared" si="171"/>
        <v>8329.7132108917795</v>
      </c>
      <c r="M62" s="168">
        <f t="shared" si="171"/>
        <v>7602.5738666830612</v>
      </c>
      <c r="N62" s="168">
        <f t="shared" si="171"/>
        <v>7934.1493991686066</v>
      </c>
      <c r="O62" s="168">
        <f t="shared" si="171"/>
        <v>8034.8607384324587</v>
      </c>
      <c r="P62" s="168">
        <f t="shared" si="171"/>
        <v>7384.2470648906738</v>
      </c>
      <c r="Q62" s="168">
        <f t="shared" si="171"/>
        <v>7416.6316810127173</v>
      </c>
    </row>
    <row r="63" spans="1:17" ht="12.95" customHeight="1" x14ac:dyDescent="0.25">
      <c r="A63" s="158" t="s">
        <v>65</v>
      </c>
      <c r="B63" s="157">
        <f t="shared" ref="B63:Q63" si="172">SUM(B64:B65)</f>
        <v>5478.4329422699284</v>
      </c>
      <c r="C63" s="157">
        <f t="shared" si="172"/>
        <v>5870.7094261552229</v>
      </c>
      <c r="D63" s="157">
        <f t="shared" si="172"/>
        <v>5472.132681590766</v>
      </c>
      <c r="E63" s="157">
        <f t="shared" si="172"/>
        <v>5351.7704219507204</v>
      </c>
      <c r="F63" s="157">
        <f t="shared" si="172"/>
        <v>5237.1915233696463</v>
      </c>
      <c r="G63" s="157">
        <f t="shared" si="172"/>
        <v>5633.6051319440758</v>
      </c>
      <c r="H63" s="157">
        <f t="shared" si="172"/>
        <v>5834.1906461162926</v>
      </c>
      <c r="I63" s="157">
        <f t="shared" si="172"/>
        <v>5472.8371283236302</v>
      </c>
      <c r="J63" s="157">
        <f t="shared" si="172"/>
        <v>5415.6170070555836</v>
      </c>
      <c r="K63" s="157">
        <f t="shared" si="172"/>
        <v>5558.9111862518321</v>
      </c>
      <c r="L63" s="157">
        <f t="shared" si="172"/>
        <v>6321.6998673405287</v>
      </c>
      <c r="M63" s="157">
        <f t="shared" si="172"/>
        <v>5571.8921677143771</v>
      </c>
      <c r="N63" s="157">
        <f t="shared" si="172"/>
        <v>5860.9088404971872</v>
      </c>
      <c r="O63" s="157">
        <f t="shared" si="172"/>
        <v>5900.2564254341351</v>
      </c>
      <c r="P63" s="157">
        <f t="shared" si="172"/>
        <v>5272.6492417668496</v>
      </c>
      <c r="Q63" s="157">
        <f t="shared" si="172"/>
        <v>5295.2300237143645</v>
      </c>
    </row>
    <row r="64" spans="1:17" ht="12" customHeight="1" x14ac:dyDescent="0.25">
      <c r="A64" s="23" t="s">
        <v>161</v>
      </c>
      <c r="B64" s="156">
        <v>5478.4329422699284</v>
      </c>
      <c r="C64" s="156">
        <v>5870.7094261552229</v>
      </c>
      <c r="D64" s="156">
        <v>5472.132681590766</v>
      </c>
      <c r="E64" s="156">
        <v>5351.7704219507204</v>
      </c>
      <c r="F64" s="156">
        <v>5237.1915233696463</v>
      </c>
      <c r="G64" s="156">
        <v>5633.6051319440758</v>
      </c>
      <c r="H64" s="156">
        <v>5834.1906461162926</v>
      </c>
      <c r="I64" s="156">
        <v>5472.8371283236302</v>
      </c>
      <c r="J64" s="156">
        <v>5415.6170070555836</v>
      </c>
      <c r="K64" s="156">
        <v>5558.9111862518321</v>
      </c>
      <c r="L64" s="156">
        <v>6321.6998673405287</v>
      </c>
      <c r="M64" s="156">
        <v>5571.8921677143771</v>
      </c>
      <c r="N64" s="156">
        <v>5860.9088404971872</v>
      </c>
      <c r="O64" s="156">
        <v>5900.2564254341351</v>
      </c>
      <c r="P64" s="156">
        <v>5272.6492417668496</v>
      </c>
      <c r="Q64" s="156">
        <v>5295.2300237143645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1217.9457544034556</v>
      </c>
      <c r="C68" s="157">
        <f t="shared" ref="C68:Q68" si="174">SUM(C69:C70,C73:C74)</f>
        <v>1184.1345301123692</v>
      </c>
      <c r="D68" s="157">
        <f t="shared" si="174"/>
        <v>1165.3780714186073</v>
      </c>
      <c r="E68" s="157">
        <f t="shared" si="174"/>
        <v>1196.3452583670496</v>
      </c>
      <c r="F68" s="157">
        <f t="shared" si="174"/>
        <v>1229.647409647426</v>
      </c>
      <c r="G68" s="157">
        <f t="shared" si="174"/>
        <v>1295.4056392999541</v>
      </c>
      <c r="H68" s="157">
        <f t="shared" si="174"/>
        <v>1289.4241727838739</v>
      </c>
      <c r="I68" s="157">
        <f t="shared" si="174"/>
        <v>1301.5039741498927</v>
      </c>
      <c r="J68" s="157">
        <f t="shared" si="174"/>
        <v>1294.7793835877803</v>
      </c>
      <c r="K68" s="157">
        <f t="shared" si="174"/>
        <v>1321.6326144608092</v>
      </c>
      <c r="L68" s="157">
        <f t="shared" si="174"/>
        <v>1317.5749253203492</v>
      </c>
      <c r="M68" s="157">
        <f t="shared" si="174"/>
        <v>1330.0574865929259</v>
      </c>
      <c r="N68" s="157">
        <f t="shared" si="174"/>
        <v>1363.197516177758</v>
      </c>
      <c r="O68" s="157">
        <f t="shared" si="174"/>
        <v>1401.5153209796786</v>
      </c>
      <c r="P68" s="157">
        <f t="shared" si="174"/>
        <v>1383.8506760123344</v>
      </c>
      <c r="Q68" s="157">
        <f t="shared" si="174"/>
        <v>1385.2955474621801</v>
      </c>
    </row>
    <row r="69" spans="1:17" ht="12" customHeight="1" x14ac:dyDescent="0.25">
      <c r="A69" s="167" t="s">
        <v>160</v>
      </c>
      <c r="B69" s="132">
        <v>1217.9457544034556</v>
      </c>
      <c r="C69" s="132">
        <v>1184.1345301123692</v>
      </c>
      <c r="D69" s="132">
        <v>1165.3780714186073</v>
      </c>
      <c r="E69" s="132">
        <v>1196.3452583670496</v>
      </c>
      <c r="F69" s="132">
        <v>1229.647409647426</v>
      </c>
      <c r="G69" s="132">
        <v>1295.4056392999541</v>
      </c>
      <c r="H69" s="132">
        <v>1289.4241727838739</v>
      </c>
      <c r="I69" s="132">
        <v>1301.5039741498927</v>
      </c>
      <c r="J69" s="132">
        <v>1294.7793835877803</v>
      </c>
      <c r="K69" s="132">
        <v>1306.8092430663501</v>
      </c>
      <c r="L69" s="132">
        <v>1298.7023711421739</v>
      </c>
      <c r="M69" s="132">
        <v>1307.0995921783713</v>
      </c>
      <c r="N69" s="132">
        <v>1336.0299977553407</v>
      </c>
      <c r="O69" s="132">
        <v>1349.3634452142596</v>
      </c>
      <c r="P69" s="132">
        <v>1307.9898692411643</v>
      </c>
      <c r="Q69" s="132">
        <v>1285.5194980463739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14.823371394459134</v>
      </c>
      <c r="L70" s="132">
        <f t="shared" si="175"/>
        <v>18.872554178175271</v>
      </c>
      <c r="M70" s="132">
        <f t="shared" si="175"/>
        <v>22.95789441455468</v>
      </c>
      <c r="N70" s="132">
        <f t="shared" si="175"/>
        <v>27.167518422417331</v>
      </c>
      <c r="O70" s="132">
        <f t="shared" si="175"/>
        <v>52.151875765418993</v>
      </c>
      <c r="P70" s="132">
        <f t="shared" si="175"/>
        <v>75.86080677117009</v>
      </c>
      <c r="Q70" s="132">
        <f t="shared" si="175"/>
        <v>99.776049415806156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14.823371394459134</v>
      </c>
      <c r="L71" s="165">
        <v>18.872554178175271</v>
      </c>
      <c r="M71" s="165">
        <v>22.95789441455468</v>
      </c>
      <c r="N71" s="165">
        <v>27.167518422417331</v>
      </c>
      <c r="O71" s="165">
        <v>52.151875765418993</v>
      </c>
      <c r="P71" s="165">
        <v>75.86080677117009</v>
      </c>
      <c r="Q71" s="165">
        <v>99.776049415806156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469.54702225383221</v>
      </c>
      <c r="C77" s="157">
        <f t="shared" ref="C77:Q77" si="177">SUM(C78:C79)</f>
        <v>454.59263044210343</v>
      </c>
      <c r="D77" s="157">
        <f t="shared" si="177"/>
        <v>498.48600806619476</v>
      </c>
      <c r="E77" s="157">
        <f t="shared" si="177"/>
        <v>617.46264049888282</v>
      </c>
      <c r="F77" s="157">
        <f t="shared" si="177"/>
        <v>627.84461933551006</v>
      </c>
      <c r="G77" s="157">
        <f t="shared" si="177"/>
        <v>654.89203875108092</v>
      </c>
      <c r="H77" s="157">
        <f t="shared" si="177"/>
        <v>661.19437595853094</v>
      </c>
      <c r="I77" s="157">
        <f t="shared" si="177"/>
        <v>669.33484559101191</v>
      </c>
      <c r="J77" s="157">
        <f t="shared" si="177"/>
        <v>667.12388741339726</v>
      </c>
      <c r="K77" s="157">
        <f t="shared" si="177"/>
        <v>687.88850863229288</v>
      </c>
      <c r="L77" s="157">
        <f t="shared" si="177"/>
        <v>690.43841823090122</v>
      </c>
      <c r="M77" s="157">
        <f t="shared" si="177"/>
        <v>700.62421237575836</v>
      </c>
      <c r="N77" s="157">
        <f t="shared" si="177"/>
        <v>710.04304249366123</v>
      </c>
      <c r="O77" s="157">
        <f t="shared" si="177"/>
        <v>733.08899201864597</v>
      </c>
      <c r="P77" s="157">
        <f t="shared" si="177"/>
        <v>727.7471471114892</v>
      </c>
      <c r="Q77" s="157">
        <f t="shared" si="177"/>
        <v>736.1061098361721</v>
      </c>
    </row>
    <row r="78" spans="1:17" ht="12" customHeight="1" x14ac:dyDescent="0.25">
      <c r="A78" s="23" t="s">
        <v>109</v>
      </c>
      <c r="B78" s="156">
        <v>469.54702225383221</v>
      </c>
      <c r="C78" s="156">
        <v>454.59263044210343</v>
      </c>
      <c r="D78" s="156">
        <v>498.48600806619476</v>
      </c>
      <c r="E78" s="156">
        <v>617.46264049888282</v>
      </c>
      <c r="F78" s="156">
        <v>627.84461933551006</v>
      </c>
      <c r="G78" s="156">
        <v>654.89203875108092</v>
      </c>
      <c r="H78" s="156">
        <v>661.19437595853094</v>
      </c>
      <c r="I78" s="156">
        <v>669.33484559101191</v>
      </c>
      <c r="J78" s="156">
        <v>667.12388741339726</v>
      </c>
      <c r="K78" s="156">
        <v>687.88850863229288</v>
      </c>
      <c r="L78" s="156">
        <v>690.43841823090122</v>
      </c>
      <c r="M78" s="156">
        <v>700.62421237575836</v>
      </c>
      <c r="N78" s="156">
        <v>710.04304249366123</v>
      </c>
      <c r="O78" s="156">
        <v>733.08899201864597</v>
      </c>
      <c r="P78" s="156">
        <v>727.7471471114892</v>
      </c>
      <c r="Q78" s="156">
        <v>736.1061098361721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278.37086879762097</v>
      </c>
      <c r="C81" s="168">
        <f t="shared" ref="C81:Q81" si="178">SUM(C82,C85,C87,C100)</f>
        <v>291.49079542861796</v>
      </c>
      <c r="D81" s="168">
        <f t="shared" si="178"/>
        <v>281.44997707586714</v>
      </c>
      <c r="E81" s="168">
        <f t="shared" si="178"/>
        <v>310.41246948814648</v>
      </c>
      <c r="F81" s="168">
        <f t="shared" si="178"/>
        <v>287.64356746237218</v>
      </c>
      <c r="G81" s="168">
        <f t="shared" si="178"/>
        <v>265.81674525355425</v>
      </c>
      <c r="H81" s="168">
        <f t="shared" si="178"/>
        <v>264.54383800320062</v>
      </c>
      <c r="I81" s="168">
        <f t="shared" si="178"/>
        <v>293.753422984113</v>
      </c>
      <c r="J81" s="168">
        <f t="shared" si="178"/>
        <v>291.97961126052883</v>
      </c>
      <c r="K81" s="168">
        <f t="shared" si="178"/>
        <v>291.44505811843237</v>
      </c>
      <c r="L81" s="168">
        <f t="shared" si="178"/>
        <v>292.10108626672366</v>
      </c>
      <c r="M81" s="168">
        <f t="shared" si="178"/>
        <v>291.99661856879948</v>
      </c>
      <c r="N81" s="168">
        <f t="shared" si="178"/>
        <v>294.98230100462575</v>
      </c>
      <c r="O81" s="168">
        <f t="shared" si="178"/>
        <v>290.60184554492133</v>
      </c>
      <c r="P81" s="168">
        <f t="shared" si="178"/>
        <v>306.57255756798878</v>
      </c>
      <c r="Q81" s="168">
        <f t="shared" si="178"/>
        <v>295.84167177202482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122.03962197975314</v>
      </c>
      <c r="C87" s="157">
        <f t="shared" ref="C87:Q87" si="181">SUM(C88:C89,C92:C93,C96:C97)</f>
        <v>134.39885197805069</v>
      </c>
      <c r="D87" s="157">
        <f t="shared" si="181"/>
        <v>115.45917586753693</v>
      </c>
      <c r="E87" s="157">
        <f t="shared" si="181"/>
        <v>104.46615510971178</v>
      </c>
      <c r="F87" s="157">
        <f t="shared" si="181"/>
        <v>96.929806813743014</v>
      </c>
      <c r="G87" s="157">
        <f t="shared" si="181"/>
        <v>82.362727345907729</v>
      </c>
      <c r="H87" s="157">
        <f t="shared" si="181"/>
        <v>79.624889654518412</v>
      </c>
      <c r="I87" s="157">
        <f t="shared" si="181"/>
        <v>102.39358172897187</v>
      </c>
      <c r="J87" s="157">
        <f t="shared" si="181"/>
        <v>96.594972609505646</v>
      </c>
      <c r="K87" s="157">
        <f t="shared" si="181"/>
        <v>88.703368530746232</v>
      </c>
      <c r="L87" s="157">
        <f t="shared" si="181"/>
        <v>96.410158246566795</v>
      </c>
      <c r="M87" s="157">
        <f t="shared" si="181"/>
        <v>90.804266651784943</v>
      </c>
      <c r="N87" s="157">
        <f t="shared" si="181"/>
        <v>93.795582667586004</v>
      </c>
      <c r="O87" s="157">
        <f t="shared" si="181"/>
        <v>99.379097832759541</v>
      </c>
      <c r="P87" s="157">
        <f t="shared" si="181"/>
        <v>101.16811185447911</v>
      </c>
      <c r="Q87" s="157">
        <f t="shared" si="181"/>
        <v>97.825039566717294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122.03962197975314</v>
      </c>
      <c r="C92" s="162">
        <v>134.39885197805069</v>
      </c>
      <c r="D92" s="162">
        <v>115.45917586753693</v>
      </c>
      <c r="E92" s="162">
        <v>104.46615510971178</v>
      </c>
      <c r="F92" s="162">
        <v>96.929806813743014</v>
      </c>
      <c r="G92" s="162">
        <v>82.362727345907729</v>
      </c>
      <c r="H92" s="162">
        <v>79.624889654518412</v>
      </c>
      <c r="I92" s="162">
        <v>102.39358172897187</v>
      </c>
      <c r="J92" s="162">
        <v>96.594972609505646</v>
      </c>
      <c r="K92" s="162">
        <v>87.708377585924751</v>
      </c>
      <c r="L92" s="162">
        <v>95.029164726174997</v>
      </c>
      <c r="M92" s="162">
        <v>89.237064154255307</v>
      </c>
      <c r="N92" s="162">
        <v>91.926417076407517</v>
      </c>
      <c r="O92" s="162">
        <v>95.681136955026361</v>
      </c>
      <c r="P92" s="162">
        <v>95.622064718348952</v>
      </c>
      <c r="Q92" s="162">
        <v>90.77932629834244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0.99499094482148065</v>
      </c>
      <c r="L93" s="160">
        <f t="shared" si="183"/>
        <v>1.3809935203917947</v>
      </c>
      <c r="M93" s="160">
        <f t="shared" si="183"/>
        <v>1.5672024975296415</v>
      </c>
      <c r="N93" s="160">
        <f t="shared" si="183"/>
        <v>1.8691655911784903</v>
      </c>
      <c r="O93" s="160">
        <f t="shared" si="183"/>
        <v>3.6979608777331778</v>
      </c>
      <c r="P93" s="160">
        <f t="shared" si="183"/>
        <v>5.5460471361301593</v>
      </c>
      <c r="Q93" s="160">
        <f t="shared" si="183"/>
        <v>7.0457132683748513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0.99499094482148065</v>
      </c>
      <c r="L94" s="156">
        <v>1.3809935203917947</v>
      </c>
      <c r="M94" s="156">
        <v>1.5672024975296415</v>
      </c>
      <c r="N94" s="156">
        <v>1.8691655911784903</v>
      </c>
      <c r="O94" s="156">
        <v>3.6979608777331778</v>
      </c>
      <c r="P94" s="156">
        <v>5.5460471361301593</v>
      </c>
      <c r="Q94" s="156">
        <v>7.0457132683748513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156.33124681786785</v>
      </c>
      <c r="C100" s="157">
        <f t="shared" ref="C100:Q100" si="185">SUM(C101:C103)</f>
        <v>157.09194345056727</v>
      </c>
      <c r="D100" s="157">
        <f t="shared" si="185"/>
        <v>165.99080120833023</v>
      </c>
      <c r="E100" s="157">
        <f t="shared" si="185"/>
        <v>205.94631437843472</v>
      </c>
      <c r="F100" s="157">
        <f t="shared" si="185"/>
        <v>190.71376064862918</v>
      </c>
      <c r="G100" s="157">
        <f t="shared" si="185"/>
        <v>183.45401790764654</v>
      </c>
      <c r="H100" s="157">
        <f t="shared" si="185"/>
        <v>184.91894834868222</v>
      </c>
      <c r="I100" s="157">
        <f t="shared" si="185"/>
        <v>191.35984125514113</v>
      </c>
      <c r="J100" s="157">
        <f t="shared" si="185"/>
        <v>195.38463865102321</v>
      </c>
      <c r="K100" s="157">
        <f t="shared" si="185"/>
        <v>202.74168958768615</v>
      </c>
      <c r="L100" s="157">
        <f t="shared" si="185"/>
        <v>195.69092802015683</v>
      </c>
      <c r="M100" s="157">
        <f t="shared" si="185"/>
        <v>201.19235191701452</v>
      </c>
      <c r="N100" s="157">
        <f t="shared" si="185"/>
        <v>201.18671833703976</v>
      </c>
      <c r="O100" s="157">
        <f t="shared" si="185"/>
        <v>191.22274771216178</v>
      </c>
      <c r="P100" s="157">
        <f t="shared" si="185"/>
        <v>205.40444571350969</v>
      </c>
      <c r="Q100" s="157">
        <f t="shared" si="185"/>
        <v>198.01663220530753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156.33124681786785</v>
      </c>
      <c r="C102" s="156">
        <v>157.09194345056727</v>
      </c>
      <c r="D102" s="156">
        <v>165.99080120833023</v>
      </c>
      <c r="E102" s="156">
        <v>205.94631437843472</v>
      </c>
      <c r="F102" s="156">
        <v>190.71376064862918</v>
      </c>
      <c r="G102" s="156">
        <v>183.45401790764654</v>
      </c>
      <c r="H102" s="156">
        <v>184.91894834868222</v>
      </c>
      <c r="I102" s="156">
        <v>191.35984125514113</v>
      </c>
      <c r="J102" s="156">
        <v>195.38463865102321</v>
      </c>
      <c r="K102" s="156">
        <v>202.74168958768615</v>
      </c>
      <c r="L102" s="156">
        <v>195.69092802015683</v>
      </c>
      <c r="M102" s="156">
        <v>201.19235191701452</v>
      </c>
      <c r="N102" s="156">
        <v>201.18671833703976</v>
      </c>
      <c r="O102" s="156">
        <v>191.22274771216178</v>
      </c>
      <c r="P102" s="156">
        <v>205.40444571350969</v>
      </c>
      <c r="Q102" s="156">
        <v>198.01663220530753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0.2850262222964598</v>
      </c>
      <c r="C105" s="168">
        <f t="shared" ref="C105:Q105" si="186">SUM(C106,C109,C111,C120)</f>
        <v>0.28926740749660346</v>
      </c>
      <c r="D105" s="168">
        <f t="shared" si="186"/>
        <v>0.59816261385508662</v>
      </c>
      <c r="E105" s="168">
        <f t="shared" si="186"/>
        <v>0.86099026775897425</v>
      </c>
      <c r="F105" s="168">
        <f t="shared" si="186"/>
        <v>0.84236689248447916</v>
      </c>
      <c r="G105" s="168">
        <f t="shared" si="186"/>
        <v>1.223240631423919</v>
      </c>
      <c r="H105" s="168">
        <f t="shared" si="186"/>
        <v>1.2664501440878064</v>
      </c>
      <c r="I105" s="168">
        <f t="shared" si="186"/>
        <v>1.324723905979083</v>
      </c>
      <c r="J105" s="168">
        <f t="shared" si="186"/>
        <v>1.4298799670697764</v>
      </c>
      <c r="K105" s="168">
        <f t="shared" si="186"/>
        <v>1.5300549285591254</v>
      </c>
      <c r="L105" s="168">
        <f t="shared" si="186"/>
        <v>1.5091597190499886</v>
      </c>
      <c r="M105" s="168">
        <f t="shared" si="186"/>
        <v>1.4035410122658172</v>
      </c>
      <c r="N105" s="168">
        <f t="shared" si="186"/>
        <v>1.6087179020971596</v>
      </c>
      <c r="O105" s="168">
        <f t="shared" si="186"/>
        <v>1.6733901148391028</v>
      </c>
      <c r="P105" s="168">
        <f t="shared" si="186"/>
        <v>2.1822984937378718</v>
      </c>
      <c r="Q105" s="168">
        <f t="shared" si="186"/>
        <v>2.323356452428178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0.2850262222964598</v>
      </c>
      <c r="C120" s="157">
        <f t="shared" ref="C120:Q120" si="192">SUM(C121:C122)</f>
        <v>0.28926740749660346</v>
      </c>
      <c r="D120" s="157">
        <f t="shared" si="192"/>
        <v>0.59816261385508662</v>
      </c>
      <c r="E120" s="157">
        <f t="shared" si="192"/>
        <v>0.86099026775897425</v>
      </c>
      <c r="F120" s="157">
        <f t="shared" si="192"/>
        <v>0.84236689248447916</v>
      </c>
      <c r="G120" s="157">
        <f t="shared" si="192"/>
        <v>1.223240631423919</v>
      </c>
      <c r="H120" s="157">
        <f t="shared" si="192"/>
        <v>1.2664501440878064</v>
      </c>
      <c r="I120" s="157">
        <f t="shared" si="192"/>
        <v>1.324723905979083</v>
      </c>
      <c r="J120" s="157">
        <f t="shared" si="192"/>
        <v>1.4298799670697764</v>
      </c>
      <c r="K120" s="157">
        <f t="shared" si="192"/>
        <v>1.5300549285591254</v>
      </c>
      <c r="L120" s="157">
        <f t="shared" si="192"/>
        <v>1.5091597190499886</v>
      </c>
      <c r="M120" s="157">
        <f t="shared" si="192"/>
        <v>1.4035410122658172</v>
      </c>
      <c r="N120" s="157">
        <f t="shared" si="192"/>
        <v>1.6087179020971596</v>
      </c>
      <c r="O120" s="157">
        <f t="shared" si="192"/>
        <v>1.6733901148391028</v>
      </c>
      <c r="P120" s="157">
        <f t="shared" si="192"/>
        <v>2.1822984937378718</v>
      </c>
      <c r="Q120" s="157">
        <f t="shared" si="192"/>
        <v>2.323356452428178</v>
      </c>
    </row>
    <row r="121" spans="1:17" ht="12" customHeight="1" x14ac:dyDescent="0.25">
      <c r="A121" s="23" t="s">
        <v>57</v>
      </c>
      <c r="B121" s="156">
        <v>0.2850262222964598</v>
      </c>
      <c r="C121" s="156">
        <v>0.28926740749660346</v>
      </c>
      <c r="D121" s="156">
        <v>0.59816261385508662</v>
      </c>
      <c r="E121" s="156">
        <v>0.86099026775897425</v>
      </c>
      <c r="F121" s="156">
        <v>0.84236689248447916</v>
      </c>
      <c r="G121" s="156">
        <v>1.223240631423919</v>
      </c>
      <c r="H121" s="156">
        <v>1.2664501440878064</v>
      </c>
      <c r="I121" s="156">
        <v>1.324723905979083</v>
      </c>
      <c r="J121" s="156">
        <v>1.4298799670697764</v>
      </c>
      <c r="K121" s="156">
        <v>1.5300549285591254</v>
      </c>
      <c r="L121" s="156">
        <v>1.5091597190499886</v>
      </c>
      <c r="M121" s="156">
        <v>1.4035410122658172</v>
      </c>
      <c r="N121" s="156">
        <v>1.6087179020971596</v>
      </c>
      <c r="O121" s="156">
        <v>1.6733901148391028</v>
      </c>
      <c r="P121" s="156">
        <v>2.1822984937378718</v>
      </c>
      <c r="Q121" s="156">
        <v>2.323356452428178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546.61856552173958</v>
      </c>
      <c r="C124" s="168">
        <f t="shared" ref="C124:Q124" si="193">SUM(C125,C128,C130,C139)</f>
        <v>558.53401870531548</v>
      </c>
      <c r="D124" s="168">
        <f t="shared" si="193"/>
        <v>546.46713161036791</v>
      </c>
      <c r="E124" s="168">
        <f t="shared" si="193"/>
        <v>672.79870838561283</v>
      </c>
      <c r="F124" s="168">
        <f t="shared" si="193"/>
        <v>607.6368723364892</v>
      </c>
      <c r="G124" s="168">
        <f t="shared" si="193"/>
        <v>555.78322139475836</v>
      </c>
      <c r="H124" s="168">
        <f t="shared" si="193"/>
        <v>530.90524417472113</v>
      </c>
      <c r="I124" s="168">
        <f t="shared" si="193"/>
        <v>540.43192564046751</v>
      </c>
      <c r="J124" s="168">
        <f t="shared" si="193"/>
        <v>540.57881711810739</v>
      </c>
      <c r="K124" s="168">
        <f t="shared" si="193"/>
        <v>570.59437806513347</v>
      </c>
      <c r="L124" s="168">
        <f t="shared" si="193"/>
        <v>560.63645843482391</v>
      </c>
      <c r="M124" s="168">
        <f t="shared" si="193"/>
        <v>489.76501706901774</v>
      </c>
      <c r="N124" s="168">
        <f t="shared" si="193"/>
        <v>497.42386775147514</v>
      </c>
      <c r="O124" s="168">
        <f t="shared" si="193"/>
        <v>458.09407442233618</v>
      </c>
      <c r="P124" s="168">
        <f t="shared" si="193"/>
        <v>496.90295789404513</v>
      </c>
      <c r="Q124" s="168">
        <f t="shared" si="193"/>
        <v>471.47662738128179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546.61856552173958</v>
      </c>
      <c r="C139" s="157">
        <f t="shared" ref="C139:Q139" si="214">SUM(C140:C141)</f>
        <v>558.53401870531548</v>
      </c>
      <c r="D139" s="157">
        <f t="shared" si="214"/>
        <v>546.46713161036791</v>
      </c>
      <c r="E139" s="157">
        <f t="shared" si="214"/>
        <v>672.79870838561283</v>
      </c>
      <c r="F139" s="157">
        <f t="shared" si="214"/>
        <v>607.6368723364892</v>
      </c>
      <c r="G139" s="157">
        <f t="shared" si="214"/>
        <v>555.78322139475836</v>
      </c>
      <c r="H139" s="157">
        <f t="shared" si="214"/>
        <v>530.90524417472113</v>
      </c>
      <c r="I139" s="157">
        <f t="shared" si="214"/>
        <v>540.43192564046751</v>
      </c>
      <c r="J139" s="157">
        <f t="shared" si="214"/>
        <v>540.57881711810739</v>
      </c>
      <c r="K139" s="157">
        <f t="shared" si="214"/>
        <v>570.59437806513347</v>
      </c>
      <c r="L139" s="157">
        <f t="shared" si="214"/>
        <v>560.63645843482391</v>
      </c>
      <c r="M139" s="157">
        <f t="shared" si="214"/>
        <v>489.76501706901774</v>
      </c>
      <c r="N139" s="157">
        <f t="shared" si="214"/>
        <v>497.42386775147514</v>
      </c>
      <c r="O139" s="157">
        <f t="shared" si="214"/>
        <v>458.09407442233618</v>
      </c>
      <c r="P139" s="157">
        <f t="shared" si="214"/>
        <v>496.90295789404513</v>
      </c>
      <c r="Q139" s="157">
        <f t="shared" si="214"/>
        <v>471.47662738128179</v>
      </c>
    </row>
    <row r="140" spans="1:17" ht="12" customHeight="1" x14ac:dyDescent="0.25">
      <c r="A140" s="23" t="s">
        <v>57</v>
      </c>
      <c r="B140" s="156">
        <v>546.61856552173958</v>
      </c>
      <c r="C140" s="156">
        <v>558.53401870531548</v>
      </c>
      <c r="D140" s="156">
        <v>546.46713161036791</v>
      </c>
      <c r="E140" s="156">
        <v>672.79870838561283</v>
      </c>
      <c r="F140" s="156">
        <v>607.6368723364892</v>
      </c>
      <c r="G140" s="156">
        <v>555.78322139475836</v>
      </c>
      <c r="H140" s="156">
        <v>530.90524417472113</v>
      </c>
      <c r="I140" s="156">
        <v>540.43192564046751</v>
      </c>
      <c r="J140" s="156">
        <v>540.57881711810739</v>
      </c>
      <c r="K140" s="156">
        <v>570.59437806513347</v>
      </c>
      <c r="L140" s="156">
        <v>560.63645843482391</v>
      </c>
      <c r="M140" s="156">
        <v>489.76501706901774</v>
      </c>
      <c r="N140" s="156">
        <v>497.42386775147514</v>
      </c>
      <c r="O140" s="156">
        <v>458.09407442233618</v>
      </c>
      <c r="P140" s="156">
        <v>496.90295789404513</v>
      </c>
      <c r="Q140" s="156">
        <v>471.47662738128179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3.4316123736133616E-2</v>
      </c>
      <c r="C143" s="168">
        <f t="shared" ref="C143" si="216">SUM(C144,C146,C148,C157)</f>
        <v>4.046775949509851E-2</v>
      </c>
      <c r="D143" s="168">
        <f t="shared" ref="D143" si="217">SUM(D144,D146,D148,D157)</f>
        <v>4.1120858475104459E-2</v>
      </c>
      <c r="E143" s="168">
        <f t="shared" ref="E143" si="218">SUM(E144,E146,E148,E157)</f>
        <v>9.0992885863362322E-2</v>
      </c>
      <c r="F143" s="168">
        <f t="shared" ref="F143" si="219">SUM(F144,F146,F148,F157)</f>
        <v>0.15425218658871637</v>
      </c>
      <c r="G143" s="168">
        <f t="shared" ref="G143" si="220">SUM(G144,G146,G148,G157)</f>
        <v>0.27097610536888111</v>
      </c>
      <c r="H143" s="168">
        <f t="shared" ref="H143" si="221">SUM(H144,H146,H148,H157)</f>
        <v>0.5311958035312937</v>
      </c>
      <c r="I143" s="168">
        <f t="shared" ref="I143" si="222">SUM(I144,I146,I148,I157)</f>
        <v>0.76300198709376954</v>
      </c>
      <c r="J143" s="168">
        <f t="shared" ref="J143" si="223">SUM(J144,J146,J148,J157)</f>
        <v>1.3293815185520366</v>
      </c>
      <c r="K143" s="168">
        <f t="shared" ref="K143" si="224">SUM(K144,K146,K148,K157)</f>
        <v>1.8602811656327076</v>
      </c>
      <c r="L143" s="168">
        <f t="shared" ref="L143" si="225">SUM(L144,L146,L148,L157)</f>
        <v>2.0535490427209471</v>
      </c>
      <c r="M143" s="168">
        <f t="shared" ref="M143" si="226">SUM(M144,M146,M148,M157)</f>
        <v>2.1874294641086722</v>
      </c>
      <c r="N143" s="168">
        <f t="shared" ref="N143" si="227">SUM(N144,N146,N148,N157)</f>
        <v>2.4889894947705118</v>
      </c>
      <c r="O143" s="168">
        <f t="shared" ref="O143" si="228">SUM(O144,O146,O148,O157)</f>
        <v>2.6877834678267263</v>
      </c>
      <c r="P143" s="168">
        <f t="shared" ref="P143" si="229">SUM(P144,P146,P148,P157)</f>
        <v>3.2992980543188786</v>
      </c>
      <c r="Q143" s="168">
        <f t="shared" ref="Q143" si="230">SUM(Q144,Q146,Q148,Q157)</f>
        <v>3.6049937040266711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2.7338080629063982E-2</v>
      </c>
      <c r="C148" s="157">
        <f t="shared" ref="C148" si="234">SUM(C149:C150,C153:C154)</f>
        <v>3.0117183198535118E-2</v>
      </c>
      <c r="D148" s="157">
        <f t="shared" ref="D148" si="235">SUM(D149:D150,D153:D154)</f>
        <v>2.575940562135292E-2</v>
      </c>
      <c r="E148" s="157">
        <f t="shared" ref="E148" si="236">SUM(E149:E150,E153:E154)</f>
        <v>2.3456259456561705E-2</v>
      </c>
      <c r="F148" s="157">
        <f t="shared" ref="F148" si="237">SUM(F149:F150,F153:F154)</f>
        <v>2.1952241063794998E-2</v>
      </c>
      <c r="G148" s="157">
        <f t="shared" ref="G148" si="238">SUM(G149:G150,G153:G154)</f>
        <v>1.8727314085017679E-2</v>
      </c>
      <c r="H148" s="157">
        <f t="shared" ref="H148" si="239">SUM(H149:H150,H153:H154)</f>
        <v>1.8264467241815699E-2</v>
      </c>
      <c r="I148" s="157">
        <f t="shared" ref="I148" si="240">SUM(I149:I150,I153:I154)</f>
        <v>2.4507497590766793E-2</v>
      </c>
      <c r="J148" s="157">
        <f t="shared" ref="J148" si="241">SUM(J149:J150,J153:J154)</f>
        <v>2.4113524714963756E-2</v>
      </c>
      <c r="K148" s="157">
        <f t="shared" ref="K148" si="242">SUM(K149:K150,K153:K154)</f>
        <v>2.3034288781614242E-2</v>
      </c>
      <c r="L148" s="157">
        <f t="shared" ref="L148" si="243">SUM(L149:L150,L153:L154)</f>
        <v>2.4983381282331008E-2</v>
      </c>
      <c r="M148" s="157">
        <f t="shared" ref="M148" si="244">SUM(M149:M150,M153:M154)</f>
        <v>2.3529836221296618E-2</v>
      </c>
      <c r="N148" s="157">
        <f t="shared" ref="N148" si="245">SUM(N149:N150,N153:N154)</f>
        <v>2.4042970687307496E-2</v>
      </c>
      <c r="O148" s="157">
        <f t="shared" ref="O148" si="246">SUM(O149:O150,O153:O154)</f>
        <v>2.5633578027593463E-2</v>
      </c>
      <c r="P148" s="157">
        <f t="shared" ref="P148" si="247">SUM(P149:P150,P153:P154)</f>
        <v>2.6407657399717212E-2</v>
      </c>
      <c r="Q148" s="157">
        <f t="shared" ref="Q148" si="248">SUM(Q149:Q150,Q153:Q154)</f>
        <v>2.5296564648242134E-2</v>
      </c>
    </row>
    <row r="149" spans="1:17" ht="12" customHeight="1" x14ac:dyDescent="0.25">
      <c r="A149" s="167" t="s">
        <v>144</v>
      </c>
      <c r="B149" s="132">
        <v>2.7338080629063982E-2</v>
      </c>
      <c r="C149" s="132">
        <v>3.0117183198535118E-2</v>
      </c>
      <c r="D149" s="132">
        <v>2.575940562135292E-2</v>
      </c>
      <c r="E149" s="132">
        <v>2.3456259456561705E-2</v>
      </c>
      <c r="F149" s="132">
        <v>2.1952241063794998E-2</v>
      </c>
      <c r="G149" s="132">
        <v>1.8727314085017679E-2</v>
      </c>
      <c r="H149" s="132">
        <v>1.8264467241815699E-2</v>
      </c>
      <c r="I149" s="132">
        <v>2.4507497590766793E-2</v>
      </c>
      <c r="J149" s="132">
        <v>2.4113524714963756E-2</v>
      </c>
      <c r="K149" s="132">
        <v>2.2582636060406124E-2</v>
      </c>
      <c r="L149" s="132">
        <v>2.4531485496862491E-2</v>
      </c>
      <c r="M149" s="132">
        <v>2.3081038255222838E-2</v>
      </c>
      <c r="N149" s="132">
        <v>2.3596549480911867E-2</v>
      </c>
      <c r="O149" s="132">
        <v>2.4745285719706561E-2</v>
      </c>
      <c r="P149" s="132">
        <v>2.5090410831085236E-2</v>
      </c>
      <c r="Q149" s="132">
        <v>2.3560525897872577E-2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4.5165272120811664E-4</v>
      </c>
      <c r="L150" s="132">
        <f t="shared" ref="L150" si="259">SUM(L151:L152)</f>
        <v>4.5189578546851885E-4</v>
      </c>
      <c r="M150" s="132">
        <f t="shared" ref="M150" si="260">SUM(M151:M152)</f>
        <v>4.4879796607378067E-4</v>
      </c>
      <c r="N150" s="132">
        <f t="shared" ref="N150" si="261">SUM(N151:N152)</f>
        <v>4.4642120639562722E-4</v>
      </c>
      <c r="O150" s="132">
        <f t="shared" ref="O150" si="262">SUM(O151:O152)</f>
        <v>8.8829230788690309E-4</v>
      </c>
      <c r="P150" s="132">
        <f t="shared" ref="P150" si="263">SUM(P151:P152)</f>
        <v>1.3172465686319751E-3</v>
      </c>
      <c r="Q150" s="132">
        <f t="shared" ref="Q150" si="264">SUM(Q151:Q152)</f>
        <v>1.7360387503695585E-3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4.5165272120811664E-4</v>
      </c>
      <c r="L151" s="165">
        <v>4.5189578546851885E-4</v>
      </c>
      <c r="M151" s="165">
        <v>4.4879796607378067E-4</v>
      </c>
      <c r="N151" s="165">
        <v>4.4642120639562722E-4</v>
      </c>
      <c r="O151" s="165">
        <v>8.8829230788690309E-4</v>
      </c>
      <c r="P151" s="165">
        <v>1.3172465686319751E-3</v>
      </c>
      <c r="Q151" s="165">
        <v>1.7360387503695585E-3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6.9780431070696376E-3</v>
      </c>
      <c r="C157" s="157">
        <f t="shared" ref="C157" si="282">SUM(C158:C159)</f>
        <v>1.035057629656339E-2</v>
      </c>
      <c r="D157" s="157">
        <f t="shared" ref="D157" si="283">SUM(D158:D159)</f>
        <v>1.5361452853751538E-2</v>
      </c>
      <c r="E157" s="157">
        <f t="shared" ref="E157" si="284">SUM(E158:E159)</f>
        <v>6.7536626406800623E-2</v>
      </c>
      <c r="F157" s="157">
        <f t="shared" ref="F157" si="285">SUM(F158:F159)</f>
        <v>0.13229994552492136</v>
      </c>
      <c r="G157" s="157">
        <f t="shared" ref="G157" si="286">SUM(G158:G159)</f>
        <v>0.25224879128386346</v>
      </c>
      <c r="H157" s="157">
        <f t="shared" ref="H157" si="287">SUM(H158:H159)</f>
        <v>0.51293133628947796</v>
      </c>
      <c r="I157" s="157">
        <f t="shared" ref="I157" si="288">SUM(I158:I159)</f>
        <v>0.73849448950300278</v>
      </c>
      <c r="J157" s="157">
        <f t="shared" ref="J157" si="289">SUM(J158:J159)</f>
        <v>1.3052679938370728</v>
      </c>
      <c r="K157" s="157">
        <f t="shared" ref="K157" si="290">SUM(K158:K159)</f>
        <v>1.8372468768510934</v>
      </c>
      <c r="L157" s="157">
        <f t="shared" ref="L157" si="291">SUM(L158:L159)</f>
        <v>2.0285656614386163</v>
      </c>
      <c r="M157" s="157">
        <f t="shared" ref="M157" si="292">SUM(M158:M159)</f>
        <v>2.1638996278873757</v>
      </c>
      <c r="N157" s="157">
        <f t="shared" ref="N157" si="293">SUM(N158:N159)</f>
        <v>2.4649465240832042</v>
      </c>
      <c r="O157" s="157">
        <f t="shared" ref="O157" si="294">SUM(O158:O159)</f>
        <v>2.6621498897991329</v>
      </c>
      <c r="P157" s="157">
        <f t="shared" ref="P157" si="295">SUM(P158:P159)</f>
        <v>3.2728903969191614</v>
      </c>
      <c r="Q157" s="157">
        <f t="shared" ref="Q157" si="296">SUM(Q158:Q159)</f>
        <v>3.5796971393784291</v>
      </c>
    </row>
    <row r="158" spans="1:17" ht="12" customHeight="1" x14ac:dyDescent="0.25">
      <c r="A158" s="23" t="s">
        <v>57</v>
      </c>
      <c r="B158" s="156">
        <v>6.9780431070696376E-3</v>
      </c>
      <c r="C158" s="156">
        <v>1.035057629656339E-2</v>
      </c>
      <c r="D158" s="156">
        <v>1.5361452853751538E-2</v>
      </c>
      <c r="E158" s="156">
        <v>6.7536626406800623E-2</v>
      </c>
      <c r="F158" s="156">
        <v>0.13229994552492136</v>
      </c>
      <c r="G158" s="156">
        <v>0.25224879128386346</v>
      </c>
      <c r="H158" s="156">
        <v>0.51293133628947796</v>
      </c>
      <c r="I158" s="156">
        <v>0.73849448950300278</v>
      </c>
      <c r="J158" s="156">
        <v>1.3052679938370728</v>
      </c>
      <c r="K158" s="156">
        <v>1.8372468768510934</v>
      </c>
      <c r="L158" s="156">
        <v>2.0285656614386163</v>
      </c>
      <c r="M158" s="156">
        <v>2.1638996278873757</v>
      </c>
      <c r="N158" s="156">
        <v>2.4649465240832042</v>
      </c>
      <c r="O158" s="156">
        <v>2.6621498897991329</v>
      </c>
      <c r="P158" s="156">
        <v>3.2728903969191614</v>
      </c>
      <c r="Q158" s="156">
        <v>3.5796971393784291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5.050828279665005</v>
      </c>
      <c r="C161" s="168">
        <f t="shared" ref="C161:Q161" si="297">SUM(C162,C164,C166,C175)</f>
        <v>5.5948431567368768</v>
      </c>
      <c r="D161" s="168">
        <f t="shared" si="297"/>
        <v>5.1622023681320677</v>
      </c>
      <c r="E161" s="168">
        <f t="shared" si="297"/>
        <v>5.3871596641123132</v>
      </c>
      <c r="F161" s="168">
        <f t="shared" si="297"/>
        <v>5.3793283864882602</v>
      </c>
      <c r="G161" s="168">
        <f t="shared" si="297"/>
        <v>4.8551994235909444</v>
      </c>
      <c r="H161" s="168">
        <f t="shared" si="297"/>
        <v>4.9852534913599742</v>
      </c>
      <c r="I161" s="168">
        <f t="shared" si="297"/>
        <v>10.555376779934399</v>
      </c>
      <c r="J161" s="168">
        <f t="shared" si="297"/>
        <v>14.112203813614663</v>
      </c>
      <c r="K161" s="168">
        <f t="shared" si="297"/>
        <v>17.771803916374317</v>
      </c>
      <c r="L161" s="168">
        <f t="shared" si="297"/>
        <v>19.045909658836546</v>
      </c>
      <c r="M161" s="168">
        <f t="shared" si="297"/>
        <v>17.776664092558605</v>
      </c>
      <c r="N161" s="168">
        <f t="shared" si="297"/>
        <v>18.271843890888793</v>
      </c>
      <c r="O161" s="168">
        <f t="shared" si="297"/>
        <v>18.761145803134397</v>
      </c>
      <c r="P161" s="168">
        <f t="shared" si="297"/>
        <v>19.462329354804012</v>
      </c>
      <c r="Q161" s="168">
        <f t="shared" si="297"/>
        <v>18.749816393776193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4.027203033112559</v>
      </c>
      <c r="C166" s="157">
        <f t="shared" ref="C166:Q166" si="300">SUM(C167:C168,C171:C172)</f>
        <v>4.4352162032781512</v>
      </c>
      <c r="D166" s="157">
        <f t="shared" si="300"/>
        <v>3.8099387552343877</v>
      </c>
      <c r="E166" s="157">
        <f t="shared" si="300"/>
        <v>3.4474528701288714</v>
      </c>
      <c r="F166" s="157">
        <f t="shared" si="300"/>
        <v>3.1987551264386989</v>
      </c>
      <c r="G166" s="157">
        <f t="shared" si="300"/>
        <v>2.717957517538899</v>
      </c>
      <c r="H166" s="157">
        <f t="shared" si="300"/>
        <v>2.6275640459605212</v>
      </c>
      <c r="I166" s="157">
        <f t="shared" si="300"/>
        <v>6.6245651179965011</v>
      </c>
      <c r="J166" s="157">
        <f t="shared" si="300"/>
        <v>9.6276420256692106</v>
      </c>
      <c r="K166" s="157">
        <f t="shared" si="300"/>
        <v>12.371993948419469</v>
      </c>
      <c r="L166" s="157">
        <f t="shared" si="300"/>
        <v>13.447256557809077</v>
      </c>
      <c r="M166" s="157">
        <f t="shared" si="300"/>
        <v>12.665014488606856</v>
      </c>
      <c r="N166" s="157">
        <f t="shared" si="300"/>
        <v>13.08192703221753</v>
      </c>
      <c r="O166" s="157">
        <f t="shared" si="300"/>
        <v>13.860976621717775</v>
      </c>
      <c r="P166" s="157">
        <f t="shared" si="300"/>
        <v>14.110470695239872</v>
      </c>
      <c r="Q166" s="157">
        <f t="shared" si="300"/>
        <v>13.644520561297428</v>
      </c>
    </row>
    <row r="167" spans="1:17" ht="12" customHeight="1" x14ac:dyDescent="0.25">
      <c r="A167" s="167" t="s">
        <v>144</v>
      </c>
      <c r="B167" s="132">
        <v>4.027203033112559</v>
      </c>
      <c r="C167" s="132">
        <v>4.4352162032781512</v>
      </c>
      <c r="D167" s="132">
        <v>3.8099387552343877</v>
      </c>
      <c r="E167" s="132">
        <v>3.4474528701288714</v>
      </c>
      <c r="F167" s="132">
        <v>3.1987551264386989</v>
      </c>
      <c r="G167" s="132">
        <v>2.717957517538899</v>
      </c>
      <c r="H167" s="132">
        <v>2.6275640459605212</v>
      </c>
      <c r="I167" s="132">
        <v>6.6245651179965011</v>
      </c>
      <c r="J167" s="132">
        <v>9.6276420256692106</v>
      </c>
      <c r="K167" s="132">
        <v>12.233336563008578</v>
      </c>
      <c r="L167" s="132">
        <v>13.254748953199487</v>
      </c>
      <c r="M167" s="132">
        <v>12.446449879128924</v>
      </c>
      <c r="N167" s="132">
        <v>12.821217047682484</v>
      </c>
      <c r="O167" s="132">
        <v>13.345322936989428</v>
      </c>
      <c r="P167" s="132">
        <v>13.336807877263359</v>
      </c>
      <c r="Q167" s="132">
        <v>12.661922628588258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0.13865738541089179</v>
      </c>
      <c r="L168" s="132">
        <f t="shared" ref="L168" si="311">SUM(L169:L170)</f>
        <v>0.19250760460958907</v>
      </c>
      <c r="M168" s="132">
        <f t="shared" ref="M168" si="312">SUM(M169:M170)</f>
        <v>0.21856460947793124</v>
      </c>
      <c r="N168" s="132">
        <f t="shared" ref="N168" si="313">SUM(N169:N170)</f>
        <v>0.26070998453504635</v>
      </c>
      <c r="O168" s="132">
        <f t="shared" ref="O168" si="314">SUM(O169:O170)</f>
        <v>0.51565368472834727</v>
      </c>
      <c r="P168" s="132">
        <f t="shared" ref="P168" si="315">SUM(P169:P170)</f>
        <v>0.77366281797651315</v>
      </c>
      <c r="Q168" s="132">
        <f t="shared" ref="Q168" si="316">SUM(Q169:Q170)</f>
        <v>0.98259793270917062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0.13865738541089179</v>
      </c>
      <c r="L169" s="165">
        <v>0.19250760460958907</v>
      </c>
      <c r="M169" s="165">
        <v>0.21856460947793124</v>
      </c>
      <c r="N169" s="165">
        <v>0.26070998453504635</v>
      </c>
      <c r="O169" s="165">
        <v>0.51565368472834727</v>
      </c>
      <c r="P169" s="165">
        <v>0.77366281797651315</v>
      </c>
      <c r="Q169" s="165">
        <v>0.98259793270917062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1.0236252465524465</v>
      </c>
      <c r="C175" s="157">
        <f t="shared" ref="C175:Q175" si="333">SUM(C176:C177)</f>
        <v>1.159626953458726</v>
      </c>
      <c r="D175" s="157">
        <f t="shared" si="333"/>
        <v>1.3522636128976795</v>
      </c>
      <c r="E175" s="157">
        <f t="shared" si="333"/>
        <v>1.939706793983442</v>
      </c>
      <c r="F175" s="157">
        <f t="shared" si="333"/>
        <v>2.1805732600495613</v>
      </c>
      <c r="G175" s="157">
        <f t="shared" si="333"/>
        <v>2.1372419060520449</v>
      </c>
      <c r="H175" s="157">
        <f t="shared" si="333"/>
        <v>2.357689445399453</v>
      </c>
      <c r="I175" s="157">
        <f t="shared" si="333"/>
        <v>3.9308116619378981</v>
      </c>
      <c r="J175" s="157">
        <f t="shared" si="333"/>
        <v>4.4845617879454522</v>
      </c>
      <c r="K175" s="157">
        <f t="shared" si="333"/>
        <v>5.3998099679548464</v>
      </c>
      <c r="L175" s="157">
        <f t="shared" si="333"/>
        <v>5.5986531010274687</v>
      </c>
      <c r="M175" s="157">
        <f t="shared" si="333"/>
        <v>5.1116496039517481</v>
      </c>
      <c r="N175" s="157">
        <f t="shared" si="333"/>
        <v>5.1899168586712623</v>
      </c>
      <c r="O175" s="157">
        <f t="shared" si="333"/>
        <v>4.9001691814166231</v>
      </c>
      <c r="P175" s="157">
        <f t="shared" si="333"/>
        <v>5.351858659564142</v>
      </c>
      <c r="Q175" s="157">
        <f t="shared" si="333"/>
        <v>5.105295832478765</v>
      </c>
    </row>
    <row r="176" spans="1:17" ht="12" customHeight="1" x14ac:dyDescent="0.25">
      <c r="A176" s="23" t="s">
        <v>57</v>
      </c>
      <c r="B176" s="156">
        <v>1.0236252465524465</v>
      </c>
      <c r="C176" s="156">
        <v>1.159626953458726</v>
      </c>
      <c r="D176" s="156">
        <v>1.3522636128976795</v>
      </c>
      <c r="E176" s="156">
        <v>1.939706793983442</v>
      </c>
      <c r="F176" s="156">
        <v>2.1805732600495613</v>
      </c>
      <c r="G176" s="156">
        <v>2.1372419060520449</v>
      </c>
      <c r="H176" s="156">
        <v>2.357689445399453</v>
      </c>
      <c r="I176" s="156">
        <v>3.9308116619378981</v>
      </c>
      <c r="J176" s="156">
        <v>4.4845617879454522</v>
      </c>
      <c r="K176" s="156">
        <v>5.3998099679548464</v>
      </c>
      <c r="L176" s="156">
        <v>5.5986531010274687</v>
      </c>
      <c r="M176" s="156">
        <v>5.1116496039517481</v>
      </c>
      <c r="N176" s="156">
        <v>5.1899168586712623</v>
      </c>
      <c r="O176" s="156">
        <v>4.9001691814166231</v>
      </c>
      <c r="P176" s="156">
        <v>5.351858659564142</v>
      </c>
      <c r="Q176" s="156">
        <v>5.105295832478765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17231.572729398347</v>
      </c>
      <c r="C3" s="168">
        <f t="shared" ref="C3:Q3" si="0">SUM(C4,C7,C9,C19)</f>
        <v>18839.80412032317</v>
      </c>
      <c r="D3" s="168">
        <f t="shared" si="0"/>
        <v>18298.508191405563</v>
      </c>
      <c r="E3" s="168">
        <f t="shared" si="0"/>
        <v>18169.667333402544</v>
      </c>
      <c r="F3" s="168">
        <f t="shared" si="0"/>
        <v>17965.387929597819</v>
      </c>
      <c r="G3" s="168">
        <f t="shared" si="0"/>
        <v>18355.221335742288</v>
      </c>
      <c r="H3" s="168">
        <f t="shared" si="0"/>
        <v>19538.357262484387</v>
      </c>
      <c r="I3" s="168">
        <f t="shared" si="0"/>
        <v>17647.021701716953</v>
      </c>
      <c r="J3" s="168">
        <f t="shared" si="0"/>
        <v>18260.156767964243</v>
      </c>
      <c r="K3" s="168">
        <f t="shared" si="0"/>
        <v>18581.119775851366</v>
      </c>
      <c r="L3" s="168">
        <f t="shared" si="0"/>
        <v>20834.809967468409</v>
      </c>
      <c r="M3" s="168">
        <f t="shared" si="0"/>
        <v>18302.795852109124</v>
      </c>
      <c r="N3" s="168">
        <f t="shared" si="0"/>
        <v>19270.247534019098</v>
      </c>
      <c r="O3" s="168">
        <f t="shared" si="0"/>
        <v>18913.673391719796</v>
      </c>
      <c r="P3" s="168">
        <f t="shared" si="0"/>
        <v>17511.049211424612</v>
      </c>
      <c r="Q3" s="168">
        <f t="shared" si="0"/>
        <v>17455.416835487951</v>
      </c>
    </row>
    <row r="4" spans="1:17" ht="12.95" customHeight="1" x14ac:dyDescent="0.25">
      <c r="A4" s="158" t="s">
        <v>65</v>
      </c>
      <c r="B4" s="157">
        <f t="shared" ref="B4" si="1">SUM(B5:B6)</f>
        <v>13113.390929599342</v>
      </c>
      <c r="C4" s="157">
        <f t="shared" ref="C4:Q4" si="2">SUM(C5:C6)</f>
        <v>14672.901913819387</v>
      </c>
      <c r="D4" s="157">
        <f t="shared" si="2"/>
        <v>14032.668472860434</v>
      </c>
      <c r="E4" s="157">
        <f t="shared" si="2"/>
        <v>13544.828796646101</v>
      </c>
      <c r="F4" s="157">
        <f t="shared" si="2"/>
        <v>13277.33173585168</v>
      </c>
      <c r="G4" s="157">
        <f t="shared" si="2"/>
        <v>13693.673956550429</v>
      </c>
      <c r="H4" s="157">
        <f t="shared" si="2"/>
        <v>14785.381824261696</v>
      </c>
      <c r="I4" s="157">
        <f t="shared" si="2"/>
        <v>13021.346176075152</v>
      </c>
      <c r="J4" s="157">
        <f t="shared" si="2"/>
        <v>13457.791911319062</v>
      </c>
      <c r="K4" s="157">
        <f t="shared" si="2"/>
        <v>13707.140672293188</v>
      </c>
      <c r="L4" s="157">
        <f t="shared" si="2"/>
        <v>15947.508164170982</v>
      </c>
      <c r="M4" s="157">
        <f t="shared" si="2"/>
        <v>13469.172432064453</v>
      </c>
      <c r="N4" s="157">
        <f t="shared" si="2"/>
        <v>14342.070212640316</v>
      </c>
      <c r="O4" s="157">
        <f t="shared" si="2"/>
        <v>13999.306703015083</v>
      </c>
      <c r="P4" s="157">
        <f t="shared" si="2"/>
        <v>12599.220727778344</v>
      </c>
      <c r="Q4" s="157">
        <f t="shared" si="2"/>
        <v>12549.693021495314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13073.246827746509</v>
      </c>
      <c r="C5" s="156">
        <f>IF(RES_hhdet_fec!C5=0,0,RES_hhdet_fec!C5/0.086*1000000/RES_hhdet_num!C$3)</f>
        <v>14631.643227573053</v>
      </c>
      <c r="D5" s="156">
        <f>IF(RES_hhdet_fec!D5=0,0,RES_hhdet_fec!D5/0.086*1000000/RES_hhdet_num!D$3)</f>
        <v>13997.963462283618</v>
      </c>
      <c r="E5" s="156">
        <f>IF(RES_hhdet_fec!E5=0,0,RES_hhdet_fec!E5/0.086*1000000/RES_hhdet_num!E$3)</f>
        <v>13457.427528179147</v>
      </c>
      <c r="F5" s="156">
        <f>IF(RES_hhdet_fec!F5=0,0,RES_hhdet_fec!F5/0.086*1000000/RES_hhdet_num!F$3)</f>
        <v>13192.259077912489</v>
      </c>
      <c r="G5" s="156">
        <f>IF(RES_hhdet_fec!G5=0,0,RES_hhdet_fec!G5/0.086*1000000/RES_hhdet_num!G$3)</f>
        <v>13623.848101262396</v>
      </c>
      <c r="H5" s="156">
        <f>IF(RES_hhdet_fec!H5=0,0,RES_hhdet_fec!H5/0.086*1000000/RES_hhdet_num!H$3)</f>
        <v>14700.023446969866</v>
      </c>
      <c r="I5" s="156">
        <f>IF(RES_hhdet_fec!I5=0,0,RES_hhdet_fec!I5/0.086*1000000/RES_hhdet_num!I$3)</f>
        <v>12951.257359933796</v>
      </c>
      <c r="J5" s="156">
        <f>IF(RES_hhdet_fec!J5=0,0,RES_hhdet_fec!J5/0.086*1000000/RES_hhdet_num!J$3)</f>
        <v>13379.849840784142</v>
      </c>
      <c r="K5" s="156">
        <f>IF(RES_hhdet_fec!K5=0,0,RES_hhdet_fec!K5/0.086*1000000/RES_hhdet_num!K$3)</f>
        <v>13625.387306276676</v>
      </c>
      <c r="L5" s="156">
        <f>IF(RES_hhdet_fec!L5=0,0,RES_hhdet_fec!L5/0.086*1000000/RES_hhdet_num!L$3)</f>
        <v>15853.621418137651</v>
      </c>
      <c r="M5" s="156">
        <f>IF(RES_hhdet_fec!M5=0,0,RES_hhdet_fec!M5/0.086*1000000/RES_hhdet_num!M$3)</f>
        <v>13391.310390184213</v>
      </c>
      <c r="N5" s="156">
        <f>IF(RES_hhdet_fec!N5=0,0,RES_hhdet_fec!N5/0.086*1000000/RES_hhdet_num!N$3)</f>
        <v>14261.213319227978</v>
      </c>
      <c r="O5" s="156">
        <f>IF(RES_hhdet_fec!O5=0,0,RES_hhdet_fec!O5/0.086*1000000/RES_hhdet_num!O$3)</f>
        <v>13916.11876211737</v>
      </c>
      <c r="P5" s="156">
        <f>IF(RES_hhdet_fec!P5=0,0,RES_hhdet_fec!P5/0.086*1000000/RES_hhdet_num!P$3)</f>
        <v>12510.966315342745</v>
      </c>
      <c r="Q5" s="156">
        <f>IF(RES_hhdet_fec!Q5=0,0,RES_hhdet_fec!Q5/0.086*1000000/RES_hhdet_num!Q$3)</f>
        <v>12452.079324124688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40.144101852832918</v>
      </c>
      <c r="C6" s="156">
        <f>IF(RES_hhdet_fec!C6=0,0,RES_hhdet_fec!C6/0.086*1000000/RES_hhdet_num!C$3)</f>
        <v>41.258686246333845</v>
      </c>
      <c r="D6" s="156">
        <f>IF(RES_hhdet_fec!D6=0,0,RES_hhdet_fec!D6/0.086*1000000/RES_hhdet_num!D$3)</f>
        <v>34.705010576816207</v>
      </c>
      <c r="E6" s="156">
        <f>IF(RES_hhdet_fec!E6=0,0,RES_hhdet_fec!E6/0.086*1000000/RES_hhdet_num!E$3)</f>
        <v>87.401268466954974</v>
      </c>
      <c r="F6" s="156">
        <f>IF(RES_hhdet_fec!F6=0,0,RES_hhdet_fec!F6/0.086*1000000/RES_hhdet_num!F$3)</f>
        <v>85.072657939190194</v>
      </c>
      <c r="G6" s="156">
        <f>IF(RES_hhdet_fec!G6=0,0,RES_hhdet_fec!G6/0.086*1000000/RES_hhdet_num!G$3)</f>
        <v>69.82585528803294</v>
      </c>
      <c r="H6" s="156">
        <f>IF(RES_hhdet_fec!H6=0,0,RES_hhdet_fec!H6/0.086*1000000/RES_hhdet_num!H$3)</f>
        <v>85.358377291829896</v>
      </c>
      <c r="I6" s="156">
        <f>IF(RES_hhdet_fec!I6=0,0,RES_hhdet_fec!I6/0.086*1000000/RES_hhdet_num!I$3)</f>
        <v>70.088816141357114</v>
      </c>
      <c r="J6" s="156">
        <f>IF(RES_hhdet_fec!J6=0,0,RES_hhdet_fec!J6/0.086*1000000/RES_hhdet_num!J$3)</f>
        <v>77.942070534920759</v>
      </c>
      <c r="K6" s="156">
        <f>IF(RES_hhdet_fec!K6=0,0,RES_hhdet_fec!K6/0.086*1000000/RES_hhdet_num!K$3)</f>
        <v>81.753366016511379</v>
      </c>
      <c r="L6" s="156">
        <f>IF(RES_hhdet_fec!L6=0,0,RES_hhdet_fec!L6/0.086*1000000/RES_hhdet_num!L$3)</f>
        <v>93.88674603333088</v>
      </c>
      <c r="M6" s="156">
        <f>IF(RES_hhdet_fec!M6=0,0,RES_hhdet_fec!M6/0.086*1000000/RES_hhdet_num!M$3)</f>
        <v>77.862041880241023</v>
      </c>
      <c r="N6" s="156">
        <f>IF(RES_hhdet_fec!N6=0,0,RES_hhdet_fec!N6/0.086*1000000/RES_hhdet_num!N$3)</f>
        <v>80.856893412337385</v>
      </c>
      <c r="O6" s="156">
        <f>IF(RES_hhdet_fec!O6=0,0,RES_hhdet_fec!O6/0.086*1000000/RES_hhdet_num!O$3)</f>
        <v>83.187940897712608</v>
      </c>
      <c r="P6" s="156">
        <f>IF(RES_hhdet_fec!P6=0,0,RES_hhdet_fec!P6/0.086*1000000/RES_hhdet_num!P$3)</f>
        <v>88.254412435599775</v>
      </c>
      <c r="Q6" s="156">
        <f>IF(RES_hhdet_fec!Q6=0,0,RES_hhdet_fec!Q6/0.086*1000000/RES_hhdet_num!Q$3)</f>
        <v>97.613697370625388</v>
      </c>
    </row>
    <row r="7" spans="1:17" ht="12.95" customHeight="1" x14ac:dyDescent="0.25">
      <c r="A7" s="158" t="s">
        <v>112</v>
      </c>
      <c r="B7" s="157">
        <f t="shared" ref="B7:Q7" si="3">B8</f>
        <v>0.27832649446658431</v>
      </c>
      <c r="C7" s="157">
        <f t="shared" si="3"/>
        <v>0.29660834539836167</v>
      </c>
      <c r="D7" s="157">
        <f t="shared" si="3"/>
        <v>0.33939825198934742</v>
      </c>
      <c r="E7" s="157">
        <f t="shared" si="3"/>
        <v>0.3723995901850361</v>
      </c>
      <c r="F7" s="157">
        <f t="shared" si="3"/>
        <v>0.46793501044340796</v>
      </c>
      <c r="G7" s="157">
        <f t="shared" si="3"/>
        <v>0.52879400706491175</v>
      </c>
      <c r="H7" s="157">
        <f t="shared" si="3"/>
        <v>0.71918775920411449</v>
      </c>
      <c r="I7" s="157">
        <f t="shared" si="3"/>
        <v>1.0164692268645892</v>
      </c>
      <c r="J7" s="157">
        <f t="shared" si="3"/>
        <v>1.3010449255925218</v>
      </c>
      <c r="K7" s="157">
        <f t="shared" si="3"/>
        <v>1.7088673313771126</v>
      </c>
      <c r="L7" s="157">
        <f t="shared" si="3"/>
        <v>2.0952130944185217</v>
      </c>
      <c r="M7" s="157">
        <f t="shared" si="3"/>
        <v>2.5739197881348184</v>
      </c>
      <c r="N7" s="157">
        <f t="shared" si="3"/>
        <v>2.9595172682215778</v>
      </c>
      <c r="O7" s="157">
        <f t="shared" si="3"/>
        <v>3.0471876501799731</v>
      </c>
      <c r="P7" s="157">
        <f t="shared" si="3"/>
        <v>3.8118309702157736</v>
      </c>
      <c r="Q7" s="157">
        <f t="shared" si="3"/>
        <v>4.4052100000173837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0.27832649446658431</v>
      </c>
      <c r="C8" s="156">
        <f>IF(RES_hhdet_fec!C8=0,0,RES_hhdet_fec!C8/0.086*1000000/RES_hhdet_num!C$3)</f>
        <v>0.29660834539836167</v>
      </c>
      <c r="D8" s="156">
        <f>IF(RES_hhdet_fec!D8=0,0,RES_hhdet_fec!D8/0.086*1000000/RES_hhdet_num!D$3)</f>
        <v>0.33939825198934742</v>
      </c>
      <c r="E8" s="156">
        <f>IF(RES_hhdet_fec!E8=0,0,RES_hhdet_fec!E8/0.086*1000000/RES_hhdet_num!E$3)</f>
        <v>0.3723995901850361</v>
      </c>
      <c r="F8" s="156">
        <f>IF(RES_hhdet_fec!F8=0,0,RES_hhdet_fec!F8/0.086*1000000/RES_hhdet_num!F$3)</f>
        <v>0.46793501044340796</v>
      </c>
      <c r="G8" s="156">
        <f>IF(RES_hhdet_fec!G8=0,0,RES_hhdet_fec!G8/0.086*1000000/RES_hhdet_num!G$3)</f>
        <v>0.52879400706491175</v>
      </c>
      <c r="H8" s="156">
        <f>IF(RES_hhdet_fec!H8=0,0,RES_hhdet_fec!H8/0.086*1000000/RES_hhdet_num!H$3)</f>
        <v>0.71918775920411449</v>
      </c>
      <c r="I8" s="156">
        <f>IF(RES_hhdet_fec!I8=0,0,RES_hhdet_fec!I8/0.086*1000000/RES_hhdet_num!I$3)</f>
        <v>1.0164692268645892</v>
      </c>
      <c r="J8" s="156">
        <f>IF(RES_hhdet_fec!J8=0,0,RES_hhdet_fec!J8/0.086*1000000/RES_hhdet_num!J$3)</f>
        <v>1.3010449255925218</v>
      </c>
      <c r="K8" s="156">
        <f>IF(RES_hhdet_fec!K8=0,0,RES_hhdet_fec!K8/0.086*1000000/RES_hhdet_num!K$3)</f>
        <v>1.7088673313771126</v>
      </c>
      <c r="L8" s="156">
        <f>IF(RES_hhdet_fec!L8=0,0,RES_hhdet_fec!L8/0.086*1000000/RES_hhdet_num!L$3)</f>
        <v>2.0952130944185217</v>
      </c>
      <c r="M8" s="156">
        <f>IF(RES_hhdet_fec!M8=0,0,RES_hhdet_fec!M8/0.086*1000000/RES_hhdet_num!M$3)</f>
        <v>2.5739197881348184</v>
      </c>
      <c r="N8" s="156">
        <f>IF(RES_hhdet_fec!N8=0,0,RES_hhdet_fec!N8/0.086*1000000/RES_hhdet_num!N$3)</f>
        <v>2.9595172682215778</v>
      </c>
      <c r="O8" s="156">
        <f>IF(RES_hhdet_fec!O8=0,0,RES_hhdet_fec!O8/0.086*1000000/RES_hhdet_num!O$3)</f>
        <v>3.0471876501799731</v>
      </c>
      <c r="P8" s="156">
        <f>IF(RES_hhdet_fec!P8=0,0,RES_hhdet_fec!P8/0.086*1000000/RES_hhdet_num!P$3)</f>
        <v>3.8118309702157736</v>
      </c>
      <c r="Q8" s="156">
        <f>IF(RES_hhdet_fec!Q8=0,0,RES_hhdet_fec!Q8/0.086*1000000/RES_hhdet_num!Q$3)</f>
        <v>4.4052100000173837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3004.4013135594892</v>
      </c>
      <c r="C9" s="157">
        <f>IF(RES_hhdet_fec!C9=0,0,RES_hhdet_fec!C9/0.086*1000000/RES_hhdet_num!C$3)</f>
        <v>3046.0630056761161</v>
      </c>
      <c r="D9" s="157">
        <f>IF(RES_hhdet_fec!D9=0,0,RES_hhdet_fec!D9/0.086*1000000/RES_hhdet_num!D$3)</f>
        <v>3044.982603555387</v>
      </c>
      <c r="E9" s="157">
        <f>IF(RES_hhdet_fec!E9=0,0,RES_hhdet_fec!E9/0.086*1000000/RES_hhdet_num!E$3)</f>
        <v>3085.8923569187605</v>
      </c>
      <c r="F9" s="157">
        <f>IF(RES_hhdet_fec!F9=0,0,RES_hhdet_fec!F9/0.086*1000000/RES_hhdet_num!F$3)</f>
        <v>3136.7809067857015</v>
      </c>
      <c r="G9" s="157">
        <f>IF(RES_hhdet_fec!G9=0,0,RES_hhdet_fec!G9/0.086*1000000/RES_hhdet_num!G$3)</f>
        <v>3126.8715284777054</v>
      </c>
      <c r="H9" s="157">
        <f>IF(RES_hhdet_fec!H9=0,0,RES_hhdet_fec!H9/0.086*1000000/RES_hhdet_num!H$3)</f>
        <v>3171.5483617381774</v>
      </c>
      <c r="I9" s="157">
        <f>IF(RES_hhdet_fec!I9=0,0,RES_hhdet_fec!I9/0.086*1000000/RES_hhdet_num!I$3)</f>
        <v>3063.9256050719277</v>
      </c>
      <c r="J9" s="157">
        <f>IF(RES_hhdet_fec!J9=0,0,RES_hhdet_fec!J9/0.086*1000000/RES_hhdet_num!J$3)</f>
        <v>3193.2775659123472</v>
      </c>
      <c r="K9" s="157">
        <f>IF(RES_hhdet_fec!K9=0,0,RES_hhdet_fec!K9/0.086*1000000/RES_hhdet_num!K$3)</f>
        <v>3236.6564233351901</v>
      </c>
      <c r="L9" s="157">
        <f>IF(RES_hhdet_fec!L9=0,0,RES_hhdet_fec!L9/0.086*1000000/RES_hhdet_num!L$3)</f>
        <v>3240.8325993895078</v>
      </c>
      <c r="M9" s="157">
        <f>IF(RES_hhdet_fec!M9=0,0,RES_hhdet_fec!M9/0.086*1000000/RES_hhdet_num!M$3)</f>
        <v>3209.9104991053182</v>
      </c>
      <c r="N9" s="157">
        <f>IF(RES_hhdet_fec!N9=0,0,RES_hhdet_fec!N9/0.086*1000000/RES_hhdet_num!N$3)</f>
        <v>3291.1231497087952</v>
      </c>
      <c r="O9" s="157">
        <f>IF(RES_hhdet_fec!O9=0,0,RES_hhdet_fec!O9/0.086*1000000/RES_hhdet_num!O$3)</f>
        <v>3277.9131310550897</v>
      </c>
      <c r="P9" s="157">
        <f>IF(RES_hhdet_fec!P9=0,0,RES_hhdet_fec!P9/0.086*1000000/RES_hhdet_num!P$3)</f>
        <v>3270.1451283391921</v>
      </c>
      <c r="Q9" s="157">
        <f>IF(RES_hhdet_fec!Q9=0,0,RES_hhdet_fec!Q9/0.086*1000000/RES_hhdet_num!Q$3)</f>
        <v>3256.3024131386396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3105.1763408047154</v>
      </c>
      <c r="C10" s="132">
        <f>IF(RES_hhdet_fec!C10=0,0,RES_hhdet_fec!C10/0.086*1000000/RES_hhdet_num!C10)</f>
        <v>3141.5885368816998</v>
      </c>
      <c r="D10" s="132">
        <f>IF(RES_hhdet_fec!D10=0,0,RES_hhdet_fec!D10/0.086*1000000/RES_hhdet_num!D10)</f>
        <v>3134.8558931022999</v>
      </c>
      <c r="E10" s="132">
        <f>IF(RES_hhdet_fec!E10=0,0,RES_hhdet_fec!E10/0.086*1000000/RES_hhdet_num!E10)</f>
        <v>3155.0478869549511</v>
      </c>
      <c r="F10" s="132">
        <f>IF(RES_hhdet_fec!F10=0,0,RES_hhdet_fec!F10/0.086*1000000/RES_hhdet_num!F10)</f>
        <v>3205.838880188393</v>
      </c>
      <c r="G10" s="132">
        <f>IF(RES_hhdet_fec!G10=0,0,RES_hhdet_fec!G10/0.086*1000000/RES_hhdet_num!G10)</f>
        <v>3190.692437449185</v>
      </c>
      <c r="H10" s="132">
        <f>IF(RES_hhdet_fec!H10=0,0,RES_hhdet_fec!H10/0.086*1000000/RES_hhdet_num!H10)</f>
        <v>3227.5291597809323</v>
      </c>
      <c r="I10" s="132">
        <f>IF(RES_hhdet_fec!I10=0,0,RES_hhdet_fec!I10/0.086*1000000/RES_hhdet_num!I10)</f>
        <v>3108.9529101353023</v>
      </c>
      <c r="J10" s="132">
        <f>IF(RES_hhdet_fec!J10=0,0,RES_hhdet_fec!J10/0.086*1000000/RES_hhdet_num!J10)</f>
        <v>3255.8420339520394</v>
      </c>
      <c r="K10" s="132">
        <f>IF(RES_hhdet_fec!K10=0,0,RES_hhdet_fec!K10/0.086*1000000/RES_hhdet_num!K10)</f>
        <v>3297.9008940129524</v>
      </c>
      <c r="L10" s="132">
        <f>IF(RES_hhdet_fec!L10=0,0,RES_hhdet_fec!L10/0.086*1000000/RES_hhdet_num!L10)</f>
        <v>3299.6749523688877</v>
      </c>
      <c r="M10" s="132">
        <f>IF(RES_hhdet_fec!M10=0,0,RES_hhdet_fec!M10/0.086*1000000/RES_hhdet_num!M10)</f>
        <v>3267.3175848708579</v>
      </c>
      <c r="N10" s="132">
        <f>IF(RES_hhdet_fec!N10=0,0,RES_hhdet_fec!N10/0.086*1000000/RES_hhdet_num!N10)</f>
        <v>3362.0833288054087</v>
      </c>
      <c r="O10" s="132">
        <f>IF(RES_hhdet_fec!O10=0,0,RES_hhdet_fec!O10/0.086*1000000/RES_hhdet_num!O10)</f>
        <v>3350.4335251606662</v>
      </c>
      <c r="P10" s="132">
        <f>IF(RES_hhdet_fec!P10=0,0,RES_hhdet_fec!P10/0.086*1000000/RES_hhdet_num!P10)</f>
        <v>3344.3398015123194</v>
      </c>
      <c r="Q10" s="132">
        <f>IF(RES_hhdet_fec!Q10=0,0,RES_hhdet_fec!Q10/0.086*1000000/RES_hhdet_num!Q10)</f>
        <v>3336.4917870590934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2673.9019643662964</v>
      </c>
      <c r="C11" s="132">
        <f>IF(RES_hhdet_fec!C11=0,0,RES_hhdet_fec!C11/0.086*1000000/RES_hhdet_num!C11)</f>
        <v>2705.2552261267324</v>
      </c>
      <c r="D11" s="132">
        <f>IF(RES_hhdet_fec!D11=0,0,RES_hhdet_fec!D11/0.086*1000000/RES_hhdet_num!D11)</f>
        <v>2699.4576680581335</v>
      </c>
      <c r="E11" s="132">
        <f>IF(RES_hhdet_fec!E11=0,0,RES_hhdet_fec!E11/0.086*1000000/RES_hhdet_num!E11)</f>
        <v>2716.8467031938453</v>
      </c>
      <c r="F11" s="132">
        <f>IF(RES_hhdet_fec!F11=0,0,RES_hhdet_fec!F11/0.086*1000000/RES_hhdet_num!F11)</f>
        <v>2760.5828958227212</v>
      </c>
      <c r="G11" s="132">
        <f>IF(RES_hhdet_fec!G11=0,0,RES_hhdet_fec!G11/0.086*1000000/RES_hhdet_num!G11)</f>
        <v>2747.541200789186</v>
      </c>
      <c r="H11" s="132">
        <f>IF(RES_hhdet_fec!H11=0,0,RES_hhdet_fec!H11/0.086*1000000/RES_hhdet_num!H11)</f>
        <v>2772.0367581371188</v>
      </c>
      <c r="I11" s="132">
        <f>IF(RES_hhdet_fec!I11=0,0,RES_hhdet_fec!I11/0.086*1000000/RES_hhdet_num!I11)</f>
        <v>2765.8226930414426</v>
      </c>
      <c r="J11" s="132">
        <f>IF(RES_hhdet_fec!J11=0,0,RES_hhdet_fec!J11/0.086*1000000/RES_hhdet_num!J11)</f>
        <v>2792.9751649257964</v>
      </c>
      <c r="K11" s="132">
        <f>IF(RES_hhdet_fec!K11=0,0,RES_hhdet_fec!K11/0.086*1000000/RES_hhdet_num!K11)</f>
        <v>2839.857610427011</v>
      </c>
      <c r="L11" s="132">
        <f>IF(RES_hhdet_fec!L11=0,0,RES_hhdet_fec!L11/0.086*1000000/RES_hhdet_num!L11)</f>
        <v>2841.3859260051104</v>
      </c>
      <c r="M11" s="132">
        <f>IF(RES_hhdet_fec!M11=0,0,RES_hhdet_fec!M11/0.086*1000000/RES_hhdet_num!M11)</f>
        <v>2821.9077615420342</v>
      </c>
      <c r="N11" s="132">
        <f>IF(RES_hhdet_fec!N11=0,0,RES_hhdet_fec!N11/0.086*1000000/RES_hhdet_num!N11)</f>
        <v>2806.9634055286588</v>
      </c>
      <c r="O11" s="132">
        <f>IF(RES_hhdet_fec!O11=0,0,RES_hhdet_fec!O11/0.086*1000000/RES_hhdet_num!O11)</f>
        <v>2792.6585542190992</v>
      </c>
      <c r="P11" s="132">
        <f>IF(RES_hhdet_fec!P11=0,0,RES_hhdet_fec!P11/0.086*1000000/RES_hhdet_num!P11)</f>
        <v>2760.8178563478041</v>
      </c>
      <c r="Q11" s="132">
        <f>IF(RES_hhdet_fec!Q11=0,0,RES_hhdet_fec!Q11/0.086*1000000/RES_hhdet_num!Q11)</f>
        <v>2728.9234768948631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2443.9070810854359</v>
      </c>
      <c r="L12" s="132">
        <f>IF(RES_hhdet_fec!L12=0,0,RES_hhdet_fec!L12/0.086*1000000/RES_hhdet_num!L12)</f>
        <v>2448.3541675582278</v>
      </c>
      <c r="M12" s="132">
        <f>IF(RES_hhdet_fec!M12=0,0,RES_hhdet_fec!M12/0.086*1000000/RES_hhdet_num!M12)</f>
        <v>2435.9456621875347</v>
      </c>
      <c r="N12" s="132">
        <f>IF(RES_hhdet_fec!N12=0,0,RES_hhdet_fec!N12/0.086*1000000/RES_hhdet_num!N12)</f>
        <v>2429.1505903314815</v>
      </c>
      <c r="O12" s="132">
        <f>IF(RES_hhdet_fec!O12=0,0,RES_hhdet_fec!O12/0.086*1000000/RES_hhdet_num!O12)</f>
        <v>2421.835753970764</v>
      </c>
      <c r="P12" s="132">
        <f>IF(RES_hhdet_fec!P12=0,0,RES_hhdet_fec!P12/0.086*1000000/RES_hhdet_num!P12)</f>
        <v>2399.079499295005</v>
      </c>
      <c r="Q12" s="132">
        <f>IF(RES_hhdet_fec!Q12=0,0,RES_hhdet_fec!Q12/0.086*1000000/RES_hhdet_num!Q12)</f>
        <v>2376.1272552152759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1987.9003272988923</v>
      </c>
      <c r="L13" s="165">
        <f>IF(RES_hhdet_fec!L13=0,0,RES_hhdet_fec!L13/0.086*1000000/RES_hhdet_num!L12)</f>
        <v>1988.9701482035748</v>
      </c>
      <c r="M13" s="165">
        <f>IF(RES_hhdet_fec!M13=0,0,RES_hhdet_fec!M13/0.086*1000000/RES_hhdet_num!M12)</f>
        <v>1975.3354330794434</v>
      </c>
      <c r="N13" s="165">
        <f>IF(RES_hhdet_fec!N13=0,0,RES_hhdet_fec!N13/0.086*1000000/RES_hhdet_num!N12)</f>
        <v>1964.8743838700502</v>
      </c>
      <c r="O13" s="165">
        <f>IF(RES_hhdet_fec!O13=0,0,RES_hhdet_fec!O13/0.086*1000000/RES_hhdet_num!O12)</f>
        <v>1954.8609879533781</v>
      </c>
      <c r="P13" s="165">
        <f>IF(RES_hhdet_fec!P13=0,0,RES_hhdet_fec!P13/0.086*1000000/RES_hhdet_num!P12)</f>
        <v>1932.572499443462</v>
      </c>
      <c r="Q13" s="165">
        <f>IF(RES_hhdet_fec!Q13=0,0,RES_hhdet_fec!Q13/0.086*1000000/RES_hhdet_num!Q12)</f>
        <v>1910.2464338264031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456.0067537865437</v>
      </c>
      <c r="L14" s="164">
        <f>IF(RES_hhdet_fec!L14=0,0,RES_hhdet_fec!L14/0.086*1000000/RES_hhdet_num!L12)</f>
        <v>459.38401935465311</v>
      </c>
      <c r="M14" s="164">
        <f>IF(RES_hhdet_fec!M14=0,0,RES_hhdet_fec!M14/0.086*1000000/RES_hhdet_num!M12)</f>
        <v>460.61022910809083</v>
      </c>
      <c r="N14" s="164">
        <f>IF(RES_hhdet_fec!N14=0,0,RES_hhdet_fec!N14/0.086*1000000/RES_hhdet_num!N12)</f>
        <v>464.27620646143157</v>
      </c>
      <c r="O14" s="164">
        <f>IF(RES_hhdet_fec!O14=0,0,RES_hhdet_fec!O14/0.086*1000000/RES_hhdet_num!O12)</f>
        <v>466.974766017386</v>
      </c>
      <c r="P14" s="164">
        <f>IF(RES_hhdet_fec!P14=0,0,RES_hhdet_fec!P14/0.086*1000000/RES_hhdet_num!P12)</f>
        <v>466.50699985154301</v>
      </c>
      <c r="Q14" s="164">
        <f>IF(RES_hhdet_fec!Q14=0,0,RES_hhdet_fec!Q14/0.086*1000000/RES_hhdet_num!Q12)</f>
        <v>465.88082138887307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2423.2340219458006</v>
      </c>
      <c r="C15" s="162">
        <f>IF(RES_hhdet_fec!C15=0,0,RES_hhdet_fec!C15/0.086*1000000/RES_hhdet_num!C15)</f>
        <v>2464.0052516609926</v>
      </c>
      <c r="D15" s="162">
        <f>IF(RES_hhdet_fec!D15=0,0,RES_hhdet_fec!D15/0.086*1000000/RES_hhdet_num!D15)</f>
        <v>2401.6441551111561</v>
      </c>
      <c r="E15" s="162">
        <f>IF(RES_hhdet_fec!E15=0,0,RES_hhdet_fec!E15/0.086*1000000/RES_hhdet_num!E15)</f>
        <v>2796.2933215191993</v>
      </c>
      <c r="F15" s="162">
        <f>IF(RES_hhdet_fec!F15=0,0,RES_hhdet_fec!F15/0.086*1000000/RES_hhdet_num!F15)</f>
        <v>2814.2939072140698</v>
      </c>
      <c r="G15" s="162">
        <f>IF(RES_hhdet_fec!G15=0,0,RES_hhdet_fec!G15/0.086*1000000/RES_hhdet_num!G15)</f>
        <v>2725.7020648713678</v>
      </c>
      <c r="H15" s="162">
        <f>IF(RES_hhdet_fec!H15=0,0,RES_hhdet_fec!H15/0.086*1000000/RES_hhdet_num!H15)</f>
        <v>2862.1642417733597</v>
      </c>
      <c r="I15" s="162">
        <f>IF(RES_hhdet_fec!I15=0,0,RES_hhdet_fec!I15/0.086*1000000/RES_hhdet_num!I15)</f>
        <v>2664.9988585246515</v>
      </c>
      <c r="J15" s="162">
        <f>IF(RES_hhdet_fec!J15=0,0,RES_hhdet_fec!J15/0.086*1000000/RES_hhdet_num!J15)</f>
        <v>2819.0474403842718</v>
      </c>
      <c r="K15" s="162">
        <f>IF(RES_hhdet_fec!K15=0,0,RES_hhdet_fec!K15/0.086*1000000/RES_hhdet_num!K15)</f>
        <v>2849.4534820178646</v>
      </c>
      <c r="L15" s="162">
        <f>IF(RES_hhdet_fec!L15=0,0,RES_hhdet_fec!L15/0.086*1000000/RES_hhdet_num!L15)</f>
        <v>3130.0218984165444</v>
      </c>
      <c r="M15" s="162">
        <f>IF(RES_hhdet_fec!M15=0,0,RES_hhdet_fec!M15/0.086*1000000/RES_hhdet_num!M15)</f>
        <v>2925.3326528028656</v>
      </c>
      <c r="N15" s="162">
        <f>IF(RES_hhdet_fec!N15=0,0,RES_hhdet_fec!N15/0.086*1000000/RES_hhdet_num!N15)</f>
        <v>2938.6414787584113</v>
      </c>
      <c r="O15" s="162">
        <f>IF(RES_hhdet_fec!O15=0,0,RES_hhdet_fec!O15/0.086*1000000/RES_hhdet_num!O15)</f>
        <v>2936.8748306952725</v>
      </c>
      <c r="P15" s="162">
        <f>IF(RES_hhdet_fec!P15=0,0,RES_hhdet_fec!P15/0.086*1000000/RES_hhdet_num!P15)</f>
        <v>2984.5358222322075</v>
      </c>
      <c r="Q15" s="162">
        <f>IF(RES_hhdet_fec!Q15=0,0,RES_hhdet_fec!Q15/0.086*1000000/RES_hhdet_num!Q15)</f>
        <v>3002.6250616371567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2450.624191199056</v>
      </c>
      <c r="L16" s="160">
        <f>IF(RES_hhdet_fec!L16=0,0,RES_hhdet_fec!L16/0.086*1000000/RES_hhdet_num!L16)</f>
        <v>2650.3993482462506</v>
      </c>
      <c r="M16" s="160">
        <f>IF(RES_hhdet_fec!M16=0,0,RES_hhdet_fec!M16/0.086*1000000/RES_hhdet_num!M16)</f>
        <v>2508.3430860700892</v>
      </c>
      <c r="N16" s="160">
        <f>IF(RES_hhdet_fec!N16=0,0,RES_hhdet_fec!N16/0.086*1000000/RES_hhdet_num!N16)</f>
        <v>2521.3252415923171</v>
      </c>
      <c r="O16" s="160">
        <f>IF(RES_hhdet_fec!O16=0,0,RES_hhdet_fec!O16/0.086*1000000/RES_hhdet_num!O16)</f>
        <v>2522.7871475040697</v>
      </c>
      <c r="P16" s="160">
        <f>IF(RES_hhdet_fec!P16=0,0,RES_hhdet_fec!P16/0.086*1000000/RES_hhdet_num!P16)</f>
        <v>2555.6820754140854</v>
      </c>
      <c r="Q16" s="160">
        <f>IF(RES_hhdet_fec!Q16=0,0,RES_hhdet_fec!Q16/0.086*1000000/RES_hhdet_num!Q16)</f>
        <v>2567.7183645348869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1994.6174374125151</v>
      </c>
      <c r="L17" s="156">
        <f>IF(RES_hhdet_fec!L17=0,0,RES_hhdet_fec!L17/0.086*1000000/RES_hhdet_num!L16)</f>
        <v>2191.0153288915981</v>
      </c>
      <c r="M17" s="156">
        <f>IF(RES_hhdet_fec!M17=0,0,RES_hhdet_fec!M17/0.086*1000000/RES_hhdet_num!M16)</f>
        <v>2047.7328569620006</v>
      </c>
      <c r="N17" s="156">
        <f>IF(RES_hhdet_fec!N17=0,0,RES_hhdet_fec!N17/0.086*1000000/RES_hhdet_num!N16)</f>
        <v>2057.0490351308854</v>
      </c>
      <c r="O17" s="156">
        <f>IF(RES_hhdet_fec!O17=0,0,RES_hhdet_fec!O17/0.086*1000000/RES_hhdet_num!O16)</f>
        <v>2055.8123814866863</v>
      </c>
      <c r="P17" s="156">
        <f>IF(RES_hhdet_fec!P17=0,0,RES_hhdet_fec!P17/0.086*1000000/RES_hhdet_num!P16)</f>
        <v>2089.1750755625435</v>
      </c>
      <c r="Q17" s="156">
        <f>IF(RES_hhdet_fec!Q17=0,0,RES_hhdet_fec!Q17/0.086*1000000/RES_hhdet_num!Q16)</f>
        <v>2101.8375431460131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456.0067537865408</v>
      </c>
      <c r="L18" s="156">
        <f>IF(RES_hhdet_fec!L18=0,0,RES_hhdet_fec!L18/0.086*1000000/RES_hhdet_num!L16)</f>
        <v>459.38401935465237</v>
      </c>
      <c r="M18" s="156">
        <f>IF(RES_hhdet_fec!M18=0,0,RES_hhdet_fec!M18/0.086*1000000/RES_hhdet_num!M16)</f>
        <v>460.61022910808896</v>
      </c>
      <c r="N18" s="156">
        <f>IF(RES_hhdet_fec!N18=0,0,RES_hhdet_fec!N18/0.086*1000000/RES_hhdet_num!N16)</f>
        <v>464.2762064614314</v>
      </c>
      <c r="O18" s="156">
        <f>IF(RES_hhdet_fec!O18=0,0,RES_hhdet_fec!O18/0.086*1000000/RES_hhdet_num!O16)</f>
        <v>466.97476601738413</v>
      </c>
      <c r="P18" s="156">
        <f>IF(RES_hhdet_fec!P18=0,0,RES_hhdet_fec!P18/0.086*1000000/RES_hhdet_num!P16)</f>
        <v>466.50699985154239</v>
      </c>
      <c r="Q18" s="156">
        <f>IF(RES_hhdet_fec!Q18=0,0,RES_hhdet_fec!Q18/0.086*1000000/RES_hhdet_num!Q16)</f>
        <v>465.88082138887353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1113.5021597450491</v>
      </c>
      <c r="C19" s="157">
        <f>IF(RES_hhdet_fec!C19=0,0,RES_hhdet_fec!C19/0.086*1000000/RES_hhdet_num!C$3)</f>
        <v>1120.5425924822714</v>
      </c>
      <c r="D19" s="157">
        <f>IF(RES_hhdet_fec!D19=0,0,RES_hhdet_fec!D19/0.086*1000000/RES_hhdet_num!D$3)</f>
        <v>1220.5177167377497</v>
      </c>
      <c r="E19" s="157">
        <f>IF(RES_hhdet_fec!E19=0,0,RES_hhdet_fec!E19/0.086*1000000/RES_hhdet_num!E$3)</f>
        <v>1538.5737802474973</v>
      </c>
      <c r="F19" s="157">
        <f>IF(RES_hhdet_fec!F19=0,0,RES_hhdet_fec!F19/0.086*1000000/RES_hhdet_num!F$3)</f>
        <v>1550.8073519499951</v>
      </c>
      <c r="G19" s="157">
        <f>IF(RES_hhdet_fec!G19=0,0,RES_hhdet_fec!G19/0.086*1000000/RES_hhdet_num!G$3)</f>
        <v>1534.147056707091</v>
      </c>
      <c r="H19" s="157">
        <f>IF(RES_hhdet_fec!H19=0,0,RES_hhdet_fec!H19/0.086*1000000/RES_hhdet_num!H$3)</f>
        <v>1580.7078887253072</v>
      </c>
      <c r="I19" s="157">
        <f>IF(RES_hhdet_fec!I19=0,0,RES_hhdet_fec!I19/0.086*1000000/RES_hhdet_num!I$3)</f>
        <v>1560.7334513430067</v>
      </c>
      <c r="J19" s="157">
        <f>IF(RES_hhdet_fec!J19=0,0,RES_hhdet_fec!J19/0.086*1000000/RES_hhdet_num!J$3)</f>
        <v>1607.7862458072423</v>
      </c>
      <c r="K19" s="157">
        <f>IF(RES_hhdet_fec!K19=0,0,RES_hhdet_fec!K19/0.086*1000000/RES_hhdet_num!K$3)</f>
        <v>1635.6138128916084</v>
      </c>
      <c r="L19" s="157">
        <f>IF(RES_hhdet_fec!L19=0,0,RES_hhdet_fec!L19/0.086*1000000/RES_hhdet_num!L$3)</f>
        <v>1644.3739908134996</v>
      </c>
      <c r="M19" s="157">
        <f>IF(RES_hhdet_fec!M19=0,0,RES_hhdet_fec!M19/0.086*1000000/RES_hhdet_num!M$3)</f>
        <v>1621.1390011512201</v>
      </c>
      <c r="N19" s="157">
        <f>IF(RES_hhdet_fec!N19=0,0,RES_hhdet_fec!N19/0.086*1000000/RES_hhdet_num!N$3)</f>
        <v>1634.0946544017643</v>
      </c>
      <c r="O19" s="157">
        <f>IF(RES_hhdet_fec!O19=0,0,RES_hhdet_fec!O19/0.086*1000000/RES_hhdet_num!O$3)</f>
        <v>1633.4063699994451</v>
      </c>
      <c r="P19" s="157">
        <f>IF(RES_hhdet_fec!P19=0,0,RES_hhdet_fec!P19/0.086*1000000/RES_hhdet_num!P$3)</f>
        <v>1637.8715243368622</v>
      </c>
      <c r="Q19" s="157">
        <f>IF(RES_hhdet_fec!Q19=0,0,RES_hhdet_fec!Q19/0.086*1000000/RES_hhdet_num!Q$3)</f>
        <v>1645.0161908539817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1535.6544362023733</v>
      </c>
      <c r="C20" s="156">
        <f>IF(RES_hhdet_fec!C20=0,0,RES_hhdet_fec!C20/0.086*1000000/RES_hhdet_num!C20)</f>
        <v>1534.0534621599775</v>
      </c>
      <c r="D20" s="156">
        <f>IF(RES_hhdet_fec!D20=0,0,RES_hhdet_fec!D20/0.086*1000000/RES_hhdet_num!D20)</f>
        <v>1693.9775121858493</v>
      </c>
      <c r="E20" s="156">
        <f>IF(RES_hhdet_fec!E20=0,0,RES_hhdet_fec!E20/0.086*1000000/RES_hhdet_num!E20)</f>
        <v>2032.0187793577099</v>
      </c>
      <c r="F20" s="156">
        <f>IF(RES_hhdet_fec!F20=0,0,RES_hhdet_fec!F20/0.086*1000000/RES_hhdet_num!F20)</f>
        <v>2054.9650604496305</v>
      </c>
      <c r="G20" s="156">
        <f>IF(RES_hhdet_fec!G20=0,0,RES_hhdet_fec!G20/0.086*1000000/RES_hhdet_num!G20)</f>
        <v>2042.6665527614252</v>
      </c>
      <c r="H20" s="156">
        <f>IF(RES_hhdet_fec!H20=0,0,RES_hhdet_fec!H20/0.086*1000000/RES_hhdet_num!H20)</f>
        <v>2070.5202424165436</v>
      </c>
      <c r="I20" s="156">
        <f>IF(RES_hhdet_fec!I20=0,0,RES_hhdet_fec!I20/0.086*1000000/RES_hhdet_num!I20)</f>
        <v>2028.8472463055332</v>
      </c>
      <c r="J20" s="156">
        <f>IF(RES_hhdet_fec!J20=0,0,RES_hhdet_fec!J20/0.086*1000000/RES_hhdet_num!J20)</f>
        <v>2060.739205973724</v>
      </c>
      <c r="K20" s="156">
        <f>IF(RES_hhdet_fec!K20=0,0,RES_hhdet_fec!K20/0.086*1000000/RES_hhdet_num!K20)</f>
        <v>2070.226145933806</v>
      </c>
      <c r="L20" s="156">
        <f>IF(RES_hhdet_fec!L20=0,0,RES_hhdet_fec!L20/0.086*1000000/RES_hhdet_num!L20)</f>
        <v>2066.0380455027444</v>
      </c>
      <c r="M20" s="156">
        <f>IF(RES_hhdet_fec!M20=0,0,RES_hhdet_fec!M20/0.086*1000000/RES_hhdet_num!M20)</f>
        <v>2055.1872417491868</v>
      </c>
      <c r="N20" s="156">
        <f>IF(RES_hhdet_fec!N20=0,0,RES_hhdet_fec!N20/0.086*1000000/RES_hhdet_num!N20)</f>
        <v>2098.6701406254724</v>
      </c>
      <c r="O20" s="156">
        <f>IF(RES_hhdet_fec!O20=0,0,RES_hhdet_fec!O20/0.086*1000000/RES_hhdet_num!O20)</f>
        <v>2088.041458968512</v>
      </c>
      <c r="P20" s="156">
        <f>IF(RES_hhdet_fec!P20=0,0,RES_hhdet_fec!P20/0.086*1000000/RES_hhdet_num!P20)</f>
        <v>2071.6925118756699</v>
      </c>
      <c r="Q20" s="156">
        <f>IF(RES_hhdet_fec!Q20=0,0,RES_hhdet_fec!Q20/0.086*1000000/RES_hhdet_num!Q20)</f>
        <v>2073.1677328494166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1181.2729904639004</v>
      </c>
      <c r="C21" s="156">
        <f>IF(RES_hhdet_fec!C21=0,0,RES_hhdet_fec!C21/0.086*1000000/RES_hhdet_num!C21)</f>
        <v>1209.8275860333051</v>
      </c>
      <c r="D21" s="156">
        <f>IF(RES_hhdet_fec!D21=0,0,RES_hhdet_fec!D21/0.086*1000000/RES_hhdet_num!D21)</f>
        <v>1252.0535545399791</v>
      </c>
      <c r="E21" s="156">
        <f>IF(RES_hhdet_fec!E21=0,0,RES_hhdet_fec!E21/0.086*1000000/RES_hhdet_num!E21)</f>
        <v>1560.4670442863442</v>
      </c>
      <c r="F21" s="156">
        <f>IF(RES_hhdet_fec!F21=0,0,RES_hhdet_fec!F21/0.086*1000000/RES_hhdet_num!F21)</f>
        <v>1565.5443948890309</v>
      </c>
      <c r="G21" s="156">
        <f>IF(RES_hhdet_fec!G21=0,0,RES_hhdet_fec!G21/0.086*1000000/RES_hhdet_num!G21)</f>
        <v>1553.468050992497</v>
      </c>
      <c r="H21" s="156">
        <f>IF(RES_hhdet_fec!H21=0,0,RES_hhdet_fec!H21/0.086*1000000/RES_hhdet_num!H21)</f>
        <v>1560.8219134132455</v>
      </c>
      <c r="I21" s="156">
        <f>IF(RES_hhdet_fec!I21=0,0,RES_hhdet_fec!I21/0.086*1000000/RES_hhdet_num!I21)</f>
        <v>1573.6732878005023</v>
      </c>
      <c r="J21" s="156">
        <f>IF(RES_hhdet_fec!J21=0,0,RES_hhdet_fec!J21/0.086*1000000/RES_hhdet_num!J21)</f>
        <v>1585.9485757800664</v>
      </c>
      <c r="K21" s="156">
        <f>IF(RES_hhdet_fec!K21=0,0,RES_hhdet_fec!K21/0.086*1000000/RES_hhdet_num!K21)</f>
        <v>1596.0125608501116</v>
      </c>
      <c r="L21" s="156">
        <f>IF(RES_hhdet_fec!L21=0,0,RES_hhdet_fec!L21/0.086*1000000/RES_hhdet_num!L21)</f>
        <v>1587.6456985591758</v>
      </c>
      <c r="M21" s="156">
        <f>IF(RES_hhdet_fec!M21=0,0,RES_hhdet_fec!M21/0.086*1000000/RES_hhdet_num!M21)</f>
        <v>1589.2702535206495</v>
      </c>
      <c r="N21" s="156">
        <f>IF(RES_hhdet_fec!N21=0,0,RES_hhdet_fec!N21/0.086*1000000/RES_hhdet_num!N21)</f>
        <v>1602.6674948376808</v>
      </c>
      <c r="O21" s="156">
        <f>IF(RES_hhdet_fec!O21=0,0,RES_hhdet_fec!O21/0.086*1000000/RES_hhdet_num!O21)</f>
        <v>1595.7378842550454</v>
      </c>
      <c r="P21" s="156">
        <f>IF(RES_hhdet_fec!P21=0,0,RES_hhdet_fec!P21/0.086*1000000/RES_hhdet_num!P21)</f>
        <v>1576.2545593372445</v>
      </c>
      <c r="Q21" s="156">
        <f>IF(RES_hhdet_fec!Q21=0,0,RES_hhdet_fec!Q21/0.086*1000000/RES_hhdet_num!Q21)</f>
        <v>1574.1650924298813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698.07328951290049</v>
      </c>
      <c r="C22" s="57">
        <f>IF(RES_hhdet_fec!C22=0,0,RES_hhdet_fec!C22/0.086*1000000/RES_hhdet_num!C22)</f>
        <v>695.73436810688338</v>
      </c>
      <c r="D22" s="57">
        <f>IF(RES_hhdet_fec!D22=0,0,RES_hhdet_fec!D22/0.086*1000000/RES_hhdet_num!D22)</f>
        <v>770.04360057838528</v>
      </c>
      <c r="E22" s="57">
        <f>IF(RES_hhdet_fec!E22=0,0,RES_hhdet_fec!E22/0.086*1000000/RES_hhdet_num!E22)</f>
        <v>1054.3275798230604</v>
      </c>
      <c r="F22" s="57">
        <f>IF(RES_hhdet_fec!F22=0,0,RES_hhdet_fec!F22/0.086*1000000/RES_hhdet_num!F22)</f>
        <v>1062.634486624589</v>
      </c>
      <c r="G22" s="57">
        <f>IF(RES_hhdet_fec!G22=0,0,RES_hhdet_fec!G22/0.086*1000000/RES_hhdet_num!G22)</f>
        <v>1030.9992301491943</v>
      </c>
      <c r="H22" s="57">
        <f>IF(RES_hhdet_fec!H22=0,0,RES_hhdet_fec!H22/0.086*1000000/RES_hhdet_num!H22)</f>
        <v>1076.8380048961701</v>
      </c>
      <c r="I22" s="57">
        <f>IF(RES_hhdet_fec!I22=0,0,RES_hhdet_fec!I22/0.086*1000000/RES_hhdet_num!I22)</f>
        <v>1060.5948532441114</v>
      </c>
      <c r="J22" s="57">
        <f>IF(RES_hhdet_fec!J22=0,0,RES_hhdet_fec!J22/0.086*1000000/RES_hhdet_num!J22)</f>
        <v>1094.6352231615715</v>
      </c>
      <c r="K22" s="57">
        <f>IF(RES_hhdet_fec!K22=0,0,RES_hhdet_fec!K22/0.086*1000000/RES_hhdet_num!K22)</f>
        <v>1122.917678118049</v>
      </c>
      <c r="L22" s="57">
        <f>IF(RES_hhdet_fec!L22=0,0,RES_hhdet_fec!L22/0.086*1000000/RES_hhdet_num!L22)</f>
        <v>1145.9758800714253</v>
      </c>
      <c r="M22" s="57">
        <f>IF(RES_hhdet_fec!M22=0,0,RES_hhdet_fec!M22/0.086*1000000/RES_hhdet_num!M22)</f>
        <v>1130.0293018206019</v>
      </c>
      <c r="N22" s="57">
        <f>IF(RES_hhdet_fec!N22=0,0,RES_hhdet_fec!N22/0.086*1000000/RES_hhdet_num!N22)</f>
        <v>1111.2639459396255</v>
      </c>
      <c r="O22" s="57">
        <f>IF(RES_hhdet_fec!O22=0,0,RES_hhdet_fec!O22/0.086*1000000/RES_hhdet_num!O22)</f>
        <v>1132.0099863646151</v>
      </c>
      <c r="P22" s="57">
        <f>IF(RES_hhdet_fec!P22=0,0,RES_hhdet_fec!P22/0.086*1000000/RES_hhdet_num!P22)</f>
        <v>1150.7072085472848</v>
      </c>
      <c r="Q22" s="57">
        <f>IF(RES_hhdet_fec!Q22=0,0,RES_hhdet_fec!Q22/0.086*1000000/RES_hhdet_num!Q22)</f>
        <v>1171.9267120145962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14982.776738844866</v>
      </c>
      <c r="C43" s="168">
        <f t="shared" ref="C43:Q43" si="8">SUM(C44,C47,C49,C58)</f>
        <v>16375.606993921527</v>
      </c>
      <c r="D43" s="168">
        <f t="shared" si="8"/>
        <v>15863.914471604703</v>
      </c>
      <c r="E43" s="168">
        <f t="shared" si="8"/>
        <v>15910.48340706515</v>
      </c>
      <c r="F43" s="168">
        <f t="shared" si="8"/>
        <v>15712.280022716099</v>
      </c>
      <c r="G43" s="168">
        <f t="shared" si="8"/>
        <v>15995.795843698004</v>
      </c>
      <c r="H43" s="168">
        <f t="shared" si="8"/>
        <v>16704.440989911203</v>
      </c>
      <c r="I43" s="168">
        <f t="shared" si="8"/>
        <v>15777.390386302537</v>
      </c>
      <c r="J43" s="168">
        <f t="shared" si="8"/>
        <v>15934.202627781258</v>
      </c>
      <c r="K43" s="168">
        <f t="shared" si="8"/>
        <v>16235.563105419591</v>
      </c>
      <c r="L43" s="168">
        <f t="shared" si="8"/>
        <v>16486.569897353042</v>
      </c>
      <c r="M43" s="168">
        <f t="shared" si="8"/>
        <v>17294.188527064387</v>
      </c>
      <c r="N43" s="168">
        <f t="shared" si="8"/>
        <v>16573.809252563758</v>
      </c>
      <c r="O43" s="168">
        <f t="shared" si="8"/>
        <v>16267.227976609718</v>
      </c>
      <c r="P43" s="168">
        <f t="shared" si="8"/>
        <v>14900.378088657821</v>
      </c>
      <c r="Q43" s="168">
        <f t="shared" si="8"/>
        <v>14859.993069738519</v>
      </c>
    </row>
    <row r="44" spans="1:17" ht="12.95" customHeight="1" x14ac:dyDescent="0.25">
      <c r="A44" s="158" t="s">
        <v>65</v>
      </c>
      <c r="B44" s="157">
        <f t="shared" ref="B44" si="9">SUM(B45:B46)</f>
        <v>11430.508744607192</v>
      </c>
      <c r="C44" s="157">
        <f t="shared" ref="C44:Q44" si="10">SUM(C45:C46)</f>
        <v>12786.292986347793</v>
      </c>
      <c r="D44" s="157">
        <f t="shared" si="10"/>
        <v>12221.459692860315</v>
      </c>
      <c r="E44" s="157">
        <f t="shared" si="10"/>
        <v>11891.274654420504</v>
      </c>
      <c r="F44" s="157">
        <f t="shared" si="10"/>
        <v>11654.963304226516</v>
      </c>
      <c r="G44" s="157">
        <f t="shared" si="10"/>
        <v>11989.774704861959</v>
      </c>
      <c r="H44" s="157">
        <f t="shared" si="10"/>
        <v>12617.522125348802</v>
      </c>
      <c r="I44" s="157">
        <f t="shared" si="10"/>
        <v>11730.273933209766</v>
      </c>
      <c r="J44" s="157">
        <f t="shared" si="10"/>
        <v>11806.338482442772</v>
      </c>
      <c r="K44" s="157">
        <f t="shared" si="10"/>
        <v>12036.075129032299</v>
      </c>
      <c r="L44" s="157">
        <f t="shared" si="10"/>
        <v>12588.883208049689</v>
      </c>
      <c r="M44" s="157">
        <f t="shared" si="10"/>
        <v>13008.680240519056</v>
      </c>
      <c r="N44" s="157">
        <f t="shared" si="10"/>
        <v>12395.866744887639</v>
      </c>
      <c r="O44" s="157">
        <f t="shared" si="10"/>
        <v>12090.727400230155</v>
      </c>
      <c r="P44" s="157">
        <f t="shared" si="10"/>
        <v>10737.158235628562</v>
      </c>
      <c r="Q44" s="157">
        <f t="shared" si="10"/>
        <v>10696.241127215661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11330.14847909435</v>
      </c>
      <c r="C45" s="156">
        <f>IF(RES_hhdet_fec!C45=0,0,RES_hhdet_fec!C45/0.086*1000000/RES_hhdet_num!C$43)</f>
        <v>12680.761973538203</v>
      </c>
      <c r="D45" s="156">
        <f>IF(RES_hhdet_fec!D45=0,0,RES_hhdet_fec!D45/0.086*1000000/RES_hhdet_num!D$43)</f>
        <v>12131.563746524624</v>
      </c>
      <c r="E45" s="156">
        <f>IF(RES_hhdet_fec!E45=0,0,RES_hhdet_fec!E45/0.086*1000000/RES_hhdet_num!E$43)</f>
        <v>11663.089323038163</v>
      </c>
      <c r="F45" s="156">
        <f>IF(RES_hhdet_fec!F45=0,0,RES_hhdet_fec!F45/0.086*1000000/RES_hhdet_num!F$43)</f>
        <v>11433.270449012218</v>
      </c>
      <c r="G45" s="156">
        <f>IF(RES_hhdet_fec!G45=0,0,RES_hhdet_fec!G45/0.086*1000000/RES_hhdet_num!G$43)</f>
        <v>11807.364641099875</v>
      </c>
      <c r="H45" s="156">
        <f>IF(RES_hhdet_fec!H45=0,0,RES_hhdet_fec!H45/0.086*1000000/RES_hhdet_num!H$43)</f>
        <v>12400.313641819435</v>
      </c>
      <c r="I45" s="156">
        <f>IF(RES_hhdet_fec!I45=0,0,RES_hhdet_fec!I45/0.086*1000000/RES_hhdet_num!I$43)</f>
        <v>11540.091005770812</v>
      </c>
      <c r="J45" s="156">
        <f>IF(RES_hhdet_fec!J45=0,0,RES_hhdet_fec!J45/0.086*1000000/RES_hhdet_num!J$43)</f>
        <v>11595.782210571449</v>
      </c>
      <c r="K45" s="156">
        <f>IF(RES_hhdet_fec!K45=0,0,RES_hhdet_fec!K45/0.086*1000000/RES_hhdet_num!K$43)</f>
        <v>11808.7322439782</v>
      </c>
      <c r="L45" s="156">
        <f>IF(RES_hhdet_fec!L45=0,0,RES_hhdet_fec!L45/0.086*1000000/RES_hhdet_num!L$43)</f>
        <v>12354.300074370167</v>
      </c>
      <c r="M45" s="156">
        <f>IF(RES_hhdet_fec!M45=0,0,RES_hhdet_fec!M45/0.086*1000000/RES_hhdet_num!M$43)</f>
        <v>12771.279507626472</v>
      </c>
      <c r="N45" s="156">
        <f>IF(RES_hhdet_fec!N45=0,0,RES_hhdet_fec!N45/0.086*1000000/RES_hhdet_num!N$43)</f>
        <v>12175.75283756691</v>
      </c>
      <c r="O45" s="156">
        <f>IF(RES_hhdet_fec!O45=0,0,RES_hhdet_fec!O45/0.086*1000000/RES_hhdet_num!O$43)</f>
        <v>11865.157420828828</v>
      </c>
      <c r="P45" s="156">
        <f>IF(RES_hhdet_fec!P45=0,0,RES_hhdet_fec!P45/0.086*1000000/RES_hhdet_num!P$43)</f>
        <v>10502.296610159279</v>
      </c>
      <c r="Q45" s="156">
        <f>IF(RES_hhdet_fec!Q45=0,0,RES_hhdet_fec!Q45/0.086*1000000/RES_hhdet_num!Q$43)</f>
        <v>10437.660873353107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100.36026551284127</v>
      </c>
      <c r="C46" s="156">
        <f>IF(RES_hhdet_fec!C46=0,0,RES_hhdet_fec!C46/0.086*1000000/RES_hhdet_num!C$43)</f>
        <v>105.53101280959056</v>
      </c>
      <c r="D46" s="156">
        <f>IF(RES_hhdet_fec!D46=0,0,RES_hhdet_fec!D46/0.086*1000000/RES_hhdet_num!D$43)</f>
        <v>89.895946335691605</v>
      </c>
      <c r="E46" s="156">
        <f>IF(RES_hhdet_fec!E46=0,0,RES_hhdet_fec!E46/0.086*1000000/RES_hhdet_num!E$43)</f>
        <v>228.18533138234073</v>
      </c>
      <c r="F46" s="156">
        <f>IF(RES_hhdet_fec!F46=0,0,RES_hhdet_fec!F46/0.086*1000000/RES_hhdet_num!F$43)</f>
        <v>221.69285521429887</v>
      </c>
      <c r="G46" s="156">
        <f>IF(RES_hhdet_fec!G46=0,0,RES_hhdet_fec!G46/0.086*1000000/RES_hhdet_num!G$43)</f>
        <v>182.41006376208284</v>
      </c>
      <c r="H46" s="156">
        <f>IF(RES_hhdet_fec!H46=0,0,RES_hhdet_fec!H46/0.086*1000000/RES_hhdet_num!H$43)</f>
        <v>217.20848352936662</v>
      </c>
      <c r="I46" s="156">
        <f>IF(RES_hhdet_fec!I46=0,0,RES_hhdet_fec!I46/0.086*1000000/RES_hhdet_num!I$43)</f>
        <v>190.18292743895427</v>
      </c>
      <c r="J46" s="156">
        <f>IF(RES_hhdet_fec!J46=0,0,RES_hhdet_fec!J46/0.086*1000000/RES_hhdet_num!J$43)</f>
        <v>210.55627187132285</v>
      </c>
      <c r="K46" s="156">
        <f>IF(RES_hhdet_fec!K46=0,0,RES_hhdet_fec!K46/0.086*1000000/RES_hhdet_num!K$43)</f>
        <v>227.34288505409936</v>
      </c>
      <c r="L46" s="156">
        <f>IF(RES_hhdet_fec!L46=0,0,RES_hhdet_fec!L46/0.086*1000000/RES_hhdet_num!L$43)</f>
        <v>234.58313367952178</v>
      </c>
      <c r="M46" s="156">
        <f>IF(RES_hhdet_fec!M46=0,0,RES_hhdet_fec!M46/0.086*1000000/RES_hhdet_num!M$43)</f>
        <v>237.40073289258333</v>
      </c>
      <c r="N46" s="156">
        <f>IF(RES_hhdet_fec!N46=0,0,RES_hhdet_fec!N46/0.086*1000000/RES_hhdet_num!N$43)</f>
        <v>220.11390732072871</v>
      </c>
      <c r="O46" s="156">
        <f>IF(RES_hhdet_fec!O46=0,0,RES_hhdet_fec!O46/0.086*1000000/RES_hhdet_num!O$43)</f>
        <v>225.5699794013278</v>
      </c>
      <c r="P46" s="156">
        <f>IF(RES_hhdet_fec!P46=0,0,RES_hhdet_fec!P46/0.086*1000000/RES_hhdet_num!P$43)</f>
        <v>234.86162546928185</v>
      </c>
      <c r="Q46" s="156">
        <f>IF(RES_hhdet_fec!Q46=0,0,RES_hhdet_fec!Q46/0.086*1000000/RES_hhdet_num!Q$43)</f>
        <v>258.58025386255395</v>
      </c>
    </row>
    <row r="47" spans="1:17" ht="12.95" customHeight="1" x14ac:dyDescent="0.25">
      <c r="A47" s="158" t="s">
        <v>112</v>
      </c>
      <c r="B47" s="157">
        <f t="shared" ref="B47:Q47" si="11">B48</f>
        <v>0.27836282683546482</v>
      </c>
      <c r="C47" s="157">
        <f t="shared" si="11"/>
        <v>0.29256981836239676</v>
      </c>
      <c r="D47" s="157">
        <f t="shared" si="11"/>
        <v>0.33718441202009602</v>
      </c>
      <c r="E47" s="157">
        <f t="shared" si="11"/>
        <v>0.36965128628003679</v>
      </c>
      <c r="F47" s="157">
        <f t="shared" si="11"/>
        <v>0.46857697254531117</v>
      </c>
      <c r="G47" s="157">
        <f t="shared" si="11"/>
        <v>0.53828875207063709</v>
      </c>
      <c r="H47" s="157">
        <f t="shared" si="11"/>
        <v>0.7328573043890737</v>
      </c>
      <c r="I47" s="157">
        <f t="shared" si="11"/>
        <v>1.0435348652719867</v>
      </c>
      <c r="J47" s="157">
        <f t="shared" si="11"/>
        <v>1.3729658196769914</v>
      </c>
      <c r="K47" s="157">
        <f t="shared" si="11"/>
        <v>1.8581944396285648</v>
      </c>
      <c r="L47" s="157">
        <f t="shared" si="11"/>
        <v>2.3222002700694389</v>
      </c>
      <c r="M47" s="157">
        <f t="shared" si="11"/>
        <v>2.6783019333236955</v>
      </c>
      <c r="N47" s="157">
        <f t="shared" si="11"/>
        <v>3.0163524568257247</v>
      </c>
      <c r="O47" s="157">
        <f t="shared" si="11"/>
        <v>3.1027013355595998</v>
      </c>
      <c r="P47" s="157">
        <f t="shared" si="11"/>
        <v>3.6493663801243628</v>
      </c>
      <c r="Q47" s="157">
        <f t="shared" si="11"/>
        <v>4.150865808753605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0.27836282683546482</v>
      </c>
      <c r="C48" s="156">
        <f>IF(RES_hhdet_fec!C48=0,0,RES_hhdet_fec!C48/0.086*1000000/RES_hhdet_num!C$43)</f>
        <v>0.29256981836239676</v>
      </c>
      <c r="D48" s="156">
        <f>IF(RES_hhdet_fec!D48=0,0,RES_hhdet_fec!D48/0.086*1000000/RES_hhdet_num!D$43)</f>
        <v>0.33718441202009602</v>
      </c>
      <c r="E48" s="156">
        <f>IF(RES_hhdet_fec!E48=0,0,RES_hhdet_fec!E48/0.086*1000000/RES_hhdet_num!E$43)</f>
        <v>0.36965128628003679</v>
      </c>
      <c r="F48" s="156">
        <f>IF(RES_hhdet_fec!F48=0,0,RES_hhdet_fec!F48/0.086*1000000/RES_hhdet_num!F$43)</f>
        <v>0.46857697254531117</v>
      </c>
      <c r="G48" s="156">
        <f>IF(RES_hhdet_fec!G48=0,0,RES_hhdet_fec!G48/0.086*1000000/RES_hhdet_num!G$43)</f>
        <v>0.53828875207063709</v>
      </c>
      <c r="H48" s="156">
        <f>IF(RES_hhdet_fec!H48=0,0,RES_hhdet_fec!H48/0.086*1000000/RES_hhdet_num!H$43)</f>
        <v>0.7328573043890737</v>
      </c>
      <c r="I48" s="156">
        <f>IF(RES_hhdet_fec!I48=0,0,RES_hhdet_fec!I48/0.086*1000000/RES_hhdet_num!I$43)</f>
        <v>1.0435348652719867</v>
      </c>
      <c r="J48" s="156">
        <f>IF(RES_hhdet_fec!J48=0,0,RES_hhdet_fec!J48/0.086*1000000/RES_hhdet_num!J$43)</f>
        <v>1.3729658196769914</v>
      </c>
      <c r="K48" s="156">
        <f>IF(RES_hhdet_fec!K48=0,0,RES_hhdet_fec!K48/0.086*1000000/RES_hhdet_num!K$43)</f>
        <v>1.8581944396285648</v>
      </c>
      <c r="L48" s="156">
        <f>IF(RES_hhdet_fec!L48=0,0,RES_hhdet_fec!L48/0.086*1000000/RES_hhdet_num!L$43)</f>
        <v>2.3222002700694389</v>
      </c>
      <c r="M48" s="156">
        <f>IF(RES_hhdet_fec!M48=0,0,RES_hhdet_fec!M48/0.086*1000000/RES_hhdet_num!M$43)</f>
        <v>2.6783019333236955</v>
      </c>
      <c r="N48" s="156">
        <f>IF(RES_hhdet_fec!N48=0,0,RES_hhdet_fec!N48/0.086*1000000/RES_hhdet_num!N$43)</f>
        <v>3.0163524568257247</v>
      </c>
      <c r="O48" s="156">
        <f>IF(RES_hhdet_fec!O48=0,0,RES_hhdet_fec!O48/0.086*1000000/RES_hhdet_num!O$43)</f>
        <v>3.1027013355595998</v>
      </c>
      <c r="P48" s="156">
        <f>IF(RES_hhdet_fec!P48=0,0,RES_hhdet_fec!P48/0.086*1000000/RES_hhdet_num!P$43)</f>
        <v>3.6493663801243628</v>
      </c>
      <c r="Q48" s="156">
        <f>IF(RES_hhdet_fec!Q48=0,0,RES_hhdet_fec!Q48/0.086*1000000/RES_hhdet_num!Q$43)</f>
        <v>4.150865808753605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2680.2706385384372</v>
      </c>
      <c r="C49" s="157">
        <f>IF(RES_hhdet_fec!C49=0,0,RES_hhdet_fec!C49/0.086*1000000/RES_hhdet_num!C$43)</f>
        <v>2719.1914305252376</v>
      </c>
      <c r="D49" s="157">
        <f>IF(RES_hhdet_fec!D49=0,0,RES_hhdet_fec!D49/0.086*1000000/RES_hhdet_num!D$43)</f>
        <v>2706.7460531725087</v>
      </c>
      <c r="E49" s="157">
        <f>IF(RES_hhdet_fec!E49=0,0,RES_hhdet_fec!E49/0.086*1000000/RES_hhdet_num!E$43)</f>
        <v>2794.7974764541409</v>
      </c>
      <c r="F49" s="157">
        <f>IF(RES_hhdet_fec!F49=0,0,RES_hhdet_fec!F49/0.086*1000000/RES_hhdet_num!F$43)</f>
        <v>2835.1059584872614</v>
      </c>
      <c r="G49" s="157">
        <f>IF(RES_hhdet_fec!G49=0,0,RES_hhdet_fec!G49/0.086*1000000/RES_hhdet_num!G$43)</f>
        <v>2809.5978805639761</v>
      </c>
      <c r="H49" s="157">
        <f>IF(RES_hhdet_fec!H49=0,0,RES_hhdet_fec!H49/0.086*1000000/RES_hhdet_num!H$43)</f>
        <v>2852.9932834534588</v>
      </c>
      <c r="I49" s="157">
        <f>IF(RES_hhdet_fec!I49=0,0,RES_hhdet_fec!I49/0.086*1000000/RES_hhdet_num!I$43)</f>
        <v>2816.486514280849</v>
      </c>
      <c r="J49" s="157">
        <f>IF(RES_hhdet_fec!J49=0,0,RES_hhdet_fec!J49/0.086*1000000/RES_hhdet_num!J$43)</f>
        <v>2864.679534791499</v>
      </c>
      <c r="K49" s="157">
        <f>IF(RES_hhdet_fec!K49=0,0,RES_hhdet_fec!K49/0.086*1000000/RES_hhdet_num!K$43)</f>
        <v>2904.4919656797497</v>
      </c>
      <c r="L49" s="157">
        <f>IF(RES_hhdet_fec!L49=0,0,RES_hhdet_fec!L49/0.086*1000000/RES_hhdet_num!L$43)</f>
        <v>2590.5622487696642</v>
      </c>
      <c r="M49" s="157">
        <f>IF(RES_hhdet_fec!M49=0,0,RES_hhdet_fec!M49/0.086*1000000/RES_hhdet_num!M$43)</f>
        <v>3016.5869930760978</v>
      </c>
      <c r="N49" s="157">
        <f>IF(RES_hhdet_fec!N49=0,0,RES_hhdet_fec!N49/0.086*1000000/RES_hhdet_num!N$43)</f>
        <v>2922.2510588215869</v>
      </c>
      <c r="O49" s="157">
        <f>IF(RES_hhdet_fec!O49=0,0,RES_hhdet_fec!O49/0.086*1000000/RES_hhdet_num!O$43)</f>
        <v>2914.8445433177903</v>
      </c>
      <c r="P49" s="157">
        <f>IF(RES_hhdet_fec!P49=0,0,RES_hhdet_fec!P49/0.086*1000000/RES_hhdet_num!P$43)</f>
        <v>2883.2549989288468</v>
      </c>
      <c r="Q49" s="157">
        <f>IF(RES_hhdet_fec!Q49=0,0,RES_hhdet_fec!Q49/0.086*1000000/RES_hhdet_num!Q$43)</f>
        <v>2872.7700534488845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2750.3006609656068</v>
      </c>
      <c r="C50" s="132">
        <f>IF(RES_hhdet_fec!C50=0,0,RES_hhdet_fec!C50/0.086*1000000/RES_hhdet_num!C50)</f>
        <v>2782.5504624216333</v>
      </c>
      <c r="D50" s="132">
        <f>IF(RES_hhdet_fec!D50=0,0,RES_hhdet_fec!D50/0.086*1000000/RES_hhdet_num!D50)</f>
        <v>2776.5871673417118</v>
      </c>
      <c r="E50" s="132">
        <f>IF(RES_hhdet_fec!E50=0,0,RES_hhdet_fec!E50/0.086*1000000/RES_hhdet_num!E50)</f>
        <v>2794.4696800538641</v>
      </c>
      <c r="F50" s="132">
        <f>IF(RES_hhdet_fec!F50=0,0,RES_hhdet_fec!F50/0.086*1000000/RES_hhdet_num!F50)</f>
        <v>2839.4597460674072</v>
      </c>
      <c r="G50" s="132">
        <f>IF(RES_hhdet_fec!G50=0,0,RES_hhdet_fec!G50/0.086*1000000/RES_hhdet_num!G50)</f>
        <v>2826.0391957446254</v>
      </c>
      <c r="H50" s="132">
        <f>IF(RES_hhdet_fec!H50=0,0,RES_hhdet_fec!H50/0.086*1000000/RES_hhdet_num!H50)</f>
        <v>2851.2380205870204</v>
      </c>
      <c r="I50" s="132">
        <f>IF(RES_hhdet_fec!I50=0,0,RES_hhdet_fec!I50/0.086*1000000/RES_hhdet_num!I50)</f>
        <v>2844.8498770146098</v>
      </c>
      <c r="J50" s="132">
        <f>IF(RES_hhdet_fec!J50=0,0,RES_hhdet_fec!J50/0.086*1000000/RES_hhdet_num!J50)</f>
        <v>2872.7826557080848</v>
      </c>
      <c r="K50" s="132">
        <f>IF(RES_hhdet_fec!K50=0,0,RES_hhdet_fec!K50/0.086*1000000/RES_hhdet_num!K50)</f>
        <v>2920.9907328330064</v>
      </c>
      <c r="L50" s="132">
        <f>IF(RES_hhdet_fec!L50=0,0,RES_hhdet_fec!L50/0.086*1000000/RES_hhdet_num!L50)</f>
        <v>2555.4783738773322</v>
      </c>
      <c r="M50" s="132">
        <f>IF(RES_hhdet_fec!M50=0,0,RES_hhdet_fec!M50/0.086*1000000/RES_hhdet_num!M50)</f>
        <v>3034.8043229109503</v>
      </c>
      <c r="N50" s="132">
        <f>IF(RES_hhdet_fec!N50=0,0,RES_hhdet_fec!N50/0.086*1000000/RES_hhdet_num!N50)</f>
        <v>2933.5358925097985</v>
      </c>
      <c r="O50" s="132">
        <f>IF(RES_hhdet_fec!O50=0,0,RES_hhdet_fec!O50/0.086*1000000/RES_hhdet_num!O50)</f>
        <v>2936.4724913646101</v>
      </c>
      <c r="P50" s="132">
        <f>IF(RES_hhdet_fec!P50=0,0,RES_hhdet_fec!P50/0.086*1000000/RES_hhdet_num!P50)</f>
        <v>2907.4781832505191</v>
      </c>
      <c r="Q50" s="132">
        <f>IF(RES_hhdet_fec!Q50=0,0,RES_hhdet_fec!Q50/0.086*1000000/RES_hhdet_num!Q50)</f>
        <v>2904.6747813634579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2500.7002667696197</v>
      </c>
      <c r="L51" s="132">
        <f>IF(RES_hhdet_fec!L51=0,0,RES_hhdet_fec!L51/0.086*1000000/RES_hhdet_num!L51)</f>
        <v>2248.2188810688012</v>
      </c>
      <c r="M51" s="132">
        <f>IF(RES_hhdet_fec!M51=0,0,RES_hhdet_fec!M51/0.086*1000000/RES_hhdet_num!M51)</f>
        <v>2584.9732551457396</v>
      </c>
      <c r="N51" s="132">
        <f>IF(RES_hhdet_fec!N51=0,0,RES_hhdet_fec!N51/0.086*1000000/RES_hhdet_num!N51)</f>
        <v>2517.7513312182923</v>
      </c>
      <c r="O51" s="132">
        <f>IF(RES_hhdet_fec!O51=0,0,RES_hhdet_fec!O51/0.086*1000000/RES_hhdet_num!O51)</f>
        <v>2522.5055099726142</v>
      </c>
      <c r="P51" s="132">
        <f>IF(RES_hhdet_fec!P51=0,0,RES_hhdet_fec!P51/0.086*1000000/RES_hhdet_num!P51)</f>
        <v>2501.7417281269099</v>
      </c>
      <c r="Q51" s="132">
        <f>IF(RES_hhdet_fec!Q51=0,0,RES_hhdet_fec!Q51/0.086*1000000/RES_hhdet_num!Q51)</f>
        <v>2499.1531683432991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2044.6935129830781</v>
      </c>
      <c r="L52" s="165">
        <f>IF(RES_hhdet_fec!L52=0,0,RES_hhdet_fec!L52/0.086*1000000/RES_hhdet_num!L51)</f>
        <v>1788.8348617141482</v>
      </c>
      <c r="M52" s="165">
        <f>IF(RES_hhdet_fec!M52=0,0,RES_hhdet_fec!M52/0.086*1000000/RES_hhdet_num!M51)</f>
        <v>2124.3630260376499</v>
      </c>
      <c r="N52" s="165">
        <f>IF(RES_hhdet_fec!N52=0,0,RES_hhdet_fec!N52/0.086*1000000/RES_hhdet_num!N51)</f>
        <v>2053.4751247568611</v>
      </c>
      <c r="O52" s="165">
        <f>IF(RES_hhdet_fec!O52=0,0,RES_hhdet_fec!O52/0.086*1000000/RES_hhdet_num!O51)</f>
        <v>2055.5307439552303</v>
      </c>
      <c r="P52" s="165">
        <f>IF(RES_hhdet_fec!P52=0,0,RES_hhdet_fec!P52/0.086*1000000/RES_hhdet_num!P51)</f>
        <v>2035.2347282753681</v>
      </c>
      <c r="Q52" s="165">
        <f>IF(RES_hhdet_fec!Q52=0,0,RES_hhdet_fec!Q52/0.086*1000000/RES_hhdet_num!Q51)</f>
        <v>2033.2723469544255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456.00675378654171</v>
      </c>
      <c r="L53" s="164">
        <f>IF(RES_hhdet_fec!L53=0,0,RES_hhdet_fec!L53/0.086*1000000/RES_hhdet_num!L51)</f>
        <v>459.38401935465288</v>
      </c>
      <c r="M53" s="164">
        <f>IF(RES_hhdet_fec!M53=0,0,RES_hhdet_fec!M53/0.086*1000000/RES_hhdet_num!M51)</f>
        <v>460.61022910808913</v>
      </c>
      <c r="N53" s="164">
        <f>IF(RES_hhdet_fec!N53=0,0,RES_hhdet_fec!N53/0.086*1000000/RES_hhdet_num!N51)</f>
        <v>464.27620646143117</v>
      </c>
      <c r="O53" s="164">
        <f>IF(RES_hhdet_fec!O53=0,0,RES_hhdet_fec!O53/0.086*1000000/RES_hhdet_num!O51)</f>
        <v>466.97476601738401</v>
      </c>
      <c r="P53" s="164">
        <f>IF(RES_hhdet_fec!P53=0,0,RES_hhdet_fec!P53/0.086*1000000/RES_hhdet_num!P51)</f>
        <v>466.5069998515425</v>
      </c>
      <c r="Q53" s="164">
        <f>IF(RES_hhdet_fec!Q53=0,0,RES_hhdet_fec!Q53/0.086*1000000/RES_hhdet_num!Q51)</f>
        <v>465.88082138887364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2423.2340219458001</v>
      </c>
      <c r="C54" s="162">
        <f>IF(RES_hhdet_fec!C54=0,0,RES_hhdet_fec!C54/0.086*1000000/RES_hhdet_num!C54)</f>
        <v>2464.0052516609931</v>
      </c>
      <c r="D54" s="162">
        <f>IF(RES_hhdet_fec!D54=0,0,RES_hhdet_fec!D54/0.086*1000000/RES_hhdet_num!D54)</f>
        <v>2401.6441551111548</v>
      </c>
      <c r="E54" s="162">
        <f>IF(RES_hhdet_fec!E54=0,0,RES_hhdet_fec!E54/0.086*1000000/RES_hhdet_num!E54)</f>
        <v>2796.2933215192006</v>
      </c>
      <c r="F54" s="162">
        <f>IF(RES_hhdet_fec!F54=0,0,RES_hhdet_fec!F54/0.086*1000000/RES_hhdet_num!F54)</f>
        <v>2814.2939072140703</v>
      </c>
      <c r="G54" s="162">
        <f>IF(RES_hhdet_fec!G54=0,0,RES_hhdet_fec!G54/0.086*1000000/RES_hhdet_num!G54)</f>
        <v>2725.7020648713683</v>
      </c>
      <c r="H54" s="162">
        <f>IF(RES_hhdet_fec!H54=0,0,RES_hhdet_fec!H54/0.086*1000000/RES_hhdet_num!H54)</f>
        <v>2862.1642417733588</v>
      </c>
      <c r="I54" s="162">
        <f>IF(RES_hhdet_fec!I54=0,0,RES_hhdet_fec!I54/0.086*1000000/RES_hhdet_num!I54)</f>
        <v>2664.9988585246492</v>
      </c>
      <c r="J54" s="162">
        <f>IF(RES_hhdet_fec!J54=0,0,RES_hhdet_fec!J54/0.086*1000000/RES_hhdet_num!J54)</f>
        <v>2819.0474403842704</v>
      </c>
      <c r="K54" s="162">
        <f>IF(RES_hhdet_fec!K54=0,0,RES_hhdet_fec!K54/0.086*1000000/RES_hhdet_num!K54)</f>
        <v>2849.453482017866</v>
      </c>
      <c r="L54" s="162">
        <f>IF(RES_hhdet_fec!L54=0,0,RES_hhdet_fec!L54/0.086*1000000/RES_hhdet_num!L54)</f>
        <v>3130.0218984165444</v>
      </c>
      <c r="M54" s="162">
        <f>IF(RES_hhdet_fec!M54=0,0,RES_hhdet_fec!M54/0.086*1000000/RES_hhdet_num!M54)</f>
        <v>2925.3326528028665</v>
      </c>
      <c r="N54" s="162">
        <f>IF(RES_hhdet_fec!N54=0,0,RES_hhdet_fec!N54/0.086*1000000/RES_hhdet_num!N54)</f>
        <v>2938.6414787584108</v>
      </c>
      <c r="O54" s="162">
        <f>IF(RES_hhdet_fec!O54=0,0,RES_hhdet_fec!O54/0.086*1000000/RES_hhdet_num!O54)</f>
        <v>2936.8748306952712</v>
      </c>
      <c r="P54" s="162">
        <f>IF(RES_hhdet_fec!P54=0,0,RES_hhdet_fec!P54/0.086*1000000/RES_hhdet_num!P54)</f>
        <v>2984.5358222322075</v>
      </c>
      <c r="Q54" s="162">
        <f>IF(RES_hhdet_fec!Q54=0,0,RES_hhdet_fec!Q54/0.086*1000000/RES_hhdet_num!Q54)</f>
        <v>3002.6250616371608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2450.624191199061</v>
      </c>
      <c r="L55" s="160">
        <f>IF(RES_hhdet_fec!L55=0,0,RES_hhdet_fec!L55/0.086*1000000/RES_hhdet_num!L55)</f>
        <v>2650.3993482462529</v>
      </c>
      <c r="M55" s="160">
        <f>IF(RES_hhdet_fec!M55=0,0,RES_hhdet_fec!M55/0.086*1000000/RES_hhdet_num!M55)</f>
        <v>2508.3430860700896</v>
      </c>
      <c r="N55" s="160">
        <f>IF(RES_hhdet_fec!N55=0,0,RES_hhdet_fec!N55/0.086*1000000/RES_hhdet_num!N55)</f>
        <v>2521.3252415923139</v>
      </c>
      <c r="O55" s="160">
        <f>IF(RES_hhdet_fec!O55=0,0,RES_hhdet_fec!O55/0.086*1000000/RES_hhdet_num!O55)</f>
        <v>2522.7871475040711</v>
      </c>
      <c r="P55" s="160">
        <f>IF(RES_hhdet_fec!P55=0,0,RES_hhdet_fec!P55/0.086*1000000/RES_hhdet_num!P55)</f>
        <v>2555.6820754140863</v>
      </c>
      <c r="Q55" s="160">
        <f>IF(RES_hhdet_fec!Q55=0,0,RES_hhdet_fec!Q55/0.086*1000000/RES_hhdet_num!Q55)</f>
        <v>2567.7183645348873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1994.6174374125192</v>
      </c>
      <c r="L56" s="156">
        <f>IF(RES_hhdet_fec!L56=0,0,RES_hhdet_fec!L56/0.086*1000000/RES_hhdet_num!L55)</f>
        <v>2191.0153288915994</v>
      </c>
      <c r="M56" s="156">
        <f>IF(RES_hhdet_fec!M56=0,0,RES_hhdet_fec!M56/0.086*1000000/RES_hhdet_num!M55)</f>
        <v>2047.7328569620006</v>
      </c>
      <c r="N56" s="156">
        <f>IF(RES_hhdet_fec!N56=0,0,RES_hhdet_fec!N56/0.086*1000000/RES_hhdet_num!N55)</f>
        <v>2057.0490351308836</v>
      </c>
      <c r="O56" s="156">
        <f>IF(RES_hhdet_fec!O56=0,0,RES_hhdet_fec!O56/0.086*1000000/RES_hhdet_num!O55)</f>
        <v>2055.8123814866872</v>
      </c>
      <c r="P56" s="156">
        <f>IF(RES_hhdet_fec!P56=0,0,RES_hhdet_fec!P56/0.086*1000000/RES_hhdet_num!P55)</f>
        <v>2089.175075562544</v>
      </c>
      <c r="Q56" s="156">
        <f>IF(RES_hhdet_fec!Q56=0,0,RES_hhdet_fec!Q56/0.086*1000000/RES_hhdet_num!Q55)</f>
        <v>2101.8375431460136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456.00675378654176</v>
      </c>
      <c r="L57" s="156">
        <f>IF(RES_hhdet_fec!L57=0,0,RES_hhdet_fec!L57/0.086*1000000/RES_hhdet_num!L55)</f>
        <v>459.38401935465282</v>
      </c>
      <c r="M57" s="156">
        <f>IF(RES_hhdet_fec!M57=0,0,RES_hhdet_fec!M57/0.086*1000000/RES_hhdet_num!M55)</f>
        <v>460.61022910808902</v>
      </c>
      <c r="N57" s="156">
        <f>IF(RES_hhdet_fec!N57=0,0,RES_hhdet_fec!N57/0.086*1000000/RES_hhdet_num!N55)</f>
        <v>464.27620646143072</v>
      </c>
      <c r="O57" s="156">
        <f>IF(RES_hhdet_fec!O57=0,0,RES_hhdet_fec!O57/0.086*1000000/RES_hhdet_num!O55)</f>
        <v>466.9747660173843</v>
      </c>
      <c r="P57" s="156">
        <f>IF(RES_hhdet_fec!P57=0,0,RES_hhdet_fec!P57/0.086*1000000/RES_hhdet_num!P55)</f>
        <v>466.50699985154245</v>
      </c>
      <c r="Q57" s="156">
        <f>IF(RES_hhdet_fec!Q57=0,0,RES_hhdet_fec!Q57/0.086*1000000/RES_hhdet_num!Q55)</f>
        <v>465.88082138887358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871.71899287240194</v>
      </c>
      <c r="C58" s="157">
        <f>IF(RES_hhdet_fec!C58=0,0,RES_hhdet_fec!C58/0.086*1000000/RES_hhdet_num!C$43)</f>
        <v>869.83000723013345</v>
      </c>
      <c r="D58" s="157">
        <f>IF(RES_hhdet_fec!D58=0,0,RES_hhdet_fec!D58/0.086*1000000/RES_hhdet_num!D$43)</f>
        <v>935.37154115986095</v>
      </c>
      <c r="E58" s="157">
        <f>IF(RES_hhdet_fec!E58=0,0,RES_hhdet_fec!E58/0.086*1000000/RES_hhdet_num!E$43)</f>
        <v>1224.0416249042239</v>
      </c>
      <c r="F58" s="157">
        <f>IF(RES_hhdet_fec!F58=0,0,RES_hhdet_fec!F58/0.086*1000000/RES_hhdet_num!F$43)</f>
        <v>1221.7421830297758</v>
      </c>
      <c r="G58" s="157">
        <f>IF(RES_hhdet_fec!G58=0,0,RES_hhdet_fec!G58/0.086*1000000/RES_hhdet_num!G$43)</f>
        <v>1195.8849695200006</v>
      </c>
      <c r="H58" s="157">
        <f>IF(RES_hhdet_fec!H58=0,0,RES_hhdet_fec!H58/0.086*1000000/RES_hhdet_num!H$43)</f>
        <v>1233.1927238045528</v>
      </c>
      <c r="I58" s="157">
        <f>IF(RES_hhdet_fec!I58=0,0,RES_hhdet_fec!I58/0.086*1000000/RES_hhdet_num!I$43)</f>
        <v>1229.5864039466503</v>
      </c>
      <c r="J58" s="157">
        <f>IF(RES_hhdet_fec!J58=0,0,RES_hhdet_fec!J58/0.086*1000000/RES_hhdet_num!J$43)</f>
        <v>1261.8116447273105</v>
      </c>
      <c r="K58" s="157">
        <f>IF(RES_hhdet_fec!K58=0,0,RES_hhdet_fec!K58/0.086*1000000/RES_hhdet_num!K$43)</f>
        <v>1293.1378162679143</v>
      </c>
      <c r="L58" s="157">
        <f>IF(RES_hhdet_fec!L58=0,0,RES_hhdet_fec!L58/0.086*1000000/RES_hhdet_num!L$43)</f>
        <v>1304.8022402636211</v>
      </c>
      <c r="M58" s="157">
        <f>IF(RES_hhdet_fec!M58=0,0,RES_hhdet_fec!M58/0.086*1000000/RES_hhdet_num!M$43)</f>
        <v>1266.2429915359087</v>
      </c>
      <c r="N58" s="157">
        <f>IF(RES_hhdet_fec!N58=0,0,RES_hhdet_fec!N58/0.086*1000000/RES_hhdet_num!N$43)</f>
        <v>1252.675096397707</v>
      </c>
      <c r="O58" s="157">
        <f>IF(RES_hhdet_fec!O58=0,0,RES_hhdet_fec!O58/0.086*1000000/RES_hhdet_num!O$43)</f>
        <v>1258.5533317262148</v>
      </c>
      <c r="P58" s="157">
        <f>IF(RES_hhdet_fec!P58=0,0,RES_hhdet_fec!P58/0.086*1000000/RES_hhdet_num!P$43)</f>
        <v>1276.3154877202865</v>
      </c>
      <c r="Q58" s="157">
        <f>IF(RES_hhdet_fec!Q58=0,0,RES_hhdet_fec!Q58/0.086*1000000/RES_hhdet_num!Q$43)</f>
        <v>1286.8310232652198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1181.2729904639004</v>
      </c>
      <c r="C59" s="156">
        <f>IF(RES_hhdet_fec!C59=0,0,RES_hhdet_fec!C59/0.086*1000000/RES_hhdet_num!C59)</f>
        <v>1195.1924105358992</v>
      </c>
      <c r="D59" s="156">
        <f>IF(RES_hhdet_fec!D59=0,0,RES_hhdet_fec!D59/0.086*1000000/RES_hhdet_num!D59)</f>
        <v>1243.5312179556688</v>
      </c>
      <c r="E59" s="156">
        <f>IF(RES_hhdet_fec!E59=0,0,RES_hhdet_fec!E59/0.086*1000000/RES_hhdet_num!E59)</f>
        <v>1547.7846001381504</v>
      </c>
      <c r="F59" s="156">
        <f>IF(RES_hhdet_fec!F59=0,0,RES_hhdet_fec!F59/0.086*1000000/RES_hhdet_num!F59)</f>
        <v>1558.6664177094467</v>
      </c>
      <c r="G59" s="156">
        <f>IF(RES_hhdet_fec!G59=0,0,RES_hhdet_fec!G59/0.086*1000000/RES_hhdet_num!G59)</f>
        <v>1554.9366536521854</v>
      </c>
      <c r="H59" s="156">
        <f>IF(RES_hhdet_fec!H59=0,0,RES_hhdet_fec!H59/0.086*1000000/RES_hhdet_num!H59)</f>
        <v>1568.6882394270133</v>
      </c>
      <c r="I59" s="156">
        <f>IF(RES_hhdet_fec!I59=0,0,RES_hhdet_fec!I59/0.086*1000000/RES_hhdet_num!I59)</f>
        <v>1585.4908564281429</v>
      </c>
      <c r="J59" s="156">
        <f>IF(RES_hhdet_fec!J59=0,0,RES_hhdet_fec!J59/0.086*1000000/RES_hhdet_num!J59)</f>
        <v>1601.6780955729143</v>
      </c>
      <c r="K59" s="156">
        <f>IF(RES_hhdet_fec!K59=0,0,RES_hhdet_fec!K59/0.086*1000000/RES_hhdet_num!K59)</f>
        <v>1614.3367316837218</v>
      </c>
      <c r="L59" s="156">
        <f>IF(RES_hhdet_fec!L59=0,0,RES_hhdet_fec!L59/0.086*1000000/RES_hhdet_num!L59)</f>
        <v>1608.5918514843081</v>
      </c>
      <c r="M59" s="156">
        <f>IF(RES_hhdet_fec!M59=0,0,RES_hhdet_fec!M59/0.086*1000000/RES_hhdet_num!M59)</f>
        <v>1575.472433831517</v>
      </c>
      <c r="N59" s="156">
        <f>IF(RES_hhdet_fec!N59=0,0,RES_hhdet_fec!N59/0.086*1000000/RES_hhdet_num!N59)</f>
        <v>1587.4873388453282</v>
      </c>
      <c r="O59" s="156">
        <f>IF(RES_hhdet_fec!O59=0,0,RES_hhdet_fec!O59/0.086*1000000/RES_hhdet_num!O59)</f>
        <v>1582.1466448910005</v>
      </c>
      <c r="P59" s="156">
        <f>IF(RES_hhdet_fec!P59=0,0,RES_hhdet_fec!P59/0.086*1000000/RES_hhdet_num!P59)</f>
        <v>1569.3316784154729</v>
      </c>
      <c r="Q59" s="156">
        <f>IF(RES_hhdet_fec!Q59=0,0,RES_hhdet_fec!Q59/0.086*1000000/RES_hhdet_num!Q59)</f>
        <v>1572.459353091582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698.07328951290037</v>
      </c>
      <c r="C60" s="57">
        <f>IF(RES_hhdet_fec!C60=0,0,RES_hhdet_fec!C60/0.086*1000000/RES_hhdet_num!C60)</f>
        <v>692.54694440707988</v>
      </c>
      <c r="D60" s="57">
        <f>IF(RES_hhdet_fec!D60=0,0,RES_hhdet_fec!D60/0.086*1000000/RES_hhdet_num!D60)</f>
        <v>768.05382120525394</v>
      </c>
      <c r="E60" s="57">
        <f>IF(RES_hhdet_fec!E60=0,0,RES_hhdet_fec!E60/0.086*1000000/RES_hhdet_num!E60)</f>
        <v>1051.0725468542726</v>
      </c>
      <c r="F60" s="57">
        <f>IF(RES_hhdet_fec!F60=0,0,RES_hhdet_fec!F60/0.086*1000000/RES_hhdet_num!F60)</f>
        <v>1062.6628501401447</v>
      </c>
      <c r="G60" s="57">
        <f>IF(RES_hhdet_fec!G60=0,0,RES_hhdet_fec!G60/0.086*1000000/RES_hhdet_num!G60)</f>
        <v>1034.4838598224667</v>
      </c>
      <c r="H60" s="57">
        <f>IF(RES_hhdet_fec!H60=0,0,RES_hhdet_fec!H60/0.086*1000000/RES_hhdet_num!H60)</f>
        <v>1081.1776443474491</v>
      </c>
      <c r="I60" s="57">
        <f>IF(RES_hhdet_fec!I60=0,0,RES_hhdet_fec!I60/0.086*1000000/RES_hhdet_num!I60)</f>
        <v>1062.8559465622934</v>
      </c>
      <c r="J60" s="57">
        <f>IF(RES_hhdet_fec!J60=0,0,RES_hhdet_fec!J60/0.086*1000000/RES_hhdet_num!J60)</f>
        <v>1098.3296063455355</v>
      </c>
      <c r="K60" s="57">
        <f>IF(RES_hhdet_fec!K60=0,0,RES_hhdet_fec!K60/0.086*1000000/RES_hhdet_num!K60)</f>
        <v>1126.6979788594906</v>
      </c>
      <c r="L60" s="57">
        <f>IF(RES_hhdet_fec!L60=0,0,RES_hhdet_fec!L60/0.086*1000000/RES_hhdet_num!L60)</f>
        <v>1152.0963291030714</v>
      </c>
      <c r="M60" s="57">
        <f>IF(RES_hhdet_fec!M60=0,0,RES_hhdet_fec!M60/0.086*1000000/RES_hhdet_num!M60)</f>
        <v>1131.5163842241591</v>
      </c>
      <c r="N60" s="57">
        <f>IF(RES_hhdet_fec!N60=0,0,RES_hhdet_fec!N60/0.086*1000000/RES_hhdet_num!N60)</f>
        <v>1108.7674273952794</v>
      </c>
      <c r="O60" s="57">
        <f>IF(RES_hhdet_fec!O60=0,0,RES_hhdet_fec!O60/0.086*1000000/RES_hhdet_num!O60)</f>
        <v>1132.3295667041748</v>
      </c>
      <c r="P60" s="57">
        <f>IF(RES_hhdet_fec!P60=0,0,RES_hhdet_fec!P60/0.086*1000000/RES_hhdet_num!P60)</f>
        <v>1147.7760463711329</v>
      </c>
      <c r="Q60" s="57">
        <f>IF(RES_hhdet_fec!Q60=0,0,RES_hhdet_fec!Q60/0.086*1000000/RES_hhdet_num!Q60)</f>
        <v>1170.3659545255121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14386.431784972212</v>
      </c>
      <c r="C62" s="168">
        <f t="shared" ref="C62:Q62" si="12">SUM(C63,C66,C68,C77)</f>
        <v>15610.782163514425</v>
      </c>
      <c r="D62" s="168">
        <f t="shared" si="12"/>
        <v>15038.135213327467</v>
      </c>
      <c r="E62" s="168">
        <f t="shared" si="12"/>
        <v>15232.730105711586</v>
      </c>
      <c r="F62" s="168">
        <f t="shared" si="12"/>
        <v>15012.734914236449</v>
      </c>
      <c r="G62" s="168">
        <f t="shared" si="12"/>
        <v>15465.299109472418</v>
      </c>
      <c r="H62" s="168">
        <f t="shared" si="12"/>
        <v>15886.924749128311</v>
      </c>
      <c r="I62" s="168">
        <f t="shared" si="12"/>
        <v>15115.22547299319</v>
      </c>
      <c r="J62" s="168">
        <f t="shared" si="12"/>
        <v>15048.476326178712</v>
      </c>
      <c r="K62" s="168">
        <f t="shared" si="12"/>
        <v>15443.534901337651</v>
      </c>
      <c r="L62" s="168">
        <f t="shared" si="12"/>
        <v>16981.872963667625</v>
      </c>
      <c r="M62" s="168">
        <f t="shared" si="12"/>
        <v>15435.309366743022</v>
      </c>
      <c r="N62" s="168">
        <f t="shared" si="12"/>
        <v>15787.76785799246</v>
      </c>
      <c r="O62" s="168">
        <f t="shared" si="12"/>
        <v>15571.723580204856</v>
      </c>
      <c r="P62" s="168">
        <f t="shared" si="12"/>
        <v>14354.350939803804</v>
      </c>
      <c r="Q62" s="168">
        <f t="shared" si="12"/>
        <v>14254.024554621919</v>
      </c>
    </row>
    <row r="63" spans="1:17" ht="12.95" customHeight="1" x14ac:dyDescent="0.25">
      <c r="A63" s="158" t="s">
        <v>65</v>
      </c>
      <c r="B63" s="157">
        <f t="shared" ref="B63" si="13">SUM(B64:B65)</f>
        <v>10785.720023262729</v>
      </c>
      <c r="C63" s="157">
        <f t="shared" ref="C63:Q63" si="14">SUM(C64:C65)</f>
        <v>11991.507241393081</v>
      </c>
      <c r="D63" s="157">
        <f t="shared" si="14"/>
        <v>11317.805079135116</v>
      </c>
      <c r="E63" s="157">
        <f t="shared" si="14"/>
        <v>11210.359000608285</v>
      </c>
      <c r="F63" s="157">
        <f t="shared" si="14"/>
        <v>10934.855062930526</v>
      </c>
      <c r="G63" s="157">
        <f t="shared" si="14"/>
        <v>11388.433019059881</v>
      </c>
      <c r="H63" s="157">
        <f t="shared" si="14"/>
        <v>11815.666124293466</v>
      </c>
      <c r="I63" s="157">
        <f t="shared" si="14"/>
        <v>11067.946707392419</v>
      </c>
      <c r="J63" s="157">
        <f t="shared" si="14"/>
        <v>10963.981381711843</v>
      </c>
      <c r="K63" s="157">
        <f t="shared" si="14"/>
        <v>11259.101596300699</v>
      </c>
      <c r="L63" s="157">
        <f t="shared" si="14"/>
        <v>12793.174336092427</v>
      </c>
      <c r="M63" s="157">
        <f t="shared" si="14"/>
        <v>11272.489548260735</v>
      </c>
      <c r="N63" s="157">
        <f t="shared" si="14"/>
        <v>11651.58783401268</v>
      </c>
      <c r="O63" s="157">
        <f t="shared" si="14"/>
        <v>11385.11227795915</v>
      </c>
      <c r="P63" s="157">
        <f t="shared" si="14"/>
        <v>10210.572429374588</v>
      </c>
      <c r="Q63" s="157">
        <f t="shared" si="14"/>
        <v>10125.09858505898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10684.766850171347</v>
      </c>
      <c r="C64" s="156">
        <f>IF(RES_hhdet_fec!C64=0,0,RES_hhdet_fec!C64/0.086*1000000/RES_hhdet_num!C$62)</f>
        <v>11888.206860392904</v>
      </c>
      <c r="D64" s="156">
        <f>IF(RES_hhdet_fec!D64=0,0,RES_hhdet_fec!D64/0.086*1000000/RES_hhdet_num!D$62)</f>
        <v>11231.913767443892</v>
      </c>
      <c r="E64" s="156">
        <f>IF(RES_hhdet_fec!E64=0,0,RES_hhdet_fec!E64/0.086*1000000/RES_hhdet_num!E$62)</f>
        <v>10988.571661298427</v>
      </c>
      <c r="F64" s="156">
        <f>IF(RES_hhdet_fec!F64=0,0,RES_hhdet_fec!F64/0.086*1000000/RES_hhdet_num!F$62)</f>
        <v>10718.711115399885</v>
      </c>
      <c r="G64" s="156">
        <f>IF(RES_hhdet_fec!G64=0,0,RES_hhdet_fec!G64/0.086*1000000/RES_hhdet_num!G$62)</f>
        <v>11207.25034964593</v>
      </c>
      <c r="H64" s="156">
        <f>IF(RES_hhdet_fec!H64=0,0,RES_hhdet_fec!H64/0.086*1000000/RES_hhdet_num!H$62)</f>
        <v>11601.900511066469</v>
      </c>
      <c r="I64" s="156">
        <f>IF(RES_hhdet_fec!I64=0,0,RES_hhdet_fec!I64/0.086*1000000/RES_hhdet_num!I$62)</f>
        <v>10879.605218595801</v>
      </c>
      <c r="J64" s="156">
        <f>IF(RES_hhdet_fec!J64=0,0,RES_hhdet_fec!J64/0.086*1000000/RES_hhdet_num!J$62)</f>
        <v>10762.045129599535</v>
      </c>
      <c r="K64" s="156">
        <f>IF(RES_hhdet_fec!K64=0,0,RES_hhdet_fec!K64/0.086*1000000/RES_hhdet_num!K$62)</f>
        <v>11043.972260294066</v>
      </c>
      <c r="L64" s="156">
        <f>IF(RES_hhdet_fec!L64=0,0,RES_hhdet_fec!L64/0.086*1000000/RES_hhdet_num!L$62)</f>
        <v>12550.007749019767</v>
      </c>
      <c r="M64" s="156">
        <f>IF(RES_hhdet_fec!M64=0,0,RES_hhdet_fec!M64/0.086*1000000/RES_hhdet_num!M$62)</f>
        <v>11060.225334262353</v>
      </c>
      <c r="N64" s="156">
        <f>IF(RES_hhdet_fec!N64=0,0,RES_hhdet_fec!N64/0.086*1000000/RES_hhdet_num!N$62)</f>
        <v>11435.496845487527</v>
      </c>
      <c r="O64" s="156">
        <f>IF(RES_hhdet_fec!O64=0,0,RES_hhdet_fec!O64/0.086*1000000/RES_hhdet_num!O$62)</f>
        <v>11160.338277284363</v>
      </c>
      <c r="P64" s="156">
        <f>IF(RES_hhdet_fec!P64=0,0,RES_hhdet_fec!P64/0.086*1000000/RES_hhdet_num!P$62)</f>
        <v>9971.577602016283</v>
      </c>
      <c r="Q64" s="156">
        <f>IF(RES_hhdet_fec!Q64=0,0,RES_hhdet_fec!Q64/0.086*1000000/RES_hhdet_num!Q$62)</f>
        <v>9859.9880403264651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100.95317309138174</v>
      </c>
      <c r="C65" s="156">
        <f>IF(RES_hhdet_fec!C65=0,0,RES_hhdet_fec!C65/0.086*1000000/RES_hhdet_num!C$62)</f>
        <v>103.30038100017811</v>
      </c>
      <c r="D65" s="156">
        <f>IF(RES_hhdet_fec!D65=0,0,RES_hhdet_fec!D65/0.086*1000000/RES_hhdet_num!D$62)</f>
        <v>85.891311691224999</v>
      </c>
      <c r="E65" s="156">
        <f>IF(RES_hhdet_fec!E65=0,0,RES_hhdet_fec!E65/0.086*1000000/RES_hhdet_num!E$62)</f>
        <v>221.78733930985769</v>
      </c>
      <c r="F65" s="156">
        <f>IF(RES_hhdet_fec!F65=0,0,RES_hhdet_fec!F65/0.086*1000000/RES_hhdet_num!F$62)</f>
        <v>216.14394753064087</v>
      </c>
      <c r="G65" s="156">
        <f>IF(RES_hhdet_fec!G65=0,0,RES_hhdet_fec!G65/0.086*1000000/RES_hhdet_num!G$62)</f>
        <v>181.18266941395038</v>
      </c>
      <c r="H65" s="156">
        <f>IF(RES_hhdet_fec!H65=0,0,RES_hhdet_fec!H65/0.086*1000000/RES_hhdet_num!H$62)</f>
        <v>213.76561322699624</v>
      </c>
      <c r="I65" s="156">
        <f>IF(RES_hhdet_fec!I65=0,0,RES_hhdet_fec!I65/0.086*1000000/RES_hhdet_num!I$62)</f>
        <v>188.34148879661763</v>
      </c>
      <c r="J65" s="156">
        <f>IF(RES_hhdet_fec!J65=0,0,RES_hhdet_fec!J65/0.086*1000000/RES_hhdet_num!J$62)</f>
        <v>201.93625211230685</v>
      </c>
      <c r="K65" s="156">
        <f>IF(RES_hhdet_fec!K65=0,0,RES_hhdet_fec!K65/0.086*1000000/RES_hhdet_num!K$62)</f>
        <v>215.12933600663354</v>
      </c>
      <c r="L65" s="156">
        <f>IF(RES_hhdet_fec!L65=0,0,RES_hhdet_fec!L65/0.086*1000000/RES_hhdet_num!L$62)</f>
        <v>243.16658707265881</v>
      </c>
      <c r="M65" s="156">
        <f>IF(RES_hhdet_fec!M65=0,0,RES_hhdet_fec!M65/0.086*1000000/RES_hhdet_num!M$62)</f>
        <v>212.26421399838162</v>
      </c>
      <c r="N65" s="156">
        <f>IF(RES_hhdet_fec!N65=0,0,RES_hhdet_fec!N65/0.086*1000000/RES_hhdet_num!N$62)</f>
        <v>216.09098852515362</v>
      </c>
      <c r="O65" s="156">
        <f>IF(RES_hhdet_fec!O65=0,0,RES_hhdet_fec!O65/0.086*1000000/RES_hhdet_num!O$62)</f>
        <v>224.77400067478695</v>
      </c>
      <c r="P65" s="156">
        <f>IF(RES_hhdet_fec!P65=0,0,RES_hhdet_fec!P65/0.086*1000000/RES_hhdet_num!P$62)</f>
        <v>238.99482735830441</v>
      </c>
      <c r="Q65" s="156">
        <f>IF(RES_hhdet_fec!Q65=0,0,RES_hhdet_fec!Q65/0.086*1000000/RES_hhdet_num!Q$62)</f>
        <v>265.1105447325159</v>
      </c>
    </row>
    <row r="66" spans="1:17" ht="12.95" customHeight="1" x14ac:dyDescent="0.25">
      <c r="A66" s="158" t="s">
        <v>112</v>
      </c>
      <c r="B66" s="157">
        <f t="shared" ref="B66:Q66" si="15">B67</f>
        <v>0.27838355101263129</v>
      </c>
      <c r="C66" s="157">
        <f t="shared" si="15"/>
        <v>0.29827673738895732</v>
      </c>
      <c r="D66" s="157">
        <f t="shared" si="15"/>
        <v>0.34600814410477365</v>
      </c>
      <c r="E66" s="157">
        <f t="shared" si="15"/>
        <v>0.37898216356002351</v>
      </c>
      <c r="F66" s="157">
        <f t="shared" si="15"/>
        <v>0.47593805558637342</v>
      </c>
      <c r="G66" s="157">
        <f t="shared" si="15"/>
        <v>0.53790960966916823</v>
      </c>
      <c r="H66" s="157">
        <f t="shared" si="15"/>
        <v>0.73034884111003251</v>
      </c>
      <c r="I66" s="157">
        <f t="shared" si="15"/>
        <v>1.0269910051323554</v>
      </c>
      <c r="J66" s="157">
        <f t="shared" si="15"/>
        <v>1.3003284451092554</v>
      </c>
      <c r="K66" s="157">
        <f t="shared" si="15"/>
        <v>1.7081770782344845</v>
      </c>
      <c r="L66" s="157">
        <f t="shared" si="15"/>
        <v>2.1004923093544576</v>
      </c>
      <c r="M66" s="157">
        <f t="shared" si="15"/>
        <v>2.5721712863345325</v>
      </c>
      <c r="N66" s="157">
        <f t="shared" si="15"/>
        <v>2.9499254970801503</v>
      </c>
      <c r="O66" s="157">
        <f t="shared" si="15"/>
        <v>3.0195086222582423</v>
      </c>
      <c r="P66" s="157">
        <f t="shared" si="15"/>
        <v>3.7910828638942831</v>
      </c>
      <c r="Q66" s="157">
        <f t="shared" si="15"/>
        <v>4.3747967963947136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0.27838355101263129</v>
      </c>
      <c r="C67" s="156">
        <f>IF(RES_hhdet_fec!C67=0,0,RES_hhdet_fec!C67/0.086*1000000/RES_hhdet_num!C$62)</f>
        <v>0.29827673738895732</v>
      </c>
      <c r="D67" s="156">
        <f>IF(RES_hhdet_fec!D67=0,0,RES_hhdet_fec!D67/0.086*1000000/RES_hhdet_num!D$62)</f>
        <v>0.34600814410477365</v>
      </c>
      <c r="E67" s="156">
        <f>IF(RES_hhdet_fec!E67=0,0,RES_hhdet_fec!E67/0.086*1000000/RES_hhdet_num!E$62)</f>
        <v>0.37898216356002351</v>
      </c>
      <c r="F67" s="156">
        <f>IF(RES_hhdet_fec!F67=0,0,RES_hhdet_fec!F67/0.086*1000000/RES_hhdet_num!F$62)</f>
        <v>0.47593805558637342</v>
      </c>
      <c r="G67" s="156">
        <f>IF(RES_hhdet_fec!G67=0,0,RES_hhdet_fec!G67/0.086*1000000/RES_hhdet_num!G$62)</f>
        <v>0.53790960966916823</v>
      </c>
      <c r="H67" s="156">
        <f>IF(RES_hhdet_fec!H67=0,0,RES_hhdet_fec!H67/0.086*1000000/RES_hhdet_num!H$62)</f>
        <v>0.73034884111003251</v>
      </c>
      <c r="I67" s="156">
        <f>IF(RES_hhdet_fec!I67=0,0,RES_hhdet_fec!I67/0.086*1000000/RES_hhdet_num!I$62)</f>
        <v>1.0269910051323554</v>
      </c>
      <c r="J67" s="156">
        <f>IF(RES_hhdet_fec!J67=0,0,RES_hhdet_fec!J67/0.086*1000000/RES_hhdet_num!J$62)</f>
        <v>1.3003284451092554</v>
      </c>
      <c r="K67" s="156">
        <f>IF(RES_hhdet_fec!K67=0,0,RES_hhdet_fec!K67/0.086*1000000/RES_hhdet_num!K$62)</f>
        <v>1.7081770782344845</v>
      </c>
      <c r="L67" s="156">
        <f>IF(RES_hhdet_fec!L67=0,0,RES_hhdet_fec!L67/0.086*1000000/RES_hhdet_num!L$62)</f>
        <v>2.1004923093544576</v>
      </c>
      <c r="M67" s="156">
        <f>IF(RES_hhdet_fec!M67=0,0,RES_hhdet_fec!M67/0.086*1000000/RES_hhdet_num!M$62)</f>
        <v>2.5721712863345325</v>
      </c>
      <c r="N67" s="156">
        <f>IF(RES_hhdet_fec!N67=0,0,RES_hhdet_fec!N67/0.086*1000000/RES_hhdet_num!N$62)</f>
        <v>2.9499254970801503</v>
      </c>
      <c r="O67" s="156">
        <f>IF(RES_hhdet_fec!O67=0,0,RES_hhdet_fec!O67/0.086*1000000/RES_hhdet_num!O$62)</f>
        <v>3.0195086222582423</v>
      </c>
      <c r="P67" s="156">
        <f>IF(RES_hhdet_fec!P67=0,0,RES_hhdet_fec!P67/0.086*1000000/RES_hhdet_num!P$62)</f>
        <v>3.7910828638942831</v>
      </c>
      <c r="Q67" s="156">
        <f>IF(RES_hhdet_fec!Q67=0,0,RES_hhdet_fec!Q67/0.086*1000000/RES_hhdet_num!Q$62)</f>
        <v>4.3747967963947136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2569.3921008022858</v>
      </c>
      <c r="C68" s="157">
        <f>IF(RES_hhdet_fec!C68=0,0,RES_hhdet_fec!C68/0.086*1000000/RES_hhdet_num!C$62)</f>
        <v>2586.8438088983526</v>
      </c>
      <c r="D68" s="157">
        <f>IF(RES_hhdet_fec!D68=0,0,RES_hhdet_fec!D68/0.086*1000000/RES_hhdet_num!D$62)</f>
        <v>2576.8692824991522</v>
      </c>
      <c r="E68" s="157">
        <f>IF(RES_hhdet_fec!E68=0,0,RES_hhdet_fec!E68/0.086*1000000/RES_hhdet_num!E$62)</f>
        <v>2619.1186528734052</v>
      </c>
      <c r="F68" s="157">
        <f>IF(RES_hhdet_fec!F68=0,0,RES_hhdet_fec!F68/0.086*1000000/RES_hhdet_num!F$62)</f>
        <v>2658.4283870488575</v>
      </c>
      <c r="G68" s="157">
        <f>IF(RES_hhdet_fec!G68=0,0,RES_hhdet_fec!G68/0.086*1000000/RES_hhdet_num!G$62)</f>
        <v>2661.5657162541956</v>
      </c>
      <c r="H68" s="157">
        <f>IF(RES_hhdet_fec!H68=0,0,RES_hhdet_fec!H68/0.086*1000000/RES_hhdet_num!H$62)</f>
        <v>2645.4904455341716</v>
      </c>
      <c r="I68" s="157">
        <f>IF(RES_hhdet_fec!I68=0,0,RES_hhdet_fec!I68/0.086*1000000/RES_hhdet_num!I$62)</f>
        <v>2612.6390912141901</v>
      </c>
      <c r="J68" s="157">
        <f>IF(RES_hhdet_fec!J68=0,0,RES_hhdet_fec!J68/0.086*1000000/RES_hhdet_num!J$62)</f>
        <v>2652.8750667266113</v>
      </c>
      <c r="K68" s="157">
        <f>IF(RES_hhdet_fec!K68=0,0,RES_hhdet_fec!K68/0.086*1000000/RES_hhdet_num!K$62)</f>
        <v>2731.2760822443711</v>
      </c>
      <c r="L68" s="157">
        <f>IF(RES_hhdet_fec!L68=0,0,RES_hhdet_fec!L68/0.086*1000000/RES_hhdet_num!L$62)</f>
        <v>2734.5011873573994</v>
      </c>
      <c r="M68" s="157">
        <f>IF(RES_hhdet_fec!M68=0,0,RES_hhdet_fec!M68/0.086*1000000/RES_hhdet_num!M$62)</f>
        <v>2694.5697851396894</v>
      </c>
      <c r="N68" s="157">
        <f>IF(RES_hhdet_fec!N68=0,0,RES_hhdet_fec!N68/0.086*1000000/RES_hhdet_num!N$62)</f>
        <v>2678.3335744896699</v>
      </c>
      <c r="O68" s="157">
        <f>IF(RES_hhdet_fec!O68=0,0,RES_hhdet_fec!O68/0.086*1000000/RES_hhdet_num!O$62)</f>
        <v>2719.5879141870637</v>
      </c>
      <c r="P68" s="157">
        <f>IF(RES_hhdet_fec!P68=0,0,RES_hhdet_fec!P68/0.086*1000000/RES_hhdet_num!P$62)</f>
        <v>2689.1512665189434</v>
      </c>
      <c r="Q68" s="157">
        <f>IF(RES_hhdet_fec!Q68=0,0,RES_hhdet_fec!Q68/0.086*1000000/RES_hhdet_num!Q$62)</f>
        <v>2675.5321535509815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2582.1110457419663</v>
      </c>
      <c r="C69" s="132">
        <f>IF(RES_hhdet_fec!C69=0,0,RES_hhdet_fec!C69/0.086*1000000/RES_hhdet_num!C69)</f>
        <v>2597.0469222156494</v>
      </c>
      <c r="D69" s="132">
        <f>IF(RES_hhdet_fec!D69=0,0,RES_hhdet_fec!D69/0.086*1000000/RES_hhdet_num!D69)</f>
        <v>2591.4809636490959</v>
      </c>
      <c r="E69" s="132">
        <f>IF(RES_hhdet_fec!E69=0,0,RES_hhdet_fec!E69/0.086*1000000/RES_hhdet_num!E69)</f>
        <v>2608.1721882305583</v>
      </c>
      <c r="F69" s="132">
        <f>IF(RES_hhdet_fec!F69=0,0,RES_hhdet_fec!F69/0.086*1000000/RES_hhdet_num!F69)</f>
        <v>2650.1603093644108</v>
      </c>
      <c r="G69" s="132">
        <f>IF(RES_hhdet_fec!G69=0,0,RES_hhdet_fec!G69/0.086*1000000/RES_hhdet_num!G69)</f>
        <v>2659.512754631558</v>
      </c>
      <c r="H69" s="132">
        <f>IF(RES_hhdet_fec!H69=0,0,RES_hhdet_fec!H69/0.086*1000000/RES_hhdet_num!H69)</f>
        <v>2639.1530582971545</v>
      </c>
      <c r="I69" s="132">
        <f>IF(RES_hhdet_fec!I69=0,0,RES_hhdet_fec!I69/0.086*1000000/RES_hhdet_num!I69)</f>
        <v>2612.1363892599365</v>
      </c>
      <c r="J69" s="132">
        <f>IF(RES_hhdet_fec!J69=0,0,RES_hhdet_fec!J69/0.086*1000000/RES_hhdet_num!J69)</f>
        <v>2648.0304877668227</v>
      </c>
      <c r="K69" s="132">
        <f>IF(RES_hhdet_fec!K69=0,0,RES_hhdet_fec!K69/0.086*1000000/RES_hhdet_num!K69)</f>
        <v>2733.0639348444479</v>
      </c>
      <c r="L69" s="132">
        <f>IF(RES_hhdet_fec!L69=0,0,RES_hhdet_fec!L69/0.086*1000000/RES_hhdet_num!L69)</f>
        <v>2727.7308401710129</v>
      </c>
      <c r="M69" s="132">
        <f>IF(RES_hhdet_fec!M69=0,0,RES_hhdet_fec!M69/0.086*1000000/RES_hhdet_num!M69)</f>
        <v>2699.7954596947279</v>
      </c>
      <c r="N69" s="132">
        <f>IF(RES_hhdet_fec!N69=0,0,RES_hhdet_fec!N69/0.086*1000000/RES_hhdet_num!N69)</f>
        <v>2687.5235192554164</v>
      </c>
      <c r="O69" s="132">
        <f>IF(RES_hhdet_fec!O69=0,0,RES_hhdet_fec!O69/0.086*1000000/RES_hhdet_num!O69)</f>
        <v>2735.0500048236186</v>
      </c>
      <c r="P69" s="132">
        <f>IF(RES_hhdet_fec!P69=0,0,RES_hhdet_fec!P69/0.086*1000000/RES_hhdet_num!P69)</f>
        <v>2712.4054803738013</v>
      </c>
      <c r="Q69" s="132">
        <f>IF(RES_hhdet_fec!Q69=0,0,RES_hhdet_fec!Q69/0.086*1000000/RES_hhdet_num!Q69)</f>
        <v>2705.1242333012246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2369.1515081776674</v>
      </c>
      <c r="L70" s="132">
        <f>IF(RES_hhdet_fec!L70=0,0,RES_hhdet_fec!L70/0.086*1000000/RES_hhdet_num!L70)</f>
        <v>2368.7956074743647</v>
      </c>
      <c r="M70" s="132">
        <f>IF(RES_hhdet_fec!M70=0,0,RES_hhdet_fec!M70/0.086*1000000/RES_hhdet_num!M70)</f>
        <v>2350.4670508943973</v>
      </c>
      <c r="N70" s="132">
        <f>IF(RES_hhdet_fec!N70=0,0,RES_hhdet_fec!N70/0.086*1000000/RES_hhdet_num!N70)</f>
        <v>2345.5426699402324</v>
      </c>
      <c r="O70" s="132">
        <f>IF(RES_hhdet_fec!O70=0,0,RES_hhdet_fec!O70/0.086*1000000/RES_hhdet_num!O70)</f>
        <v>2381.5097693939206</v>
      </c>
      <c r="P70" s="132">
        <f>IF(RES_hhdet_fec!P70=0,0,RES_hhdet_fec!P70/0.086*1000000/RES_hhdet_num!P70)</f>
        <v>2365.1908361132073</v>
      </c>
      <c r="Q70" s="132">
        <f>IF(RES_hhdet_fec!Q70=0,0,RES_hhdet_fec!Q70/0.086*1000000/RES_hhdet_num!Q70)</f>
        <v>2359.4677846997315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1913.1447543911265</v>
      </c>
      <c r="L71" s="165">
        <f>IF(RES_hhdet_fec!L71=0,0,RES_hhdet_fec!L71/0.086*1000000/RES_hhdet_num!L70)</f>
        <v>1909.4115881197122</v>
      </c>
      <c r="M71" s="165">
        <f>IF(RES_hhdet_fec!M71=0,0,RES_hhdet_fec!M71/0.086*1000000/RES_hhdet_num!M70)</f>
        <v>1889.8568217863083</v>
      </c>
      <c r="N71" s="165">
        <f>IF(RES_hhdet_fec!N71=0,0,RES_hhdet_fec!N71/0.086*1000000/RES_hhdet_num!N70)</f>
        <v>1881.2664634788014</v>
      </c>
      <c r="O71" s="165">
        <f>IF(RES_hhdet_fec!O71=0,0,RES_hhdet_fec!O71/0.086*1000000/RES_hhdet_num!O70)</f>
        <v>1914.5350033765362</v>
      </c>
      <c r="P71" s="165">
        <f>IF(RES_hhdet_fec!P71=0,0,RES_hhdet_fec!P71/0.086*1000000/RES_hhdet_num!P70)</f>
        <v>1898.6838362616647</v>
      </c>
      <c r="Q71" s="165">
        <f>IF(RES_hhdet_fec!Q71=0,0,RES_hhdet_fec!Q71/0.086*1000000/RES_hhdet_num!Q70)</f>
        <v>1893.586963310858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456.00675378654103</v>
      </c>
      <c r="L72" s="164">
        <f>IF(RES_hhdet_fec!L72=0,0,RES_hhdet_fec!L72/0.086*1000000/RES_hhdet_num!L70)</f>
        <v>459.38401935465237</v>
      </c>
      <c r="M72" s="164">
        <f>IF(RES_hhdet_fec!M72=0,0,RES_hhdet_fec!M72/0.086*1000000/RES_hhdet_num!M70)</f>
        <v>460.61022910808907</v>
      </c>
      <c r="N72" s="164">
        <f>IF(RES_hhdet_fec!N72=0,0,RES_hhdet_fec!N72/0.086*1000000/RES_hhdet_num!N70)</f>
        <v>464.27620646143117</v>
      </c>
      <c r="O72" s="164">
        <f>IF(RES_hhdet_fec!O72=0,0,RES_hhdet_fec!O72/0.086*1000000/RES_hhdet_num!O70)</f>
        <v>466.97476601738413</v>
      </c>
      <c r="P72" s="164">
        <f>IF(RES_hhdet_fec!P72=0,0,RES_hhdet_fec!P72/0.086*1000000/RES_hhdet_num!P70)</f>
        <v>466.50699985154228</v>
      </c>
      <c r="Q72" s="164">
        <f>IF(RES_hhdet_fec!Q72=0,0,RES_hhdet_fec!Q72/0.086*1000000/RES_hhdet_num!Q70)</f>
        <v>465.88082138887353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2423.2340219458006</v>
      </c>
      <c r="C73" s="162">
        <f>IF(RES_hhdet_fec!C73=0,0,RES_hhdet_fec!C73/0.086*1000000/RES_hhdet_num!C73)</f>
        <v>2464.0052516609931</v>
      </c>
      <c r="D73" s="162">
        <f>IF(RES_hhdet_fec!D73=0,0,RES_hhdet_fec!D73/0.086*1000000/RES_hhdet_num!D73)</f>
        <v>2401.6441551111529</v>
      </c>
      <c r="E73" s="162">
        <f>IF(RES_hhdet_fec!E73=0,0,RES_hhdet_fec!E73/0.086*1000000/RES_hhdet_num!E73)</f>
        <v>2796.2933215191993</v>
      </c>
      <c r="F73" s="162">
        <f>IF(RES_hhdet_fec!F73=0,0,RES_hhdet_fec!F73/0.086*1000000/RES_hhdet_num!F73)</f>
        <v>2814.2939072140693</v>
      </c>
      <c r="G73" s="162">
        <f>IF(RES_hhdet_fec!G73=0,0,RES_hhdet_fec!G73/0.086*1000000/RES_hhdet_num!G73)</f>
        <v>2725.7020648713674</v>
      </c>
      <c r="H73" s="162">
        <f>IF(RES_hhdet_fec!H73=0,0,RES_hhdet_fec!H73/0.086*1000000/RES_hhdet_num!H73)</f>
        <v>2862.1642417733747</v>
      </c>
      <c r="I73" s="162">
        <f>IF(RES_hhdet_fec!I73=0,0,RES_hhdet_fec!I73/0.086*1000000/RES_hhdet_num!I73)</f>
        <v>2664.9988585246501</v>
      </c>
      <c r="J73" s="162">
        <f>IF(RES_hhdet_fec!J73=0,0,RES_hhdet_fec!J73/0.086*1000000/RES_hhdet_num!J73)</f>
        <v>2819.0474403842745</v>
      </c>
      <c r="K73" s="162">
        <f>IF(RES_hhdet_fec!K73=0,0,RES_hhdet_fec!K73/0.086*1000000/RES_hhdet_num!K73)</f>
        <v>2849.4534820178696</v>
      </c>
      <c r="L73" s="162">
        <f>IF(RES_hhdet_fec!L73=0,0,RES_hhdet_fec!L73/0.086*1000000/RES_hhdet_num!L73)</f>
        <v>3130.0218984165485</v>
      </c>
      <c r="M73" s="162">
        <f>IF(RES_hhdet_fec!M73=0,0,RES_hhdet_fec!M73/0.086*1000000/RES_hhdet_num!M73)</f>
        <v>2925.3326528028656</v>
      </c>
      <c r="N73" s="162">
        <f>IF(RES_hhdet_fec!N73=0,0,RES_hhdet_fec!N73/0.086*1000000/RES_hhdet_num!N73)</f>
        <v>2938.6414787584099</v>
      </c>
      <c r="O73" s="162">
        <f>IF(RES_hhdet_fec!O73=0,0,RES_hhdet_fec!O73/0.086*1000000/RES_hhdet_num!O73)</f>
        <v>2936.8748306952798</v>
      </c>
      <c r="P73" s="162">
        <f>IF(RES_hhdet_fec!P73=0,0,RES_hhdet_fec!P73/0.086*1000000/RES_hhdet_num!P73)</f>
        <v>2984.5358222322216</v>
      </c>
      <c r="Q73" s="162">
        <f>IF(RES_hhdet_fec!Q73=0,0,RES_hhdet_fec!Q73/0.086*1000000/RES_hhdet_num!Q73)</f>
        <v>3002.6250616371613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2450.6241911990564</v>
      </c>
      <c r="L74" s="160">
        <f>IF(RES_hhdet_fec!L74=0,0,RES_hhdet_fec!L74/0.086*1000000/RES_hhdet_num!L74)</f>
        <v>2650.3993482462511</v>
      </c>
      <c r="M74" s="160">
        <f>IF(RES_hhdet_fec!M74=0,0,RES_hhdet_fec!M74/0.086*1000000/RES_hhdet_num!M74)</f>
        <v>2508.3430860700896</v>
      </c>
      <c r="N74" s="160">
        <f>IF(RES_hhdet_fec!N74=0,0,RES_hhdet_fec!N74/0.086*1000000/RES_hhdet_num!N74)</f>
        <v>2521.3252415923166</v>
      </c>
      <c r="O74" s="160">
        <f>IF(RES_hhdet_fec!O74=0,0,RES_hhdet_fec!O74/0.086*1000000/RES_hhdet_num!O74)</f>
        <v>2522.7871475040711</v>
      </c>
      <c r="P74" s="160">
        <f>IF(RES_hhdet_fec!P74=0,0,RES_hhdet_fec!P74/0.086*1000000/RES_hhdet_num!P74)</f>
        <v>2555.6820754140858</v>
      </c>
      <c r="Q74" s="160">
        <f>IF(RES_hhdet_fec!Q74=0,0,RES_hhdet_fec!Q74/0.086*1000000/RES_hhdet_num!Q74)</f>
        <v>2567.7183645348869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1994.6174374125155</v>
      </c>
      <c r="L75" s="156">
        <f>IF(RES_hhdet_fec!L75=0,0,RES_hhdet_fec!L75/0.086*1000000/RES_hhdet_num!L74)</f>
        <v>2191.0153288915981</v>
      </c>
      <c r="M75" s="156">
        <f>IF(RES_hhdet_fec!M75=0,0,RES_hhdet_fec!M75/0.086*1000000/RES_hhdet_num!M74)</f>
        <v>2047.7328569620008</v>
      </c>
      <c r="N75" s="156">
        <f>IF(RES_hhdet_fec!N75=0,0,RES_hhdet_fec!N75/0.086*1000000/RES_hhdet_num!N74)</f>
        <v>2057.0490351308854</v>
      </c>
      <c r="O75" s="156">
        <f>IF(RES_hhdet_fec!O75=0,0,RES_hhdet_fec!O75/0.086*1000000/RES_hhdet_num!O74)</f>
        <v>2055.8123814866867</v>
      </c>
      <c r="P75" s="156">
        <f>IF(RES_hhdet_fec!P75=0,0,RES_hhdet_fec!P75/0.086*1000000/RES_hhdet_num!P74)</f>
        <v>2089.1750755625435</v>
      </c>
      <c r="Q75" s="156">
        <f>IF(RES_hhdet_fec!Q75=0,0,RES_hhdet_fec!Q75/0.086*1000000/RES_hhdet_num!Q74)</f>
        <v>2101.8375431460131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456.00675378654097</v>
      </c>
      <c r="L76" s="156">
        <f>IF(RES_hhdet_fec!L76=0,0,RES_hhdet_fec!L76/0.086*1000000/RES_hhdet_num!L74)</f>
        <v>459.38401935465248</v>
      </c>
      <c r="M76" s="156">
        <f>IF(RES_hhdet_fec!M76=0,0,RES_hhdet_fec!M76/0.086*1000000/RES_hhdet_num!M74)</f>
        <v>460.61022910808907</v>
      </c>
      <c r="N76" s="156">
        <f>IF(RES_hhdet_fec!N76=0,0,RES_hhdet_fec!N76/0.086*1000000/RES_hhdet_num!N74)</f>
        <v>464.27620646143117</v>
      </c>
      <c r="O76" s="156">
        <f>IF(RES_hhdet_fec!O76=0,0,RES_hhdet_fec!O76/0.086*1000000/RES_hhdet_num!O74)</f>
        <v>466.97476601738418</v>
      </c>
      <c r="P76" s="156">
        <f>IF(RES_hhdet_fec!P76=0,0,RES_hhdet_fec!P76/0.086*1000000/RES_hhdet_num!P74)</f>
        <v>466.50699985154233</v>
      </c>
      <c r="Q76" s="156">
        <f>IF(RES_hhdet_fec!Q76=0,0,RES_hhdet_fec!Q76/0.086*1000000/RES_hhdet_num!Q74)</f>
        <v>465.88082138887353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1031.0412773561841</v>
      </c>
      <c r="C77" s="157">
        <f>IF(RES_hhdet_fec!C77=0,0,RES_hhdet_fec!C77/0.086*1000000/RES_hhdet_num!C$62)</f>
        <v>1032.1328364856008</v>
      </c>
      <c r="D77" s="157">
        <f>IF(RES_hhdet_fec!D77=0,0,RES_hhdet_fec!D77/0.086*1000000/RES_hhdet_num!D$62)</f>
        <v>1143.1148435490948</v>
      </c>
      <c r="E77" s="157">
        <f>IF(RES_hhdet_fec!E77=0,0,RES_hhdet_fec!E77/0.086*1000000/RES_hhdet_num!E$62)</f>
        <v>1402.8734700663354</v>
      </c>
      <c r="F77" s="157">
        <f>IF(RES_hhdet_fec!F77=0,0,RES_hhdet_fec!F77/0.086*1000000/RES_hhdet_num!F$62)</f>
        <v>1418.9755262014794</v>
      </c>
      <c r="G77" s="157">
        <f>IF(RES_hhdet_fec!G77=0,0,RES_hhdet_fec!G77/0.086*1000000/RES_hhdet_num!G$62)</f>
        <v>1414.7624645486715</v>
      </c>
      <c r="H77" s="157">
        <f>IF(RES_hhdet_fec!H77=0,0,RES_hhdet_fec!H77/0.086*1000000/RES_hhdet_num!H$62)</f>
        <v>1425.0378304595636</v>
      </c>
      <c r="I77" s="157">
        <f>IF(RES_hhdet_fec!I77=0,0,RES_hhdet_fec!I77/0.086*1000000/RES_hhdet_num!I$62)</f>
        <v>1433.6126833814485</v>
      </c>
      <c r="J77" s="157">
        <f>IF(RES_hhdet_fec!J77=0,0,RES_hhdet_fec!J77/0.086*1000000/RES_hhdet_num!J$62)</f>
        <v>1430.3195492951481</v>
      </c>
      <c r="K77" s="157">
        <f>IF(RES_hhdet_fec!K77=0,0,RES_hhdet_fec!K77/0.086*1000000/RES_hhdet_num!K$62)</f>
        <v>1451.4490457143465</v>
      </c>
      <c r="L77" s="157">
        <f>IF(RES_hhdet_fec!L77=0,0,RES_hhdet_fec!L77/0.086*1000000/RES_hhdet_num!L$62)</f>
        <v>1452.0969479084436</v>
      </c>
      <c r="M77" s="157">
        <f>IF(RES_hhdet_fec!M77=0,0,RES_hhdet_fec!M77/0.086*1000000/RES_hhdet_num!M$62)</f>
        <v>1465.6778620562643</v>
      </c>
      <c r="N77" s="157">
        <f>IF(RES_hhdet_fec!N77=0,0,RES_hhdet_fec!N77/0.086*1000000/RES_hhdet_num!N$62)</f>
        <v>1454.8965239930294</v>
      </c>
      <c r="O77" s="157">
        <f>IF(RES_hhdet_fec!O77=0,0,RES_hhdet_fec!O77/0.086*1000000/RES_hhdet_num!O$62)</f>
        <v>1464.0038794363859</v>
      </c>
      <c r="P77" s="157">
        <f>IF(RES_hhdet_fec!P77=0,0,RES_hhdet_fec!P77/0.086*1000000/RES_hhdet_num!P$62)</f>
        <v>1450.8361610463783</v>
      </c>
      <c r="Q77" s="157">
        <f>IF(RES_hhdet_fec!Q77=0,0,RES_hhdet_fec!Q77/0.086*1000000/RES_hhdet_num!Q$62)</f>
        <v>1449.0190192155628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1096.8963796784744</v>
      </c>
      <c r="C78" s="156">
        <f>IF(RES_hhdet_fec!C78=0,0,RES_hhdet_fec!C78/0.086*1000000/RES_hhdet_num!C78)</f>
        <v>1095.7526611702642</v>
      </c>
      <c r="D78" s="156">
        <f>IF(RES_hhdet_fec!D78=0,0,RES_hhdet_fec!D78/0.086*1000000/RES_hhdet_num!D78)</f>
        <v>1209.9838221536029</v>
      </c>
      <c r="E78" s="156">
        <f>IF(RES_hhdet_fec!E78=0,0,RES_hhdet_fec!E78/0.086*1000000/RES_hhdet_num!E78)</f>
        <v>1451.4423600879566</v>
      </c>
      <c r="F78" s="156">
        <f>IF(RES_hhdet_fec!F78=0,0,RES_hhdet_fec!F78/0.086*1000000/RES_hhdet_num!F78)</f>
        <v>1467.8320280581081</v>
      </c>
      <c r="G78" s="156">
        <f>IF(RES_hhdet_fec!G78=0,0,RES_hhdet_fec!G78/0.086*1000000/RES_hhdet_num!G78)</f>
        <v>1459.0472589341923</v>
      </c>
      <c r="H78" s="156">
        <f>IF(RES_hhdet_fec!H78=0,0,RES_hhdet_fec!H78/0.086*1000000/RES_hhdet_num!H78)</f>
        <v>1462.9913996627292</v>
      </c>
      <c r="I78" s="156">
        <f>IF(RES_hhdet_fec!I78=0,0,RES_hhdet_fec!I78/0.086*1000000/RES_hhdet_num!I78)</f>
        <v>1472.9617847452803</v>
      </c>
      <c r="J78" s="156">
        <f>IF(RES_hhdet_fec!J78=0,0,RES_hhdet_fec!J78/0.086*1000000/RES_hhdet_num!J78)</f>
        <v>1466.0763016256972</v>
      </c>
      <c r="K78" s="156">
        <f>IF(RES_hhdet_fec!K78=0,0,RES_hhdet_fec!K78/0.086*1000000/RES_hhdet_num!K78)</f>
        <v>1478.7324947248974</v>
      </c>
      <c r="L78" s="156">
        <f>IF(RES_hhdet_fec!L78=0,0,RES_hhdet_fec!L78/0.086*1000000/RES_hhdet_num!L78)</f>
        <v>1475.74130552976</v>
      </c>
      <c r="M78" s="156">
        <f>IF(RES_hhdet_fec!M78=0,0,RES_hhdet_fec!M78/0.086*1000000/RES_hhdet_num!M78)</f>
        <v>1489.6082851252108</v>
      </c>
      <c r="N78" s="156">
        <f>IF(RES_hhdet_fec!N78=0,0,RES_hhdet_fec!N78/0.086*1000000/RES_hhdet_num!N78)</f>
        <v>1477.6829683445678</v>
      </c>
      <c r="O78" s="156">
        <f>IF(RES_hhdet_fec!O78=0,0,RES_hhdet_fec!O78/0.086*1000000/RES_hhdet_num!O78)</f>
        <v>1488.0800145017097</v>
      </c>
      <c r="P78" s="156">
        <f>IF(RES_hhdet_fec!P78=0,0,RES_hhdet_fec!P78/0.086*1000000/RES_hhdet_num!P78)</f>
        <v>1471.3135896273013</v>
      </c>
      <c r="Q78" s="156">
        <f>IF(RES_hhdet_fec!Q78=0,0,RES_hhdet_fec!Q78/0.086*1000000/RES_hhdet_num!Q78)</f>
        <v>1468.8213403757559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698.07328951290026</v>
      </c>
      <c r="C79" s="57">
        <f>IF(RES_hhdet_fec!C79=0,0,RES_hhdet_fec!C79/0.086*1000000/RES_hhdet_num!C79)</f>
        <v>697.8577499956275</v>
      </c>
      <c r="D79" s="57">
        <f>IF(RES_hhdet_fec!D79=0,0,RES_hhdet_fec!D79/0.086*1000000/RES_hhdet_num!D79)</f>
        <v>776.86412636682235</v>
      </c>
      <c r="E79" s="57">
        <f>IF(RES_hhdet_fec!E79=0,0,RES_hhdet_fec!E79/0.086*1000000/RES_hhdet_num!E79)</f>
        <v>1067.5489058107989</v>
      </c>
      <c r="F79" s="57">
        <f>IF(RES_hhdet_fec!F79=0,0,RES_hhdet_fec!F79/0.086*1000000/RES_hhdet_num!F79)</f>
        <v>1075.6403508120261</v>
      </c>
      <c r="G79" s="57">
        <f>IF(RES_hhdet_fec!G79=0,0,RES_hhdet_fec!G79/0.086*1000000/RES_hhdet_num!G79)</f>
        <v>1045.4761422134727</v>
      </c>
      <c r="H79" s="57">
        <f>IF(RES_hhdet_fec!H79=0,0,RES_hhdet_fec!H79/0.086*1000000/RES_hhdet_num!H79)</f>
        <v>1088.1643570761116</v>
      </c>
      <c r="I79" s="57">
        <f>IF(RES_hhdet_fec!I79=0,0,RES_hhdet_fec!I79/0.086*1000000/RES_hhdet_num!I79)</f>
        <v>1065.8624135433549</v>
      </c>
      <c r="J79" s="57">
        <f>IF(RES_hhdet_fec!J79=0,0,RES_hhdet_fec!J79/0.086*1000000/RES_hhdet_num!J79)</f>
        <v>1092.5704987110933</v>
      </c>
      <c r="K79" s="57">
        <f>IF(RES_hhdet_fec!K79=0,0,RES_hhdet_fec!K79/0.086*1000000/RES_hhdet_num!K79)</f>
        <v>1118.8122833043005</v>
      </c>
      <c r="L79" s="57">
        <f>IF(RES_hhdet_fec!L79=0,0,RES_hhdet_fec!L79/0.086*1000000/RES_hhdet_num!L79)</f>
        <v>1143.6313972950779</v>
      </c>
      <c r="M79" s="57">
        <f>IF(RES_hhdet_fec!M79=0,0,RES_hhdet_fec!M79/0.086*1000000/RES_hhdet_num!M79)</f>
        <v>1129.0528576384197</v>
      </c>
      <c r="N79" s="57">
        <f>IF(RES_hhdet_fec!N79=0,0,RES_hhdet_fec!N79/0.086*1000000/RES_hhdet_num!N79)</f>
        <v>1112.8200375539809</v>
      </c>
      <c r="O79" s="57">
        <f>IF(RES_hhdet_fec!O79=0,0,RES_hhdet_fec!O79/0.086*1000000/RES_hhdet_num!O79)</f>
        <v>1134.8999486173525</v>
      </c>
      <c r="P79" s="57">
        <f>IF(RES_hhdet_fec!P79=0,0,RES_hhdet_fec!P79/0.086*1000000/RES_hhdet_num!P79)</f>
        <v>1154.1892191643581</v>
      </c>
      <c r="Q79" s="57">
        <f>IF(RES_hhdet_fec!Q79=0,0,RES_hhdet_fec!Q79/0.086*1000000/RES_hhdet_num!Q79)</f>
        <v>1172.491157341507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17701.857649015306</v>
      </c>
      <c r="C81" s="168">
        <f t="shared" ref="C81:Q81" si="16">SUM(C82,C85,C87,C100)</f>
        <v>19335.056003658756</v>
      </c>
      <c r="D81" s="168">
        <f t="shared" si="16"/>
        <v>19000.480755925273</v>
      </c>
      <c r="E81" s="168">
        <f t="shared" si="16"/>
        <v>18893.520532635175</v>
      </c>
      <c r="F81" s="168">
        <f t="shared" si="16"/>
        <v>18907.824731214983</v>
      </c>
      <c r="G81" s="168">
        <f t="shared" si="16"/>
        <v>18455.891676951316</v>
      </c>
      <c r="H81" s="168">
        <f t="shared" si="16"/>
        <v>19161.884839210303</v>
      </c>
      <c r="I81" s="168">
        <f t="shared" si="16"/>
        <v>18523.661865684422</v>
      </c>
      <c r="J81" s="168">
        <f t="shared" si="16"/>
        <v>18658.629019552809</v>
      </c>
      <c r="K81" s="168">
        <f t="shared" si="16"/>
        <v>19000.133182733771</v>
      </c>
      <c r="L81" s="168">
        <f t="shared" si="16"/>
        <v>21011.990884652016</v>
      </c>
      <c r="M81" s="168">
        <f t="shared" si="16"/>
        <v>19007.913943406329</v>
      </c>
      <c r="N81" s="168">
        <f t="shared" si="16"/>
        <v>19236.098274939417</v>
      </c>
      <c r="O81" s="168">
        <f t="shared" si="16"/>
        <v>18884.547903910807</v>
      </c>
      <c r="P81" s="168">
        <f t="shared" si="16"/>
        <v>17237.192108880114</v>
      </c>
      <c r="Q81" s="168">
        <f t="shared" si="16"/>
        <v>17001.424917557455</v>
      </c>
    </row>
    <row r="82" spans="1:17" ht="12.95" customHeight="1" x14ac:dyDescent="0.25">
      <c r="A82" s="158" t="s">
        <v>65</v>
      </c>
      <c r="B82" s="157">
        <f t="shared" ref="B82" si="17">SUM(B83:B84)</f>
        <v>13745.964320584373</v>
      </c>
      <c r="C82" s="157">
        <f t="shared" ref="C82:Q82" si="18">SUM(C83:C84)</f>
        <v>15331.830381924459</v>
      </c>
      <c r="D82" s="157">
        <f t="shared" si="18"/>
        <v>14889.534691274774</v>
      </c>
      <c r="E82" s="157">
        <f t="shared" si="18"/>
        <v>14454.709397389282</v>
      </c>
      <c r="F82" s="157">
        <f t="shared" si="18"/>
        <v>14379.561513193525</v>
      </c>
      <c r="G82" s="157">
        <f t="shared" si="18"/>
        <v>14026.254858339644</v>
      </c>
      <c r="H82" s="157">
        <f t="shared" si="18"/>
        <v>14668.24407386872</v>
      </c>
      <c r="I82" s="157">
        <f t="shared" si="18"/>
        <v>14034.900171272344</v>
      </c>
      <c r="J82" s="157">
        <f t="shared" si="18"/>
        <v>14109.081933740705</v>
      </c>
      <c r="K82" s="157">
        <f t="shared" si="18"/>
        <v>14370.988664664756</v>
      </c>
      <c r="L82" s="157">
        <f t="shared" si="18"/>
        <v>16369.495183839421</v>
      </c>
      <c r="M82" s="157">
        <f t="shared" si="18"/>
        <v>14354.879250560873</v>
      </c>
      <c r="N82" s="157">
        <f t="shared" si="18"/>
        <v>14637.576343686511</v>
      </c>
      <c r="O82" s="157">
        <f t="shared" si="18"/>
        <v>14268.676539481625</v>
      </c>
      <c r="P82" s="157">
        <f t="shared" si="18"/>
        <v>12640.250558857741</v>
      </c>
      <c r="Q82" s="157">
        <f t="shared" si="18"/>
        <v>12438.870373531649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13705.820227692644</v>
      </c>
      <c r="C83" s="156">
        <f>IF(RES_hhdet_fec!C83=0,0,RES_hhdet_fec!C83/0.086*1000000/RES_hhdet_num!C$81)</f>
        <v>15290.420991317173</v>
      </c>
      <c r="D83" s="156">
        <f>IF(RES_hhdet_fec!D83=0,0,RES_hhdet_fec!D83/0.086*1000000/RES_hhdet_num!D$81)</f>
        <v>14854.018531654643</v>
      </c>
      <c r="E83" s="156">
        <f>IF(RES_hhdet_fec!E83=0,0,RES_hhdet_fec!E83/0.086*1000000/RES_hhdet_num!E$81)</f>
        <v>14364.019781777362</v>
      </c>
      <c r="F83" s="156">
        <f>IF(RES_hhdet_fec!F83=0,0,RES_hhdet_fec!F83/0.086*1000000/RES_hhdet_num!F$81)</f>
        <v>14289.535182934254</v>
      </c>
      <c r="G83" s="156">
        <f>IF(RES_hhdet_fec!G83=0,0,RES_hhdet_fec!G83/0.086*1000000/RES_hhdet_num!G$81)</f>
        <v>13956.051026097246</v>
      </c>
      <c r="H83" s="156">
        <f>IF(RES_hhdet_fec!H83=0,0,RES_hhdet_fec!H83/0.086*1000000/RES_hhdet_num!H$81)</f>
        <v>14584.671761222035</v>
      </c>
      <c r="I83" s="156">
        <f>IF(RES_hhdet_fec!I83=0,0,RES_hhdet_fec!I83/0.086*1000000/RES_hhdet_num!I$81)</f>
        <v>13959.726500868852</v>
      </c>
      <c r="J83" s="156">
        <f>IF(RES_hhdet_fec!J83=0,0,RES_hhdet_fec!J83/0.086*1000000/RES_hhdet_num!J$81)</f>
        <v>14027.265769737369</v>
      </c>
      <c r="K83" s="156">
        <f>IF(RES_hhdet_fec!K83=0,0,RES_hhdet_fec!K83/0.086*1000000/RES_hhdet_num!K$81)</f>
        <v>14284.682703460452</v>
      </c>
      <c r="L83" s="156">
        <f>IF(RES_hhdet_fec!L83=0,0,RES_hhdet_fec!L83/0.086*1000000/RES_hhdet_num!L$81)</f>
        <v>16271.849291122495</v>
      </c>
      <c r="M83" s="156">
        <f>IF(RES_hhdet_fec!M83=0,0,RES_hhdet_fec!M83/0.086*1000000/RES_hhdet_num!M$81)</f>
        <v>14269.332877821946</v>
      </c>
      <c r="N83" s="156">
        <f>IF(RES_hhdet_fec!N83=0,0,RES_hhdet_fec!N83/0.086*1000000/RES_hhdet_num!N$81)</f>
        <v>14551.932346956159</v>
      </c>
      <c r="O83" s="156">
        <f>IF(RES_hhdet_fec!O83=0,0,RES_hhdet_fec!O83/0.086*1000000/RES_hhdet_num!O$81)</f>
        <v>14179.95221110983</v>
      </c>
      <c r="P83" s="156">
        <f>IF(RES_hhdet_fec!P83=0,0,RES_hhdet_fec!P83/0.086*1000000/RES_hhdet_num!P$81)</f>
        <v>12546.995675410328</v>
      </c>
      <c r="Q83" s="156">
        <f>IF(RES_hhdet_fec!Q83=0,0,RES_hhdet_fec!Q83/0.086*1000000/RES_hhdet_num!Q$81)</f>
        <v>12336.233500624876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40.144092891728604</v>
      </c>
      <c r="C84" s="156">
        <f>IF(RES_hhdet_fec!C84=0,0,RES_hhdet_fec!C84/0.086*1000000/RES_hhdet_num!C$81)</f>
        <v>41.409390607286497</v>
      </c>
      <c r="D84" s="156">
        <f>IF(RES_hhdet_fec!D84=0,0,RES_hhdet_fec!D84/0.086*1000000/RES_hhdet_num!D$81)</f>
        <v>35.51615962012972</v>
      </c>
      <c r="E84" s="156">
        <f>IF(RES_hhdet_fec!E84=0,0,RES_hhdet_fec!E84/0.086*1000000/RES_hhdet_num!E$81)</f>
        <v>90.689615611919706</v>
      </c>
      <c r="F84" s="156">
        <f>IF(RES_hhdet_fec!F84=0,0,RES_hhdet_fec!F84/0.086*1000000/RES_hhdet_num!F$81)</f>
        <v>90.026330259270551</v>
      </c>
      <c r="G84" s="156">
        <f>IF(RES_hhdet_fec!G84=0,0,RES_hhdet_fec!G84/0.086*1000000/RES_hhdet_num!G$81)</f>
        <v>70.20383224239734</v>
      </c>
      <c r="H84" s="156">
        <f>IF(RES_hhdet_fec!H84=0,0,RES_hhdet_fec!H84/0.086*1000000/RES_hhdet_num!H$81)</f>
        <v>83.572312646686171</v>
      </c>
      <c r="I84" s="156">
        <f>IF(RES_hhdet_fec!I84=0,0,RES_hhdet_fec!I84/0.086*1000000/RES_hhdet_num!I$81)</f>
        <v>75.173670403492437</v>
      </c>
      <c r="J84" s="156">
        <f>IF(RES_hhdet_fec!J84=0,0,RES_hhdet_fec!J84/0.086*1000000/RES_hhdet_num!J$81)</f>
        <v>81.816164003335871</v>
      </c>
      <c r="K84" s="156">
        <f>IF(RES_hhdet_fec!K84=0,0,RES_hhdet_fec!K84/0.086*1000000/RES_hhdet_num!K$81)</f>
        <v>86.30596120430377</v>
      </c>
      <c r="L84" s="156">
        <f>IF(RES_hhdet_fec!L84=0,0,RES_hhdet_fec!L84/0.086*1000000/RES_hhdet_num!L$81)</f>
        <v>97.645892716925999</v>
      </c>
      <c r="M84" s="156">
        <f>IF(RES_hhdet_fec!M84=0,0,RES_hhdet_fec!M84/0.086*1000000/RES_hhdet_num!M$81)</f>
        <v>85.546372738926763</v>
      </c>
      <c r="N84" s="156">
        <f>IF(RES_hhdet_fec!N84=0,0,RES_hhdet_fec!N84/0.086*1000000/RES_hhdet_num!N$81)</f>
        <v>85.643996730352526</v>
      </c>
      <c r="O84" s="156">
        <f>IF(RES_hhdet_fec!O84=0,0,RES_hhdet_fec!O84/0.086*1000000/RES_hhdet_num!O$81)</f>
        <v>88.724328371793518</v>
      </c>
      <c r="P84" s="156">
        <f>IF(RES_hhdet_fec!P84=0,0,RES_hhdet_fec!P84/0.086*1000000/RES_hhdet_num!P$81)</f>
        <v>93.254883447413533</v>
      </c>
      <c r="Q84" s="156">
        <f>IF(RES_hhdet_fec!Q84=0,0,RES_hhdet_fec!Q84/0.086*1000000/RES_hhdet_num!Q$81)</f>
        <v>102.63687290677181</v>
      </c>
    </row>
    <row r="85" spans="1:17" ht="12.95" customHeight="1" x14ac:dyDescent="0.25">
      <c r="A85" s="158" t="s">
        <v>112</v>
      </c>
      <c r="B85" s="157">
        <f t="shared" ref="B85:Q85" si="19">B86</f>
        <v>0.27838305591007523</v>
      </c>
      <c r="C85" s="157">
        <f t="shared" si="19"/>
        <v>0.29673218322586592</v>
      </c>
      <c r="D85" s="157">
        <f t="shared" si="19"/>
        <v>0.34359486440629589</v>
      </c>
      <c r="E85" s="157">
        <f t="shared" si="19"/>
        <v>0.37634421285474873</v>
      </c>
      <c r="F85" s="157">
        <f t="shared" si="19"/>
        <v>0.47370401852997196</v>
      </c>
      <c r="G85" s="157">
        <f t="shared" si="19"/>
        <v>0.53698967156100541</v>
      </c>
      <c r="H85" s="157">
        <f t="shared" si="19"/>
        <v>0.72951222842064622</v>
      </c>
      <c r="I85" s="157">
        <f t="shared" si="19"/>
        <v>1.0257091784779653</v>
      </c>
      <c r="J85" s="157">
        <f t="shared" si="19"/>
        <v>1.3029119690236557</v>
      </c>
      <c r="K85" s="157">
        <f t="shared" si="19"/>
        <v>1.7117601885920688</v>
      </c>
      <c r="L85" s="157">
        <f t="shared" si="19"/>
        <v>2.1047427323486683</v>
      </c>
      <c r="M85" s="157">
        <f t="shared" si="19"/>
        <v>2.5363943175665105</v>
      </c>
      <c r="N85" s="157">
        <f t="shared" si="19"/>
        <v>2.9257889160358101</v>
      </c>
      <c r="O85" s="157">
        <f t="shared" si="19"/>
        <v>3.0067926479959182</v>
      </c>
      <c r="P85" s="157">
        <f t="shared" si="19"/>
        <v>3.7831715957801024</v>
      </c>
      <c r="Q85" s="157">
        <f t="shared" si="19"/>
        <v>4.3713584989069094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0.27838305591007523</v>
      </c>
      <c r="C86" s="156">
        <f>IF(RES_hhdet_fec!C86=0,0,RES_hhdet_fec!C86/0.086*1000000/RES_hhdet_num!C$81)</f>
        <v>0.29673218322586592</v>
      </c>
      <c r="D86" s="156">
        <f>IF(RES_hhdet_fec!D86=0,0,RES_hhdet_fec!D86/0.086*1000000/RES_hhdet_num!D$81)</f>
        <v>0.34359486440629589</v>
      </c>
      <c r="E86" s="156">
        <f>IF(RES_hhdet_fec!E86=0,0,RES_hhdet_fec!E86/0.086*1000000/RES_hhdet_num!E$81)</f>
        <v>0.37634421285474873</v>
      </c>
      <c r="F86" s="156">
        <f>IF(RES_hhdet_fec!F86=0,0,RES_hhdet_fec!F86/0.086*1000000/RES_hhdet_num!F$81)</f>
        <v>0.47370401852997196</v>
      </c>
      <c r="G86" s="156">
        <f>IF(RES_hhdet_fec!G86=0,0,RES_hhdet_fec!G86/0.086*1000000/RES_hhdet_num!G$81)</f>
        <v>0.53698967156100541</v>
      </c>
      <c r="H86" s="156">
        <f>IF(RES_hhdet_fec!H86=0,0,RES_hhdet_fec!H86/0.086*1000000/RES_hhdet_num!H$81)</f>
        <v>0.72951222842064622</v>
      </c>
      <c r="I86" s="156">
        <f>IF(RES_hhdet_fec!I86=0,0,RES_hhdet_fec!I86/0.086*1000000/RES_hhdet_num!I$81)</f>
        <v>1.0257091784779653</v>
      </c>
      <c r="J86" s="156">
        <f>IF(RES_hhdet_fec!J86=0,0,RES_hhdet_fec!J86/0.086*1000000/RES_hhdet_num!J$81)</f>
        <v>1.3029119690236557</v>
      </c>
      <c r="K86" s="156">
        <f>IF(RES_hhdet_fec!K86=0,0,RES_hhdet_fec!K86/0.086*1000000/RES_hhdet_num!K$81)</f>
        <v>1.7117601885920688</v>
      </c>
      <c r="L86" s="156">
        <f>IF(RES_hhdet_fec!L86=0,0,RES_hhdet_fec!L86/0.086*1000000/RES_hhdet_num!L$81)</f>
        <v>2.1047427323486683</v>
      </c>
      <c r="M86" s="156">
        <f>IF(RES_hhdet_fec!M86=0,0,RES_hhdet_fec!M86/0.086*1000000/RES_hhdet_num!M$81)</f>
        <v>2.5363943175665105</v>
      </c>
      <c r="N86" s="156">
        <f>IF(RES_hhdet_fec!N86=0,0,RES_hhdet_fec!N86/0.086*1000000/RES_hhdet_num!N$81)</f>
        <v>2.9257889160358101</v>
      </c>
      <c r="O86" s="156">
        <f>IF(RES_hhdet_fec!O86=0,0,RES_hhdet_fec!O86/0.086*1000000/RES_hhdet_num!O$81)</f>
        <v>3.0067926479959182</v>
      </c>
      <c r="P86" s="156">
        <f>IF(RES_hhdet_fec!P86=0,0,RES_hhdet_fec!P86/0.086*1000000/RES_hhdet_num!P$81)</f>
        <v>3.7831715957801024</v>
      </c>
      <c r="Q86" s="156">
        <f>IF(RES_hhdet_fec!Q86=0,0,RES_hhdet_fec!Q86/0.086*1000000/RES_hhdet_num!Q$81)</f>
        <v>4.3713584989069094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3083.8955549456109</v>
      </c>
      <c r="C87" s="157">
        <f>IF(RES_hhdet_fec!C87=0,0,RES_hhdet_fec!C87/0.086*1000000/RES_hhdet_num!C$81)</f>
        <v>3126.1335368031641</v>
      </c>
      <c r="D87" s="157">
        <f>IF(RES_hhdet_fec!D87=0,0,RES_hhdet_fec!D87/0.086*1000000/RES_hhdet_num!D$81)</f>
        <v>3164.7743009268324</v>
      </c>
      <c r="E87" s="157">
        <f>IF(RES_hhdet_fec!E87=0,0,RES_hhdet_fec!E87/0.086*1000000/RES_hhdet_num!E$81)</f>
        <v>3202.5094879014018</v>
      </c>
      <c r="F87" s="157">
        <f>IF(RES_hhdet_fec!F87=0,0,RES_hhdet_fec!F87/0.086*1000000/RES_hhdet_num!F$81)</f>
        <v>3297.4121161535704</v>
      </c>
      <c r="G87" s="157">
        <f>IF(RES_hhdet_fec!G87=0,0,RES_hhdet_fec!G87/0.086*1000000/RES_hhdet_num!G$81)</f>
        <v>3228.9982845804284</v>
      </c>
      <c r="H87" s="157">
        <f>IF(RES_hhdet_fec!H87=0,0,RES_hhdet_fec!H87/0.086*1000000/RES_hhdet_num!H$81)</f>
        <v>3259.6885154762322</v>
      </c>
      <c r="I87" s="157">
        <f>IF(RES_hhdet_fec!I87=0,0,RES_hhdet_fec!I87/0.086*1000000/RES_hhdet_num!I$81)</f>
        <v>3261.1582798074537</v>
      </c>
      <c r="J87" s="157">
        <f>IF(RES_hhdet_fec!J87=0,0,RES_hhdet_fec!J87/0.086*1000000/RES_hhdet_num!J$81)</f>
        <v>3294.7170859168918</v>
      </c>
      <c r="K87" s="157">
        <f>IF(RES_hhdet_fec!K87=0,0,RES_hhdet_fec!K87/0.086*1000000/RES_hhdet_num!K$81)</f>
        <v>3344.4981726353112</v>
      </c>
      <c r="L87" s="157">
        <f>IF(RES_hhdet_fec!L87=0,0,RES_hhdet_fec!L87/0.086*1000000/RES_hhdet_num!L$81)</f>
        <v>3345.540684739573</v>
      </c>
      <c r="M87" s="157">
        <f>IF(RES_hhdet_fec!M87=0,0,RES_hhdet_fec!M87/0.086*1000000/RES_hhdet_num!M$81)</f>
        <v>3383.0733796568556</v>
      </c>
      <c r="N87" s="157">
        <f>IF(RES_hhdet_fec!N87=0,0,RES_hhdet_fec!N87/0.086*1000000/RES_hhdet_num!N$81)</f>
        <v>3337.8228463720552</v>
      </c>
      <c r="O87" s="157">
        <f>IF(RES_hhdet_fec!O87=0,0,RES_hhdet_fec!O87/0.086*1000000/RES_hhdet_num!O$81)</f>
        <v>3351.1126872422942</v>
      </c>
      <c r="P87" s="157">
        <f>IF(RES_hhdet_fec!P87=0,0,RES_hhdet_fec!P87/0.086*1000000/RES_hhdet_num!P$81)</f>
        <v>3312.5661800491139</v>
      </c>
      <c r="Q87" s="157">
        <f>IF(RES_hhdet_fec!Q87=0,0,RES_hhdet_fec!Q87/0.086*1000000/RES_hhdet_num!Q$81)</f>
        <v>3270.3400309523695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3208.6826542663684</v>
      </c>
      <c r="C88" s="132">
        <f>IF(RES_hhdet_fec!C88=0,0,RES_hhdet_fec!C88/0.086*1000000/RES_hhdet_num!C88)</f>
        <v>3246.3077831501319</v>
      </c>
      <c r="D88" s="132">
        <f>IF(RES_hhdet_fec!D88=0,0,RES_hhdet_fec!D88/0.086*1000000/RES_hhdet_num!D88)</f>
        <v>3239.3517748178306</v>
      </c>
      <c r="E88" s="132">
        <f>IF(RES_hhdet_fec!E88=0,0,RES_hhdet_fec!E88/0.086*1000000/RES_hhdet_num!E88)</f>
        <v>3260.2158970523928</v>
      </c>
      <c r="F88" s="132">
        <f>IF(RES_hhdet_fec!F88=0,0,RES_hhdet_fec!F88/0.086*1000000/RES_hhdet_num!F88)</f>
        <v>3354.7461952251583</v>
      </c>
      <c r="G88" s="132">
        <f>IF(RES_hhdet_fec!G88=0,0,RES_hhdet_fec!G88/0.086*1000000/RES_hhdet_num!G88)</f>
        <v>3297.0495813011057</v>
      </c>
      <c r="H88" s="132">
        <f>IF(RES_hhdet_fec!H88=0,0,RES_hhdet_fec!H88/0.086*1000000/RES_hhdet_num!H88)</f>
        <v>3326.4443693473722</v>
      </c>
      <c r="I88" s="132">
        <f>IF(RES_hhdet_fec!I88=0,0,RES_hhdet_fec!I88/0.086*1000000/RES_hhdet_num!I88)</f>
        <v>3318.9859892907116</v>
      </c>
      <c r="J88" s="132">
        <f>IF(RES_hhdet_fec!J88=0,0,RES_hhdet_fec!J88/0.086*1000000/RES_hhdet_num!J88)</f>
        <v>3351.5718031820288</v>
      </c>
      <c r="K88" s="132">
        <f>IF(RES_hhdet_fec!K88=0,0,RES_hhdet_fec!K88/0.086*1000000/RES_hhdet_num!K88)</f>
        <v>3407.831455335137</v>
      </c>
      <c r="L88" s="132">
        <f>IF(RES_hhdet_fec!L88=0,0,RES_hhdet_fec!L88/0.086*1000000/RES_hhdet_num!L88)</f>
        <v>3410.8290804303765</v>
      </c>
      <c r="M88" s="132">
        <f>IF(RES_hhdet_fec!M88=0,0,RES_hhdet_fec!M88/0.086*1000000/RES_hhdet_num!M88)</f>
        <v>3458.4775746436017</v>
      </c>
      <c r="N88" s="132">
        <f>IF(RES_hhdet_fec!N88=0,0,RES_hhdet_fec!N88/0.086*1000000/RES_hhdet_num!N88)</f>
        <v>3404.6275232236881</v>
      </c>
      <c r="O88" s="132">
        <f>IF(RES_hhdet_fec!O88=0,0,RES_hhdet_fec!O88/0.086*1000000/RES_hhdet_num!O88)</f>
        <v>3437.6120885694677</v>
      </c>
      <c r="P88" s="132">
        <f>IF(RES_hhdet_fec!P88=0,0,RES_hhdet_fec!P88/0.086*1000000/RES_hhdet_num!P88)</f>
        <v>3413.7330986257234</v>
      </c>
      <c r="Q88" s="132">
        <f>IF(RES_hhdet_fec!Q88=0,0,RES_hhdet_fec!Q88/0.086*1000000/RES_hhdet_num!Q88)</f>
        <v>3382.3000845656725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2841.4887725211156</v>
      </c>
      <c r="L89" s="132">
        <f>IF(RES_hhdet_fec!L89=0,0,RES_hhdet_fec!L89/0.086*1000000/RES_hhdet_num!L89)</f>
        <v>2846.9643756559108</v>
      </c>
      <c r="M89" s="132">
        <f>IF(RES_hhdet_fec!M89=0,0,RES_hhdet_fec!M89/0.086*1000000/RES_hhdet_num!M89)</f>
        <v>2881.544531358611</v>
      </c>
      <c r="N89" s="132">
        <f>IF(RES_hhdet_fec!N89=0,0,RES_hhdet_fec!N89/0.086*1000000/RES_hhdet_num!N89)</f>
        <v>2847.5154727180293</v>
      </c>
      <c r="O89" s="132">
        <f>IF(RES_hhdet_fec!O89=0,0,RES_hhdet_fec!O89/0.086*1000000/RES_hhdet_num!O89)</f>
        <v>2873.3032280160187</v>
      </c>
      <c r="P89" s="132">
        <f>IF(RES_hhdet_fec!P89=0,0,RES_hhdet_fec!P89/0.086*1000000/RES_hhdet_num!P89)</f>
        <v>2856.1201688895485</v>
      </c>
      <c r="Q89" s="132">
        <f>IF(RES_hhdet_fec!Q89=0,0,RES_hhdet_fec!Q89/0.086*1000000/RES_hhdet_num!Q89)</f>
        <v>2833.4908805848459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2385.4820187345749</v>
      </c>
      <c r="L90" s="165">
        <f>IF(RES_hhdet_fec!L90=0,0,RES_hhdet_fec!L90/0.086*1000000/RES_hhdet_num!L89)</f>
        <v>2387.5803563012582</v>
      </c>
      <c r="M90" s="165">
        <f>IF(RES_hhdet_fec!M90=0,0,RES_hhdet_fec!M90/0.086*1000000/RES_hhdet_num!M89)</f>
        <v>2420.9343022505223</v>
      </c>
      <c r="N90" s="165">
        <f>IF(RES_hhdet_fec!N90=0,0,RES_hhdet_fec!N90/0.086*1000000/RES_hhdet_num!N89)</f>
        <v>2383.2392662565981</v>
      </c>
      <c r="O90" s="165">
        <f>IF(RES_hhdet_fec!O90=0,0,RES_hhdet_fec!O90/0.086*1000000/RES_hhdet_num!O89)</f>
        <v>2406.3284619986343</v>
      </c>
      <c r="P90" s="165">
        <f>IF(RES_hhdet_fec!P90=0,0,RES_hhdet_fec!P90/0.086*1000000/RES_hhdet_num!P89)</f>
        <v>2389.6131690380057</v>
      </c>
      <c r="Q90" s="165">
        <f>IF(RES_hhdet_fec!Q90=0,0,RES_hhdet_fec!Q90/0.086*1000000/RES_hhdet_num!Q89)</f>
        <v>2367.6100591959721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456.00675378654086</v>
      </c>
      <c r="L91" s="164">
        <f>IF(RES_hhdet_fec!L91=0,0,RES_hhdet_fec!L91/0.086*1000000/RES_hhdet_num!L89)</f>
        <v>459.38401935465242</v>
      </c>
      <c r="M91" s="164">
        <f>IF(RES_hhdet_fec!M91=0,0,RES_hhdet_fec!M91/0.086*1000000/RES_hhdet_num!M89)</f>
        <v>460.61022910808884</v>
      </c>
      <c r="N91" s="164">
        <f>IF(RES_hhdet_fec!N91=0,0,RES_hhdet_fec!N91/0.086*1000000/RES_hhdet_num!N89)</f>
        <v>464.27620646143106</v>
      </c>
      <c r="O91" s="164">
        <f>IF(RES_hhdet_fec!O91=0,0,RES_hhdet_fec!O91/0.086*1000000/RES_hhdet_num!O89)</f>
        <v>466.97476601738424</v>
      </c>
      <c r="P91" s="164">
        <f>IF(RES_hhdet_fec!P91=0,0,RES_hhdet_fec!P91/0.086*1000000/RES_hhdet_num!P89)</f>
        <v>466.50699985154245</v>
      </c>
      <c r="Q91" s="164">
        <f>IF(RES_hhdet_fec!Q91=0,0,RES_hhdet_fec!Q91/0.086*1000000/RES_hhdet_num!Q89)</f>
        <v>465.88082138887358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2673.9019643662973</v>
      </c>
      <c r="C92" s="162">
        <f>IF(RES_hhdet_fec!C92=0,0,RES_hhdet_fec!C92/0.086*1000000/RES_hhdet_num!C92)</f>
        <v>2705.2552261267347</v>
      </c>
      <c r="D92" s="162">
        <f>IF(RES_hhdet_fec!D92=0,0,RES_hhdet_fec!D92/0.086*1000000/RES_hhdet_num!D92)</f>
        <v>2699.4576680581349</v>
      </c>
      <c r="E92" s="162">
        <f>IF(RES_hhdet_fec!E92=0,0,RES_hhdet_fec!E92/0.086*1000000/RES_hhdet_num!E92)</f>
        <v>2716.8467031938485</v>
      </c>
      <c r="F92" s="162">
        <f>IF(RES_hhdet_fec!F92=0,0,RES_hhdet_fec!F92/0.086*1000000/RES_hhdet_num!F92)</f>
        <v>2760.5828958227189</v>
      </c>
      <c r="G92" s="162">
        <f>IF(RES_hhdet_fec!G92=0,0,RES_hhdet_fec!G92/0.086*1000000/RES_hhdet_num!G92)</f>
        <v>2747.5412007891873</v>
      </c>
      <c r="H92" s="162">
        <f>IF(RES_hhdet_fec!H92=0,0,RES_hhdet_fec!H92/0.086*1000000/RES_hhdet_num!H92)</f>
        <v>2772.0367581371206</v>
      </c>
      <c r="I92" s="162">
        <f>IF(RES_hhdet_fec!I92=0,0,RES_hhdet_fec!I92/0.086*1000000/RES_hhdet_num!I92)</f>
        <v>2765.8226930414435</v>
      </c>
      <c r="J92" s="162">
        <f>IF(RES_hhdet_fec!J92=0,0,RES_hhdet_fec!J92/0.086*1000000/RES_hhdet_num!J92)</f>
        <v>2792.9751649257996</v>
      </c>
      <c r="K92" s="162">
        <f>IF(RES_hhdet_fec!K92=0,0,RES_hhdet_fec!K92/0.086*1000000/RES_hhdet_num!K92)</f>
        <v>2839.8576104270132</v>
      </c>
      <c r="L92" s="162">
        <f>IF(RES_hhdet_fec!L92=0,0,RES_hhdet_fec!L92/0.086*1000000/RES_hhdet_num!L92)</f>
        <v>2841.3859260051086</v>
      </c>
      <c r="M92" s="162">
        <f>IF(RES_hhdet_fec!M92=0,0,RES_hhdet_fec!M92/0.086*1000000/RES_hhdet_num!M92)</f>
        <v>2821.9077615420306</v>
      </c>
      <c r="N92" s="162">
        <f>IF(RES_hhdet_fec!N92=0,0,RES_hhdet_fec!N92/0.086*1000000/RES_hhdet_num!N92)</f>
        <v>2806.9634055286569</v>
      </c>
      <c r="O92" s="162">
        <f>IF(RES_hhdet_fec!O92=0,0,RES_hhdet_fec!O92/0.086*1000000/RES_hhdet_num!O92)</f>
        <v>2792.6585542190946</v>
      </c>
      <c r="P92" s="162">
        <f>IF(RES_hhdet_fec!P92=0,0,RES_hhdet_fec!P92/0.086*1000000/RES_hhdet_num!P92)</f>
        <v>2760.8178563477995</v>
      </c>
      <c r="Q92" s="162">
        <f>IF(RES_hhdet_fec!Q92=0,0,RES_hhdet_fec!Q92/0.086*1000000/RES_hhdet_num!Q92)</f>
        <v>2728.9234768948672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2443.9070810854705</v>
      </c>
      <c r="L93" s="160">
        <f>IF(RES_hhdet_fec!L93=0,0,RES_hhdet_fec!L93/0.086*1000000/RES_hhdet_num!L93)</f>
        <v>2448.354167558226</v>
      </c>
      <c r="M93" s="160">
        <f>IF(RES_hhdet_fec!M93=0,0,RES_hhdet_fec!M93/0.086*1000000/RES_hhdet_num!M93)</f>
        <v>2435.9456621875238</v>
      </c>
      <c r="N93" s="160">
        <f>IF(RES_hhdet_fec!N93=0,0,RES_hhdet_fec!N93/0.086*1000000/RES_hhdet_num!N93)</f>
        <v>2429.1505903314787</v>
      </c>
      <c r="O93" s="160">
        <f>IF(RES_hhdet_fec!O93=0,0,RES_hhdet_fec!O93/0.086*1000000/RES_hhdet_num!O93)</f>
        <v>2421.8357539707508</v>
      </c>
      <c r="P93" s="160">
        <f>IF(RES_hhdet_fec!P93=0,0,RES_hhdet_fec!P93/0.086*1000000/RES_hhdet_num!P93)</f>
        <v>2399.0794992950046</v>
      </c>
      <c r="Q93" s="160">
        <f>IF(RES_hhdet_fec!Q93=0,0,RES_hhdet_fec!Q93/0.086*1000000/RES_hhdet_num!Q93)</f>
        <v>2376.1272552152786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1987.90032729892</v>
      </c>
      <c r="L94" s="156">
        <f>IF(RES_hhdet_fec!L94=0,0,RES_hhdet_fec!L94/0.086*1000000/RES_hhdet_num!L93)</f>
        <v>1988.9701482035734</v>
      </c>
      <c r="M94" s="156">
        <f>IF(RES_hhdet_fec!M94=0,0,RES_hhdet_fec!M94/0.086*1000000/RES_hhdet_num!M93)</f>
        <v>1975.3354330794348</v>
      </c>
      <c r="N94" s="156">
        <f>IF(RES_hhdet_fec!N94=0,0,RES_hhdet_fec!N94/0.086*1000000/RES_hhdet_num!N93)</f>
        <v>1964.8743838700475</v>
      </c>
      <c r="O94" s="156">
        <f>IF(RES_hhdet_fec!O94=0,0,RES_hhdet_fec!O94/0.086*1000000/RES_hhdet_num!O93)</f>
        <v>1954.8609879533676</v>
      </c>
      <c r="P94" s="156">
        <f>IF(RES_hhdet_fec!P94=0,0,RES_hhdet_fec!P94/0.086*1000000/RES_hhdet_num!P93)</f>
        <v>1932.5724994434615</v>
      </c>
      <c r="Q94" s="156">
        <f>IF(RES_hhdet_fec!Q94=0,0,RES_hhdet_fec!Q94/0.086*1000000/RES_hhdet_num!Q93)</f>
        <v>1910.2464338264051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456.00675378655006</v>
      </c>
      <c r="L95" s="156">
        <f>IF(RES_hhdet_fec!L95=0,0,RES_hhdet_fec!L95/0.086*1000000/RES_hhdet_num!L93)</f>
        <v>459.38401935465271</v>
      </c>
      <c r="M95" s="156">
        <f>IF(RES_hhdet_fec!M95=0,0,RES_hhdet_fec!M95/0.086*1000000/RES_hhdet_num!M93)</f>
        <v>460.61022910808873</v>
      </c>
      <c r="N95" s="156">
        <f>IF(RES_hhdet_fec!N95=0,0,RES_hhdet_fec!N95/0.086*1000000/RES_hhdet_num!N93)</f>
        <v>464.27620646143112</v>
      </c>
      <c r="O95" s="156">
        <f>IF(RES_hhdet_fec!O95=0,0,RES_hhdet_fec!O95/0.086*1000000/RES_hhdet_num!O93)</f>
        <v>466.97476601738356</v>
      </c>
      <c r="P95" s="156">
        <f>IF(RES_hhdet_fec!P95=0,0,RES_hhdet_fec!P95/0.086*1000000/RES_hhdet_num!P93)</f>
        <v>466.50699985154284</v>
      </c>
      <c r="Q95" s="156">
        <f>IF(RES_hhdet_fec!Q95=0,0,RES_hhdet_fec!Q95/0.086*1000000/RES_hhdet_num!Q93)</f>
        <v>465.8808213888737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2423.234021945801</v>
      </c>
      <c r="C96" s="162">
        <f>IF(RES_hhdet_fec!C96=0,0,RES_hhdet_fec!C96/0.086*1000000/RES_hhdet_num!C96)</f>
        <v>2464.0052516609931</v>
      </c>
      <c r="D96" s="162">
        <f>IF(RES_hhdet_fec!D96=0,0,RES_hhdet_fec!D96/0.086*1000000/RES_hhdet_num!D96)</f>
        <v>2401.6441551111561</v>
      </c>
      <c r="E96" s="162">
        <f>IF(RES_hhdet_fec!E96=0,0,RES_hhdet_fec!E96/0.086*1000000/RES_hhdet_num!E96)</f>
        <v>2796.2933215191993</v>
      </c>
      <c r="F96" s="162">
        <f>IF(RES_hhdet_fec!F96=0,0,RES_hhdet_fec!F96/0.086*1000000/RES_hhdet_num!F96)</f>
        <v>2814.2939072140703</v>
      </c>
      <c r="G96" s="162">
        <f>IF(RES_hhdet_fec!G96=0,0,RES_hhdet_fec!G96/0.086*1000000/RES_hhdet_num!G96)</f>
        <v>2725.7020648713724</v>
      </c>
      <c r="H96" s="162">
        <f>IF(RES_hhdet_fec!H96=0,0,RES_hhdet_fec!H96/0.086*1000000/RES_hhdet_num!H96)</f>
        <v>2862.1642417733592</v>
      </c>
      <c r="I96" s="162">
        <f>IF(RES_hhdet_fec!I96=0,0,RES_hhdet_fec!I96/0.086*1000000/RES_hhdet_num!I96)</f>
        <v>2664.9988585246501</v>
      </c>
      <c r="J96" s="162">
        <f>IF(RES_hhdet_fec!J96=0,0,RES_hhdet_fec!J96/0.086*1000000/RES_hhdet_num!J96)</f>
        <v>2819.0474403842709</v>
      </c>
      <c r="K96" s="162">
        <f>IF(RES_hhdet_fec!K96=0,0,RES_hhdet_fec!K96/0.086*1000000/RES_hhdet_num!K96)</f>
        <v>2849.4534820178656</v>
      </c>
      <c r="L96" s="162">
        <f>IF(RES_hhdet_fec!L96=0,0,RES_hhdet_fec!L96/0.086*1000000/RES_hhdet_num!L96)</f>
        <v>3130.0218984165435</v>
      </c>
      <c r="M96" s="162">
        <f>IF(RES_hhdet_fec!M96=0,0,RES_hhdet_fec!M96/0.086*1000000/RES_hhdet_num!M96)</f>
        <v>2925.3326528028661</v>
      </c>
      <c r="N96" s="162">
        <f>IF(RES_hhdet_fec!N96=0,0,RES_hhdet_fec!N96/0.086*1000000/RES_hhdet_num!N96)</f>
        <v>2938.6414787584108</v>
      </c>
      <c r="O96" s="162">
        <f>IF(RES_hhdet_fec!O96=0,0,RES_hhdet_fec!O96/0.086*1000000/RES_hhdet_num!O96)</f>
        <v>2936.8748306952698</v>
      </c>
      <c r="P96" s="162">
        <f>IF(RES_hhdet_fec!P96=0,0,RES_hhdet_fec!P96/0.086*1000000/RES_hhdet_num!P96)</f>
        <v>2984.5358222322075</v>
      </c>
      <c r="Q96" s="162">
        <f>IF(RES_hhdet_fec!Q96=0,0,RES_hhdet_fec!Q96/0.086*1000000/RES_hhdet_num!Q96)</f>
        <v>3002.6250616371608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2450.6241911990564</v>
      </c>
      <c r="L97" s="160">
        <f>IF(RES_hhdet_fec!L97=0,0,RES_hhdet_fec!L97/0.086*1000000/RES_hhdet_num!L97)</f>
        <v>2650.3993482462511</v>
      </c>
      <c r="M97" s="160">
        <f>IF(RES_hhdet_fec!M97=0,0,RES_hhdet_fec!M97/0.086*1000000/RES_hhdet_num!M97)</f>
        <v>2508.3430860700892</v>
      </c>
      <c r="N97" s="160">
        <f>IF(RES_hhdet_fec!N97=0,0,RES_hhdet_fec!N97/0.086*1000000/RES_hhdet_num!N97)</f>
        <v>2521.3252415923171</v>
      </c>
      <c r="O97" s="160">
        <f>IF(RES_hhdet_fec!O97=0,0,RES_hhdet_fec!O97/0.086*1000000/RES_hhdet_num!O97)</f>
        <v>2522.7871475040706</v>
      </c>
      <c r="P97" s="160">
        <f>IF(RES_hhdet_fec!P97=0,0,RES_hhdet_fec!P97/0.086*1000000/RES_hhdet_num!P97)</f>
        <v>2555.6820754140858</v>
      </c>
      <c r="Q97" s="160">
        <f>IF(RES_hhdet_fec!Q97=0,0,RES_hhdet_fec!Q97/0.086*1000000/RES_hhdet_num!Q97)</f>
        <v>2567.7183645348878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1994.6174374125155</v>
      </c>
      <c r="L98" s="156">
        <f>IF(RES_hhdet_fec!L98=0,0,RES_hhdet_fec!L98/0.086*1000000/RES_hhdet_num!L97)</f>
        <v>2191.0153288915985</v>
      </c>
      <c r="M98" s="156">
        <f>IF(RES_hhdet_fec!M98=0,0,RES_hhdet_fec!M98/0.086*1000000/RES_hhdet_num!M97)</f>
        <v>2047.7328569619999</v>
      </c>
      <c r="N98" s="156">
        <f>IF(RES_hhdet_fec!N98=0,0,RES_hhdet_fec!N98/0.086*1000000/RES_hhdet_num!N97)</f>
        <v>2057.0490351308858</v>
      </c>
      <c r="O98" s="156">
        <f>IF(RES_hhdet_fec!O98=0,0,RES_hhdet_fec!O98/0.086*1000000/RES_hhdet_num!O97)</f>
        <v>2055.8123814866863</v>
      </c>
      <c r="P98" s="156">
        <f>IF(RES_hhdet_fec!P98=0,0,RES_hhdet_fec!P98/0.086*1000000/RES_hhdet_num!P97)</f>
        <v>2089.1750755625435</v>
      </c>
      <c r="Q98" s="156">
        <f>IF(RES_hhdet_fec!Q98=0,0,RES_hhdet_fec!Q98/0.086*1000000/RES_hhdet_num!Q97)</f>
        <v>2101.837543146014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456.00675378654103</v>
      </c>
      <c r="L99" s="156">
        <f>IF(RES_hhdet_fec!L99=0,0,RES_hhdet_fec!L99/0.086*1000000/RES_hhdet_num!L97)</f>
        <v>459.38401935465237</v>
      </c>
      <c r="M99" s="156">
        <f>IF(RES_hhdet_fec!M99=0,0,RES_hhdet_fec!M99/0.086*1000000/RES_hhdet_num!M97)</f>
        <v>460.6102291080889</v>
      </c>
      <c r="N99" s="156">
        <f>IF(RES_hhdet_fec!N99=0,0,RES_hhdet_fec!N99/0.086*1000000/RES_hhdet_num!N97)</f>
        <v>464.27620646143146</v>
      </c>
      <c r="O99" s="156">
        <f>IF(RES_hhdet_fec!O99=0,0,RES_hhdet_fec!O99/0.086*1000000/RES_hhdet_num!O97)</f>
        <v>466.97476601738418</v>
      </c>
      <c r="P99" s="156">
        <f>IF(RES_hhdet_fec!P99=0,0,RES_hhdet_fec!P99/0.086*1000000/RES_hhdet_num!P97)</f>
        <v>466.50699985154216</v>
      </c>
      <c r="Q99" s="156">
        <f>IF(RES_hhdet_fec!Q99=0,0,RES_hhdet_fec!Q99/0.086*1000000/RES_hhdet_num!Q97)</f>
        <v>465.88082138887364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871.71939042941301</v>
      </c>
      <c r="C100" s="157">
        <f>IF(RES_hhdet_fec!C100=0,0,RES_hhdet_fec!C100/0.086*1000000/RES_hhdet_num!C$81)</f>
        <v>876.79535274790896</v>
      </c>
      <c r="D100" s="157">
        <f>IF(RES_hhdet_fec!D100=0,0,RES_hhdet_fec!D100/0.086*1000000/RES_hhdet_num!D$81)</f>
        <v>945.82816885925979</v>
      </c>
      <c r="E100" s="157">
        <f>IF(RES_hhdet_fec!E100=0,0,RES_hhdet_fec!E100/0.086*1000000/RES_hhdet_num!E$81)</f>
        <v>1235.9253031316377</v>
      </c>
      <c r="F100" s="157">
        <f>IF(RES_hhdet_fec!F100=0,0,RES_hhdet_fec!F100/0.086*1000000/RES_hhdet_num!F$81)</f>
        <v>1230.3773978493609</v>
      </c>
      <c r="G100" s="157">
        <f>IF(RES_hhdet_fec!G100=0,0,RES_hhdet_fec!G100/0.086*1000000/RES_hhdet_num!G$81)</f>
        <v>1200.1015443596837</v>
      </c>
      <c r="H100" s="157">
        <f>IF(RES_hhdet_fec!H100=0,0,RES_hhdet_fec!H100/0.086*1000000/RES_hhdet_num!H$81)</f>
        <v>1233.222737636931</v>
      </c>
      <c r="I100" s="157">
        <f>IF(RES_hhdet_fec!I100=0,0,RES_hhdet_fec!I100/0.086*1000000/RES_hhdet_num!I$81)</f>
        <v>1226.5777054261466</v>
      </c>
      <c r="J100" s="157">
        <f>IF(RES_hhdet_fec!J100=0,0,RES_hhdet_fec!J100/0.086*1000000/RES_hhdet_num!J$81)</f>
        <v>1253.5270879261891</v>
      </c>
      <c r="K100" s="157">
        <f>IF(RES_hhdet_fec!K100=0,0,RES_hhdet_fec!K100/0.086*1000000/RES_hhdet_num!K$81)</f>
        <v>1282.9345852451127</v>
      </c>
      <c r="L100" s="157">
        <f>IF(RES_hhdet_fec!L100=0,0,RES_hhdet_fec!L100/0.086*1000000/RES_hhdet_num!L$81)</f>
        <v>1294.850273340676</v>
      </c>
      <c r="M100" s="157">
        <f>IF(RES_hhdet_fec!M100=0,0,RES_hhdet_fec!M100/0.086*1000000/RES_hhdet_num!M$81)</f>
        <v>1267.4249188710355</v>
      </c>
      <c r="N100" s="157">
        <f>IF(RES_hhdet_fec!N100=0,0,RES_hhdet_fec!N100/0.086*1000000/RES_hhdet_num!N$81)</f>
        <v>1257.7732959648122</v>
      </c>
      <c r="O100" s="157">
        <f>IF(RES_hhdet_fec!O100=0,0,RES_hhdet_fec!O100/0.086*1000000/RES_hhdet_num!O$81)</f>
        <v>1261.7518845388902</v>
      </c>
      <c r="P100" s="157">
        <f>IF(RES_hhdet_fec!P100=0,0,RES_hhdet_fec!P100/0.086*1000000/RES_hhdet_num!P$81)</f>
        <v>1280.592198377479</v>
      </c>
      <c r="Q100" s="157">
        <f>IF(RES_hhdet_fec!Q100=0,0,RES_hhdet_fec!Q100/0.086*1000000/RES_hhdet_num!Q$81)</f>
        <v>1287.8431545745295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1181.2729904639002</v>
      </c>
      <c r="C102" s="156">
        <f>IF(RES_hhdet_fec!C102=0,0,RES_hhdet_fec!C102/0.086*1000000/RES_hhdet_num!C102)</f>
        <v>1209.3017322365497</v>
      </c>
      <c r="D102" s="156">
        <f>IF(RES_hhdet_fec!D102=0,0,RES_hhdet_fec!D102/0.086*1000000/RES_hhdet_num!D102)</f>
        <v>1264.2707456253022</v>
      </c>
      <c r="E102" s="156">
        <f>IF(RES_hhdet_fec!E102=0,0,RES_hhdet_fec!E102/0.086*1000000/RES_hhdet_num!E102)</f>
        <v>1570.8431072141127</v>
      </c>
      <c r="F102" s="156">
        <f>IF(RES_hhdet_fec!F102=0,0,RES_hhdet_fec!F102/0.086*1000000/RES_hhdet_num!F102)</f>
        <v>1579.0475254469145</v>
      </c>
      <c r="G102" s="156">
        <f>IF(RES_hhdet_fec!G102=0,0,RES_hhdet_fec!G102/0.086*1000000/RES_hhdet_num!G102)</f>
        <v>1568.7470002668224</v>
      </c>
      <c r="H102" s="156">
        <f>IF(RES_hhdet_fec!H102=0,0,RES_hhdet_fec!H102/0.086*1000000/RES_hhdet_num!H102)</f>
        <v>1572.2839304186366</v>
      </c>
      <c r="I102" s="156">
        <f>IF(RES_hhdet_fec!I102=0,0,RES_hhdet_fec!I102/0.086*1000000/RES_hhdet_num!I102)</f>
        <v>1578.3783642001106</v>
      </c>
      <c r="J102" s="156">
        <f>IF(RES_hhdet_fec!J102=0,0,RES_hhdet_fec!J102/0.086*1000000/RES_hhdet_num!J102)</f>
        <v>1584.5303524631072</v>
      </c>
      <c r="K102" s="156">
        <f>IF(RES_hhdet_fec!K102=0,0,RES_hhdet_fec!K102/0.086*1000000/RES_hhdet_num!K102)</f>
        <v>1593.391583348103</v>
      </c>
      <c r="L102" s="156">
        <f>IF(RES_hhdet_fec!L102=0,0,RES_hhdet_fec!L102/0.086*1000000/RES_hhdet_num!L102)</f>
        <v>1589.6034720231194</v>
      </c>
      <c r="M102" s="156">
        <f>IF(RES_hhdet_fec!M102=0,0,RES_hhdet_fec!M102/0.086*1000000/RES_hhdet_num!M102)</f>
        <v>1585.7539831434176</v>
      </c>
      <c r="N102" s="156">
        <f>IF(RES_hhdet_fec!N102=0,0,RES_hhdet_fec!N102/0.086*1000000/RES_hhdet_num!N102)</f>
        <v>1600.3973573178739</v>
      </c>
      <c r="O102" s="156">
        <f>IF(RES_hhdet_fec!O102=0,0,RES_hhdet_fec!O102/0.086*1000000/RES_hhdet_num!O102)</f>
        <v>1594.7758137368637</v>
      </c>
      <c r="P102" s="156">
        <f>IF(RES_hhdet_fec!P102=0,0,RES_hhdet_fec!P102/0.086*1000000/RES_hhdet_num!P102)</f>
        <v>1576.2624470361222</v>
      </c>
      <c r="Q102" s="156">
        <f>IF(RES_hhdet_fec!Q102=0,0,RES_hhdet_fec!Q102/0.086*1000000/RES_hhdet_num!Q102)</f>
        <v>1572.8773998252859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698.07328951290049</v>
      </c>
      <c r="C103" s="57">
        <f>IF(RES_hhdet_fec!C103=0,0,RES_hhdet_fec!C103/0.086*1000000/RES_hhdet_num!C103)</f>
        <v>695.62066635484393</v>
      </c>
      <c r="D103" s="57">
        <f>IF(RES_hhdet_fec!D103=0,0,RES_hhdet_fec!D103/0.086*1000000/RES_hhdet_num!D103)</f>
        <v>772.92660018423089</v>
      </c>
      <c r="E103" s="57">
        <f>IF(RES_hhdet_fec!E103=0,0,RES_hhdet_fec!E103/0.086*1000000/RES_hhdet_num!E103)</f>
        <v>1056.9862399833428</v>
      </c>
      <c r="F103" s="57">
        <f>IF(RES_hhdet_fec!F103=0,0,RES_hhdet_fec!F103/0.086*1000000/RES_hhdet_num!F103)</f>
        <v>1065.751452587213</v>
      </c>
      <c r="G103" s="57">
        <f>IF(RES_hhdet_fec!G103=0,0,RES_hhdet_fec!G103/0.086*1000000/RES_hhdet_num!G103)</f>
        <v>1034.3879224729349</v>
      </c>
      <c r="H103" s="57">
        <f>IF(RES_hhdet_fec!H103=0,0,RES_hhdet_fec!H103/0.086*1000000/RES_hhdet_num!H103)</f>
        <v>1079.591412656308</v>
      </c>
      <c r="I103" s="57">
        <f>IF(RES_hhdet_fec!I103=0,0,RES_hhdet_fec!I103/0.086*1000000/RES_hhdet_num!I103)</f>
        <v>1061.7701812568168</v>
      </c>
      <c r="J103" s="57">
        <f>IF(RES_hhdet_fec!J103=0,0,RES_hhdet_fec!J103/0.086*1000000/RES_hhdet_num!J103)</f>
        <v>1094.3075463191203</v>
      </c>
      <c r="K103" s="57">
        <f>IF(RES_hhdet_fec!K103=0,0,RES_hhdet_fec!K103/0.086*1000000/RES_hhdet_num!K103)</f>
        <v>1122.0627949419113</v>
      </c>
      <c r="L103" s="57">
        <f>IF(RES_hhdet_fec!L103=0,0,RES_hhdet_fec!L103/0.086*1000000/RES_hhdet_num!L103)</f>
        <v>1146.6891741302406</v>
      </c>
      <c r="M103" s="57">
        <f>IF(RES_hhdet_fec!M103=0,0,RES_hhdet_fec!M103/0.086*1000000/RES_hhdet_num!M103)</f>
        <v>1128.7349550288802</v>
      </c>
      <c r="N103" s="57">
        <f>IF(RES_hhdet_fec!N103=0,0,RES_hhdet_fec!N103/0.086*1000000/RES_hhdet_num!N103)</f>
        <v>1110.508638171962</v>
      </c>
      <c r="O103" s="57">
        <f>IF(RES_hhdet_fec!O103=0,0,RES_hhdet_fec!O103/0.086*1000000/RES_hhdet_num!O103)</f>
        <v>1131.8538089949463</v>
      </c>
      <c r="P103" s="57">
        <f>IF(RES_hhdet_fec!P103=0,0,RES_hhdet_fec!P103/0.086*1000000/RES_hhdet_num!P103)</f>
        <v>1150.8872698849225</v>
      </c>
      <c r="Q103" s="57">
        <f>IF(RES_hhdet_fec!Q103=0,0,RES_hhdet_fec!Q103/0.086*1000000/RES_hhdet_num!Q103)</f>
        <v>1171.6173719851192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12714.86970890559</v>
      </c>
      <c r="C105" s="168">
        <f t="shared" ref="C105:Q105" si="20">SUM(C106,C109,C111,C120)</f>
        <v>12699.578954320577</v>
      </c>
      <c r="D105" s="168">
        <f t="shared" si="20"/>
        <v>12915.771343614053</v>
      </c>
      <c r="E105" s="168">
        <f t="shared" si="20"/>
        <v>13253.813439277081</v>
      </c>
      <c r="F105" s="168">
        <f t="shared" si="20"/>
        <v>13089.357354484568</v>
      </c>
      <c r="G105" s="168">
        <f t="shared" si="20"/>
        <v>13258.530422171063</v>
      </c>
      <c r="H105" s="168">
        <f t="shared" si="20"/>
        <v>14504.522803475629</v>
      </c>
      <c r="I105" s="168">
        <f t="shared" si="20"/>
        <v>12370.152855539904</v>
      </c>
      <c r="J105" s="168">
        <f t="shared" si="20"/>
        <v>13273.924202947828</v>
      </c>
      <c r="K105" s="168">
        <f t="shared" si="20"/>
        <v>14564.642127883073</v>
      </c>
      <c r="L105" s="168">
        <f t="shared" si="20"/>
        <v>14233.312974723522</v>
      </c>
      <c r="M105" s="168">
        <f t="shared" si="20"/>
        <v>13540.69472797092</v>
      </c>
      <c r="N105" s="168">
        <f t="shared" si="20"/>
        <v>13853.839994770766</v>
      </c>
      <c r="O105" s="168">
        <f t="shared" si="20"/>
        <v>13614.947992551584</v>
      </c>
      <c r="P105" s="168">
        <f t="shared" si="20"/>
        <v>12681.060744954137</v>
      </c>
      <c r="Q105" s="168">
        <f t="shared" si="20"/>
        <v>12615.548008674647</v>
      </c>
    </row>
    <row r="106" spans="1:17" ht="12.95" customHeight="1" x14ac:dyDescent="0.25">
      <c r="A106" s="158" t="s">
        <v>65</v>
      </c>
      <c r="B106" s="157">
        <f t="shared" ref="B106" si="21">SUM(B107:B108)</f>
        <v>9419.6729528175565</v>
      </c>
      <c r="C106" s="157">
        <f t="shared" ref="C106:Q106" si="22">SUM(C107:C108)</f>
        <v>9359.0919749383866</v>
      </c>
      <c r="D106" s="157">
        <f t="shared" si="22"/>
        <v>9596.3917608050378</v>
      </c>
      <c r="E106" s="157">
        <f t="shared" si="22"/>
        <v>9255.1415920190357</v>
      </c>
      <c r="F106" s="157">
        <f t="shared" si="22"/>
        <v>9072.1877904241301</v>
      </c>
      <c r="G106" s="157">
        <f t="shared" si="22"/>
        <v>9359.919442414197</v>
      </c>
      <c r="H106" s="157">
        <f t="shared" si="22"/>
        <v>10426.783531186209</v>
      </c>
      <c r="I106" s="157">
        <f t="shared" si="22"/>
        <v>8485.4111825106629</v>
      </c>
      <c r="J106" s="157">
        <f t="shared" si="22"/>
        <v>9198.0236861448793</v>
      </c>
      <c r="K106" s="157">
        <f t="shared" si="22"/>
        <v>10432.393150179154</v>
      </c>
      <c r="L106" s="157">
        <f t="shared" si="22"/>
        <v>9817.3048069003689</v>
      </c>
      <c r="M106" s="157">
        <f t="shared" si="22"/>
        <v>9354.7832262159936</v>
      </c>
      <c r="N106" s="157">
        <f t="shared" si="22"/>
        <v>9666.0103044350763</v>
      </c>
      <c r="O106" s="157">
        <f t="shared" si="22"/>
        <v>9440.6678934207921</v>
      </c>
      <c r="P106" s="157">
        <f t="shared" si="22"/>
        <v>8449.7965696489791</v>
      </c>
      <c r="Q106" s="157">
        <f t="shared" si="22"/>
        <v>8366.9147285467825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9398.5827426718279</v>
      </c>
      <c r="C107" s="156">
        <f>IF(RES_hhdet_fec!C107=0,0,RES_hhdet_fec!C107/0.086*1000000/RES_hhdet_num!C$105)</f>
        <v>9339.6843186700316</v>
      </c>
      <c r="D107" s="156">
        <f>IF(RES_hhdet_fec!D107=0,0,RES_hhdet_fec!D107/0.086*1000000/RES_hhdet_num!D$105)</f>
        <v>9577.6502274494469</v>
      </c>
      <c r="E107" s="156">
        <f>IF(RES_hhdet_fec!E107=0,0,RES_hhdet_fec!E107/0.086*1000000/RES_hhdet_num!E$105)</f>
        <v>9207.461682772293</v>
      </c>
      <c r="F107" s="156">
        <f>IF(RES_hhdet_fec!F107=0,0,RES_hhdet_fec!F107/0.086*1000000/RES_hhdet_num!F$105)</f>
        <v>9025.709591455221</v>
      </c>
      <c r="G107" s="156">
        <f>IF(RES_hhdet_fec!G107=0,0,RES_hhdet_fec!G107/0.086*1000000/RES_hhdet_num!G$105)</f>
        <v>9321.1808373038493</v>
      </c>
      <c r="H107" s="156">
        <f>IF(RES_hhdet_fec!H107=0,0,RES_hhdet_fec!H107/0.086*1000000/RES_hhdet_num!H$105)</f>
        <v>10378.011741651735</v>
      </c>
      <c r="I107" s="156">
        <f>IF(RES_hhdet_fec!I107=0,0,RES_hhdet_fec!I107/0.086*1000000/RES_hhdet_num!I$105)</f>
        <v>8448.4163822389946</v>
      </c>
      <c r="J107" s="156">
        <f>IF(RES_hhdet_fec!J107=0,0,RES_hhdet_fec!J107/0.086*1000000/RES_hhdet_num!J$105)</f>
        <v>9154.8766650457237</v>
      </c>
      <c r="K107" s="156">
        <f>IF(RES_hhdet_fec!K107=0,0,RES_hhdet_fec!K107/0.086*1000000/RES_hhdet_num!K$105)</f>
        <v>10382.022047719731</v>
      </c>
      <c r="L107" s="156">
        <f>IF(RES_hhdet_fec!L107=0,0,RES_hhdet_fec!L107/0.086*1000000/RES_hhdet_num!L$105)</f>
        <v>9770.5465884312362</v>
      </c>
      <c r="M107" s="156">
        <f>IF(RES_hhdet_fec!M107=0,0,RES_hhdet_fec!M107/0.086*1000000/RES_hhdet_num!M$105)</f>
        <v>9311.0048583929565</v>
      </c>
      <c r="N107" s="156">
        <f>IF(RES_hhdet_fec!N107=0,0,RES_hhdet_fec!N107/0.086*1000000/RES_hhdet_num!N$105)</f>
        <v>9621.7085290293526</v>
      </c>
      <c r="O107" s="156">
        <f>IF(RES_hhdet_fec!O107=0,0,RES_hhdet_fec!O107/0.086*1000000/RES_hhdet_num!O$105)</f>
        <v>9394.9160866753991</v>
      </c>
      <c r="P107" s="156">
        <f>IF(RES_hhdet_fec!P107=0,0,RES_hhdet_fec!P107/0.086*1000000/RES_hhdet_num!P$105)</f>
        <v>8401.3380944278397</v>
      </c>
      <c r="Q107" s="156">
        <f>IF(RES_hhdet_fec!Q107=0,0,RES_hhdet_fec!Q107/0.086*1000000/RES_hhdet_num!Q$105)</f>
        <v>8313.5755438489941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21.090210145728083</v>
      </c>
      <c r="C108" s="156">
        <f>IF(RES_hhdet_fec!C108=0,0,RES_hhdet_fec!C108/0.086*1000000/RES_hhdet_num!C$105)</f>
        <v>19.407656268354565</v>
      </c>
      <c r="D108" s="156">
        <f>IF(RES_hhdet_fec!D108=0,0,RES_hhdet_fec!D108/0.086*1000000/RES_hhdet_num!D$105)</f>
        <v>18.741533355590743</v>
      </c>
      <c r="E108" s="156">
        <f>IF(RES_hhdet_fec!E108=0,0,RES_hhdet_fec!E108/0.086*1000000/RES_hhdet_num!E$105)</f>
        <v>47.679909246742838</v>
      </c>
      <c r="F108" s="156">
        <f>IF(RES_hhdet_fec!F108=0,0,RES_hhdet_fec!F108/0.086*1000000/RES_hhdet_num!F$105)</f>
        <v>46.478198968908487</v>
      </c>
      <c r="G108" s="156">
        <f>IF(RES_hhdet_fec!G108=0,0,RES_hhdet_fec!G108/0.086*1000000/RES_hhdet_num!G$105)</f>
        <v>38.738605110347983</v>
      </c>
      <c r="H108" s="156">
        <f>IF(RES_hhdet_fec!H108=0,0,RES_hhdet_fec!H108/0.086*1000000/RES_hhdet_num!H$105)</f>
        <v>48.771789534474252</v>
      </c>
      <c r="I108" s="156">
        <f>IF(RES_hhdet_fec!I108=0,0,RES_hhdet_fec!I108/0.086*1000000/RES_hhdet_num!I$105)</f>
        <v>36.994800271668097</v>
      </c>
      <c r="J108" s="156">
        <f>IF(RES_hhdet_fec!J108=0,0,RES_hhdet_fec!J108/0.086*1000000/RES_hhdet_num!J$105)</f>
        <v>43.147021099154877</v>
      </c>
      <c r="K108" s="156">
        <f>IF(RES_hhdet_fec!K108=0,0,RES_hhdet_fec!K108/0.086*1000000/RES_hhdet_num!K$105)</f>
        <v>50.371102459423227</v>
      </c>
      <c r="L108" s="156">
        <f>IF(RES_hhdet_fec!L108=0,0,RES_hhdet_fec!L108/0.086*1000000/RES_hhdet_num!L$105)</f>
        <v>46.758218469133134</v>
      </c>
      <c r="M108" s="156">
        <f>IF(RES_hhdet_fec!M108=0,0,RES_hhdet_fec!M108/0.086*1000000/RES_hhdet_num!M$105)</f>
        <v>43.778367823036561</v>
      </c>
      <c r="N108" s="156">
        <f>IF(RES_hhdet_fec!N108=0,0,RES_hhdet_fec!N108/0.086*1000000/RES_hhdet_num!N$105)</f>
        <v>44.30177540572415</v>
      </c>
      <c r="O108" s="156">
        <f>IF(RES_hhdet_fec!O108=0,0,RES_hhdet_fec!O108/0.086*1000000/RES_hhdet_num!O$105)</f>
        <v>45.751806745392713</v>
      </c>
      <c r="P108" s="156">
        <f>IF(RES_hhdet_fec!P108=0,0,RES_hhdet_fec!P108/0.086*1000000/RES_hhdet_num!P$105)</f>
        <v>48.458475221139473</v>
      </c>
      <c r="Q108" s="156">
        <f>IF(RES_hhdet_fec!Q108=0,0,RES_hhdet_fec!Q108/0.086*1000000/RES_hhdet_num!Q$105)</f>
        <v>53.339184697788198</v>
      </c>
    </row>
    <row r="109" spans="1:17" ht="12.95" customHeight="1" x14ac:dyDescent="0.25">
      <c r="A109" s="158" t="s">
        <v>112</v>
      </c>
      <c r="B109" s="157">
        <f t="shared" ref="B109:Q109" si="23">B110</f>
        <v>0.2318871301878159</v>
      </c>
      <c r="C109" s="157">
        <f t="shared" si="23"/>
        <v>0.32764237290817327</v>
      </c>
      <c r="D109" s="157">
        <f t="shared" si="23"/>
        <v>0.34609188899327914</v>
      </c>
      <c r="E109" s="157">
        <f t="shared" si="23"/>
        <v>0.36918186948015158</v>
      </c>
      <c r="F109" s="157">
        <f t="shared" si="23"/>
        <v>0.45855733002425403</v>
      </c>
      <c r="G109" s="157">
        <f t="shared" si="23"/>
        <v>0.51548315082364626</v>
      </c>
      <c r="H109" s="157">
        <f t="shared" si="23"/>
        <v>0.69950951968599961</v>
      </c>
      <c r="I109" s="157">
        <f t="shared" si="23"/>
        <v>1.0100085490213004</v>
      </c>
      <c r="J109" s="157">
        <f t="shared" si="23"/>
        <v>1.2995676652822532</v>
      </c>
      <c r="K109" s="157">
        <f t="shared" si="23"/>
        <v>1.6999496275599466</v>
      </c>
      <c r="L109" s="157">
        <f t="shared" si="23"/>
        <v>2.1005260984710818</v>
      </c>
      <c r="M109" s="157">
        <f t="shared" si="23"/>
        <v>2.5572508800990779</v>
      </c>
      <c r="N109" s="157">
        <f t="shared" si="23"/>
        <v>2.905231940167968</v>
      </c>
      <c r="O109" s="157">
        <f t="shared" si="23"/>
        <v>2.9375108637742535</v>
      </c>
      <c r="P109" s="157">
        <f t="shared" si="23"/>
        <v>3.6616736516591666</v>
      </c>
      <c r="Q109" s="157">
        <f t="shared" si="23"/>
        <v>4.2590143419211133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0.2318871301878159</v>
      </c>
      <c r="C110" s="156">
        <f>IF(RES_hhdet_fec!C110=0,0,RES_hhdet_fec!C110/0.086*1000000/RES_hhdet_num!C$105)</f>
        <v>0.32764237290817327</v>
      </c>
      <c r="D110" s="156">
        <f>IF(RES_hhdet_fec!D110=0,0,RES_hhdet_fec!D110/0.086*1000000/RES_hhdet_num!D$105)</f>
        <v>0.34609188899327914</v>
      </c>
      <c r="E110" s="156">
        <f>IF(RES_hhdet_fec!E110=0,0,RES_hhdet_fec!E110/0.086*1000000/RES_hhdet_num!E$105)</f>
        <v>0.36918186948015158</v>
      </c>
      <c r="F110" s="156">
        <f>IF(RES_hhdet_fec!F110=0,0,RES_hhdet_fec!F110/0.086*1000000/RES_hhdet_num!F$105)</f>
        <v>0.45855733002425403</v>
      </c>
      <c r="G110" s="156">
        <f>IF(RES_hhdet_fec!G110=0,0,RES_hhdet_fec!G110/0.086*1000000/RES_hhdet_num!G$105)</f>
        <v>0.51548315082364626</v>
      </c>
      <c r="H110" s="156">
        <f>IF(RES_hhdet_fec!H110=0,0,RES_hhdet_fec!H110/0.086*1000000/RES_hhdet_num!H$105)</f>
        <v>0.69950951968599961</v>
      </c>
      <c r="I110" s="156">
        <f>IF(RES_hhdet_fec!I110=0,0,RES_hhdet_fec!I110/0.086*1000000/RES_hhdet_num!I$105)</f>
        <v>1.0100085490213004</v>
      </c>
      <c r="J110" s="156">
        <f>IF(RES_hhdet_fec!J110=0,0,RES_hhdet_fec!J110/0.086*1000000/RES_hhdet_num!J$105)</f>
        <v>1.2995676652822532</v>
      </c>
      <c r="K110" s="156">
        <f>IF(RES_hhdet_fec!K110=0,0,RES_hhdet_fec!K110/0.086*1000000/RES_hhdet_num!K$105)</f>
        <v>1.6999496275599466</v>
      </c>
      <c r="L110" s="156">
        <f>IF(RES_hhdet_fec!L110=0,0,RES_hhdet_fec!L110/0.086*1000000/RES_hhdet_num!L$105)</f>
        <v>2.1005260984710818</v>
      </c>
      <c r="M110" s="156">
        <f>IF(RES_hhdet_fec!M110=0,0,RES_hhdet_fec!M110/0.086*1000000/RES_hhdet_num!M$105)</f>
        <v>2.5572508800990779</v>
      </c>
      <c r="N110" s="156">
        <f>IF(RES_hhdet_fec!N110=0,0,RES_hhdet_fec!N110/0.086*1000000/RES_hhdet_num!N$105)</f>
        <v>2.905231940167968</v>
      </c>
      <c r="O110" s="156">
        <f>IF(RES_hhdet_fec!O110=0,0,RES_hhdet_fec!O110/0.086*1000000/RES_hhdet_num!O$105)</f>
        <v>2.9375108637742535</v>
      </c>
      <c r="P110" s="156">
        <f>IF(RES_hhdet_fec!P110=0,0,RES_hhdet_fec!P110/0.086*1000000/RES_hhdet_num!P$105)</f>
        <v>3.6616736516591666</v>
      </c>
      <c r="Q110" s="156">
        <f>IF(RES_hhdet_fec!Q110=0,0,RES_hhdet_fec!Q110/0.086*1000000/RES_hhdet_num!Q$105)</f>
        <v>4.2590143419211133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2423.2340219458019</v>
      </c>
      <c r="C111" s="157">
        <f>IF(RES_hhdet_fec!C111=0,0,RES_hhdet_fec!C111/0.086*1000000/RES_hhdet_num!C$105)</f>
        <v>2464.0052516609931</v>
      </c>
      <c r="D111" s="157">
        <f>IF(RES_hhdet_fec!D111=0,0,RES_hhdet_fec!D111/0.086*1000000/RES_hhdet_num!D$105)</f>
        <v>2401.6441551111557</v>
      </c>
      <c r="E111" s="157">
        <f>IF(RES_hhdet_fec!E111=0,0,RES_hhdet_fec!E111/0.086*1000000/RES_hhdet_num!E$105)</f>
        <v>2796.2933215192011</v>
      </c>
      <c r="F111" s="157">
        <f>IF(RES_hhdet_fec!F111=0,0,RES_hhdet_fec!F111/0.086*1000000/RES_hhdet_num!F$105)</f>
        <v>2814.2939072140707</v>
      </c>
      <c r="G111" s="157">
        <f>IF(RES_hhdet_fec!G111=0,0,RES_hhdet_fec!G111/0.086*1000000/RES_hhdet_num!G$105)</f>
        <v>2725.7020648713687</v>
      </c>
      <c r="H111" s="157">
        <f>IF(RES_hhdet_fec!H111=0,0,RES_hhdet_fec!H111/0.086*1000000/RES_hhdet_num!H$105)</f>
        <v>2862.1642417733597</v>
      </c>
      <c r="I111" s="157">
        <f>IF(RES_hhdet_fec!I111=0,0,RES_hhdet_fec!I111/0.086*1000000/RES_hhdet_num!I$105)</f>
        <v>2664.9988585246497</v>
      </c>
      <c r="J111" s="157">
        <f>IF(RES_hhdet_fec!J111=0,0,RES_hhdet_fec!J111/0.086*1000000/RES_hhdet_num!J$105)</f>
        <v>2819.0474403842713</v>
      </c>
      <c r="K111" s="157">
        <f>IF(RES_hhdet_fec!K111=0,0,RES_hhdet_fec!K111/0.086*1000000/RES_hhdet_num!K$105)</f>
        <v>2843.1084705730213</v>
      </c>
      <c r="L111" s="157">
        <f>IF(RES_hhdet_fec!L111=0,0,RES_hhdet_fec!L111/0.086*1000000/RES_hhdet_num!L$105)</f>
        <v>3120.2814228633929</v>
      </c>
      <c r="M111" s="157">
        <f>IF(RES_hhdet_fec!M111=0,0,RES_hhdet_fec!M111/0.086*1000000/RES_hhdet_num!M$105)</f>
        <v>2915.1241135892301</v>
      </c>
      <c r="N111" s="157">
        <f>IF(RES_hhdet_fec!N111=0,0,RES_hhdet_fec!N111/0.086*1000000/RES_hhdet_num!N$105)</f>
        <v>2926.8485601617731</v>
      </c>
      <c r="O111" s="157">
        <f>IF(RES_hhdet_fec!O111=0,0,RES_hhdet_fec!O111/0.086*1000000/RES_hhdet_num!O$105)</f>
        <v>2915.2016451543891</v>
      </c>
      <c r="P111" s="157">
        <f>IF(RES_hhdet_fec!P111=0,0,RES_hhdet_fec!P111/0.086*1000000/RES_hhdet_num!P$105)</f>
        <v>2951.7194103407578</v>
      </c>
      <c r="Q111" s="157">
        <f>IF(RES_hhdet_fec!Q111=0,0,RES_hhdet_fec!Q111/0.086*1000000/RES_hhdet_num!Q$105)</f>
        <v>2959.2232430020217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2423.2340219458019</v>
      </c>
      <c r="C116" s="162">
        <f>IF(RES_hhdet_fec!C116=0,0,RES_hhdet_fec!C116/0.086*1000000/RES_hhdet_num!C116)</f>
        <v>2464.0052516609931</v>
      </c>
      <c r="D116" s="162">
        <f>IF(RES_hhdet_fec!D116=0,0,RES_hhdet_fec!D116/0.086*1000000/RES_hhdet_num!D116)</f>
        <v>2401.6441551111557</v>
      </c>
      <c r="E116" s="162">
        <f>IF(RES_hhdet_fec!E116=0,0,RES_hhdet_fec!E116/0.086*1000000/RES_hhdet_num!E116)</f>
        <v>2796.2933215192011</v>
      </c>
      <c r="F116" s="162">
        <f>IF(RES_hhdet_fec!F116=0,0,RES_hhdet_fec!F116/0.086*1000000/RES_hhdet_num!F116)</f>
        <v>2814.2939072140707</v>
      </c>
      <c r="G116" s="162">
        <f>IF(RES_hhdet_fec!G116=0,0,RES_hhdet_fec!G116/0.086*1000000/RES_hhdet_num!G116)</f>
        <v>2725.7020648713687</v>
      </c>
      <c r="H116" s="162">
        <f>IF(RES_hhdet_fec!H116=0,0,RES_hhdet_fec!H116/0.086*1000000/RES_hhdet_num!H116)</f>
        <v>2862.1642417733597</v>
      </c>
      <c r="I116" s="162">
        <f>IF(RES_hhdet_fec!I116=0,0,RES_hhdet_fec!I116/0.086*1000000/RES_hhdet_num!I116)</f>
        <v>2664.9988585246497</v>
      </c>
      <c r="J116" s="162">
        <f>IF(RES_hhdet_fec!J116=0,0,RES_hhdet_fec!J116/0.086*1000000/RES_hhdet_num!J116)</f>
        <v>2819.0474403842713</v>
      </c>
      <c r="K116" s="162">
        <f>IF(RES_hhdet_fec!K116=0,0,RES_hhdet_fec!K116/0.086*1000000/RES_hhdet_num!K116)</f>
        <v>2849.4534820178656</v>
      </c>
      <c r="L116" s="162">
        <f>IF(RES_hhdet_fec!L116=0,0,RES_hhdet_fec!L116/0.086*1000000/RES_hhdet_num!L116)</f>
        <v>3130.0218984165426</v>
      </c>
      <c r="M116" s="162">
        <f>IF(RES_hhdet_fec!M116=0,0,RES_hhdet_fec!M116/0.086*1000000/RES_hhdet_num!M116)</f>
        <v>2925.3326528028661</v>
      </c>
      <c r="N116" s="162">
        <f>IF(RES_hhdet_fec!N116=0,0,RES_hhdet_fec!N116/0.086*1000000/RES_hhdet_num!N116)</f>
        <v>2938.6414787584104</v>
      </c>
      <c r="O116" s="162">
        <f>IF(RES_hhdet_fec!O116=0,0,RES_hhdet_fec!O116/0.086*1000000/RES_hhdet_num!O116)</f>
        <v>2936.8748306952698</v>
      </c>
      <c r="P116" s="162">
        <f>IF(RES_hhdet_fec!P116=0,0,RES_hhdet_fec!P116/0.086*1000000/RES_hhdet_num!P116)</f>
        <v>2984.5358222322088</v>
      </c>
      <c r="Q116" s="162">
        <f>IF(RES_hhdet_fec!Q116=0,0,RES_hhdet_fec!Q116/0.086*1000000/RES_hhdet_num!Q116)</f>
        <v>3002.6250616371617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2450.6241911990587</v>
      </c>
      <c r="L117" s="160">
        <f>IF(RES_hhdet_fec!L117=0,0,RES_hhdet_fec!L117/0.086*1000000/RES_hhdet_num!L117)</f>
        <v>2650.3993482462502</v>
      </c>
      <c r="M117" s="160">
        <f>IF(RES_hhdet_fec!M117=0,0,RES_hhdet_fec!M117/0.086*1000000/RES_hhdet_num!M117)</f>
        <v>2508.3430860700887</v>
      </c>
      <c r="N117" s="160">
        <f>IF(RES_hhdet_fec!N117=0,0,RES_hhdet_fec!N117/0.086*1000000/RES_hhdet_num!N117)</f>
        <v>2521.325241592318</v>
      </c>
      <c r="O117" s="160">
        <f>IF(RES_hhdet_fec!O117=0,0,RES_hhdet_fec!O117/0.086*1000000/RES_hhdet_num!O117)</f>
        <v>2522.787147504072</v>
      </c>
      <c r="P117" s="160">
        <f>IF(RES_hhdet_fec!P117=0,0,RES_hhdet_fec!P117/0.086*1000000/RES_hhdet_num!P117)</f>
        <v>2555.6820754140854</v>
      </c>
      <c r="Q117" s="160">
        <f>IF(RES_hhdet_fec!Q117=0,0,RES_hhdet_fec!Q117/0.086*1000000/RES_hhdet_num!Q117)</f>
        <v>2567.7183645348873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1994.6174374125176</v>
      </c>
      <c r="L118" s="156">
        <f>IF(RES_hhdet_fec!L118=0,0,RES_hhdet_fec!L118/0.086*1000000/RES_hhdet_num!L117)</f>
        <v>2191.0153288915981</v>
      </c>
      <c r="M118" s="156">
        <f>IF(RES_hhdet_fec!M118=0,0,RES_hhdet_fec!M118/0.086*1000000/RES_hhdet_num!M117)</f>
        <v>2047.7328569620001</v>
      </c>
      <c r="N118" s="156">
        <f>IF(RES_hhdet_fec!N118=0,0,RES_hhdet_fec!N118/0.086*1000000/RES_hhdet_num!N117)</f>
        <v>2057.0490351308868</v>
      </c>
      <c r="O118" s="156">
        <f>IF(RES_hhdet_fec!O118=0,0,RES_hhdet_fec!O118/0.086*1000000/RES_hhdet_num!O117)</f>
        <v>2055.8123814866876</v>
      </c>
      <c r="P118" s="156">
        <f>IF(RES_hhdet_fec!P118=0,0,RES_hhdet_fec!P118/0.086*1000000/RES_hhdet_num!P117)</f>
        <v>2089.175075562543</v>
      </c>
      <c r="Q118" s="156">
        <f>IF(RES_hhdet_fec!Q118=0,0,RES_hhdet_fec!Q118/0.086*1000000/RES_hhdet_num!Q117)</f>
        <v>2101.8375431460136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456.00675378654131</v>
      </c>
      <c r="L119" s="156">
        <f>IF(RES_hhdet_fec!L119=0,0,RES_hhdet_fec!L119/0.086*1000000/RES_hhdet_num!L117)</f>
        <v>459.38401935465242</v>
      </c>
      <c r="M119" s="156">
        <f>IF(RES_hhdet_fec!M119=0,0,RES_hhdet_fec!M119/0.086*1000000/RES_hhdet_num!M117)</f>
        <v>460.61022910808902</v>
      </c>
      <c r="N119" s="156">
        <f>IF(RES_hhdet_fec!N119=0,0,RES_hhdet_fec!N119/0.086*1000000/RES_hhdet_num!N117)</f>
        <v>464.27620646143129</v>
      </c>
      <c r="O119" s="156">
        <f>IF(RES_hhdet_fec!O119=0,0,RES_hhdet_fec!O119/0.086*1000000/RES_hhdet_num!O117)</f>
        <v>466.9747660173843</v>
      </c>
      <c r="P119" s="156">
        <f>IF(RES_hhdet_fec!P119=0,0,RES_hhdet_fec!P119/0.086*1000000/RES_hhdet_num!P117)</f>
        <v>466.50699985154228</v>
      </c>
      <c r="Q119" s="156">
        <f>IF(RES_hhdet_fec!Q119=0,0,RES_hhdet_fec!Q119/0.086*1000000/RES_hhdet_num!Q117)</f>
        <v>465.88082138887353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871.73084701204175</v>
      </c>
      <c r="C120" s="157">
        <f>IF(RES_hhdet_fec!C120=0,0,RES_hhdet_fec!C120/0.086*1000000/RES_hhdet_num!C$105)</f>
        <v>876.15408534828919</v>
      </c>
      <c r="D120" s="157">
        <f>IF(RES_hhdet_fec!D120=0,0,RES_hhdet_fec!D120/0.086*1000000/RES_hhdet_num!D$105)</f>
        <v>917.38933580886544</v>
      </c>
      <c r="E120" s="157">
        <f>IF(RES_hhdet_fec!E120=0,0,RES_hhdet_fec!E120/0.086*1000000/RES_hhdet_num!E$105)</f>
        <v>1202.0093438693639</v>
      </c>
      <c r="F120" s="157">
        <f>IF(RES_hhdet_fec!F120=0,0,RES_hhdet_fec!F120/0.086*1000000/RES_hhdet_num!F$105)</f>
        <v>1202.4170995163427</v>
      </c>
      <c r="G120" s="157">
        <f>IF(RES_hhdet_fec!G120=0,0,RES_hhdet_fec!G120/0.086*1000000/RES_hhdet_num!G$105)</f>
        <v>1172.3934317346734</v>
      </c>
      <c r="H120" s="157">
        <f>IF(RES_hhdet_fec!H120=0,0,RES_hhdet_fec!H120/0.086*1000000/RES_hhdet_num!H$105)</f>
        <v>1214.8755209963742</v>
      </c>
      <c r="I120" s="157">
        <f>IF(RES_hhdet_fec!I120=0,0,RES_hhdet_fec!I120/0.086*1000000/RES_hhdet_num!I$105)</f>
        <v>1218.7328059555691</v>
      </c>
      <c r="J120" s="157">
        <f>IF(RES_hhdet_fec!J120=0,0,RES_hhdet_fec!J120/0.086*1000000/RES_hhdet_num!J$105)</f>
        <v>1255.5535087533958</v>
      </c>
      <c r="K120" s="157">
        <f>IF(RES_hhdet_fec!K120=0,0,RES_hhdet_fec!K120/0.086*1000000/RES_hhdet_num!K$105)</f>
        <v>1287.4405575033377</v>
      </c>
      <c r="L120" s="157">
        <f>IF(RES_hhdet_fec!L120=0,0,RES_hhdet_fec!L120/0.086*1000000/RES_hhdet_num!L$105)</f>
        <v>1293.6262188612895</v>
      </c>
      <c r="M120" s="157">
        <f>IF(RES_hhdet_fec!M120=0,0,RES_hhdet_fec!M120/0.086*1000000/RES_hhdet_num!M$105)</f>
        <v>1268.2301372855959</v>
      </c>
      <c r="N120" s="157">
        <f>IF(RES_hhdet_fec!N120=0,0,RES_hhdet_fec!N120/0.086*1000000/RES_hhdet_num!N$105)</f>
        <v>1258.0758982337506</v>
      </c>
      <c r="O120" s="157">
        <f>IF(RES_hhdet_fec!O120=0,0,RES_hhdet_fec!O120/0.086*1000000/RES_hhdet_num!O$105)</f>
        <v>1256.140943112629</v>
      </c>
      <c r="P120" s="157">
        <f>IF(RES_hhdet_fec!P120=0,0,RES_hhdet_fec!P120/0.086*1000000/RES_hhdet_num!P$105)</f>
        <v>1275.8830913127401</v>
      </c>
      <c r="Q120" s="157">
        <f>IF(RES_hhdet_fec!Q120=0,0,RES_hhdet_fec!Q120/0.086*1000000/RES_hhdet_num!Q$105)</f>
        <v>1285.1510227839199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1181.2729904639002</v>
      </c>
      <c r="C121" s="156">
        <f>IF(RES_hhdet_fec!C121=0,0,RES_hhdet_fec!C121/0.086*1000000/RES_hhdet_num!C121)</f>
        <v>1207.9497449984317</v>
      </c>
      <c r="D121" s="156">
        <f>IF(RES_hhdet_fec!D121=0,0,RES_hhdet_fec!D121/0.086*1000000/RES_hhdet_num!D121)</f>
        <v>1208.2366609831699</v>
      </c>
      <c r="E121" s="156">
        <f>IF(RES_hhdet_fec!E121=0,0,RES_hhdet_fec!E121/0.086*1000000/RES_hhdet_num!E121)</f>
        <v>1505.5840349050329</v>
      </c>
      <c r="F121" s="156">
        <f>IF(RES_hhdet_fec!F121=0,0,RES_hhdet_fec!F121/0.086*1000000/RES_hhdet_num!F121)</f>
        <v>1520.749079245961</v>
      </c>
      <c r="G121" s="156">
        <f>IF(RES_hhdet_fec!G121=0,0,RES_hhdet_fec!G121/0.086*1000000/RES_hhdet_num!G121)</f>
        <v>1509.3805972783407</v>
      </c>
      <c r="H121" s="156">
        <f>IF(RES_hhdet_fec!H121=0,0,RES_hhdet_fec!H121/0.086*1000000/RES_hhdet_num!H121)</f>
        <v>1533.8862302407742</v>
      </c>
      <c r="I121" s="156">
        <f>IF(RES_hhdet_fec!I121=0,0,RES_hhdet_fec!I121/0.086*1000000/RES_hhdet_num!I121)</f>
        <v>1562.3333830045624</v>
      </c>
      <c r="J121" s="156">
        <f>IF(RES_hhdet_fec!J121=0,0,RES_hhdet_fec!J121/0.086*1000000/RES_hhdet_num!J121)</f>
        <v>1588.8566399169031</v>
      </c>
      <c r="K121" s="156">
        <f>IF(RES_hhdet_fec!K121=0,0,RES_hhdet_fec!K121/0.086*1000000/RES_hhdet_num!K121)</f>
        <v>1601.5149460011139</v>
      </c>
      <c r="L121" s="156">
        <f>IF(RES_hhdet_fec!L121=0,0,RES_hhdet_fec!L121/0.086*1000000/RES_hhdet_num!L121)</f>
        <v>1587.5722648179089</v>
      </c>
      <c r="M121" s="156">
        <f>IF(RES_hhdet_fec!M121=0,0,RES_hhdet_fec!M121/0.086*1000000/RES_hhdet_num!M121)</f>
        <v>1587.2387219838738</v>
      </c>
      <c r="N121" s="156">
        <f>IF(RES_hhdet_fec!N121=0,0,RES_hhdet_fec!N121/0.086*1000000/RES_hhdet_num!N121)</f>
        <v>1600.134885874375</v>
      </c>
      <c r="O121" s="156">
        <f>IF(RES_hhdet_fec!O121=0,0,RES_hhdet_fec!O121/0.086*1000000/RES_hhdet_num!O121)</f>
        <v>1582.5622217766258</v>
      </c>
      <c r="P121" s="156">
        <f>IF(RES_hhdet_fec!P121=0,0,RES_hhdet_fec!P121/0.086*1000000/RES_hhdet_num!P121)</f>
        <v>1567.1642123059005</v>
      </c>
      <c r="Q121" s="156">
        <f>IF(RES_hhdet_fec!Q121=0,0,RES_hhdet_fec!Q121/0.086*1000000/RES_hhdet_num!Q121)</f>
        <v>1567.9240600872138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698.07328951290083</v>
      </c>
      <c r="C122" s="57">
        <f>IF(RES_hhdet_fec!C122=0,0,RES_hhdet_fec!C122/0.086*1000000/RES_hhdet_num!C122)</f>
        <v>695.33059761754953</v>
      </c>
      <c r="D122" s="57">
        <f>IF(RES_hhdet_fec!D122=0,0,RES_hhdet_fec!D122/0.086*1000000/RES_hhdet_num!D122)</f>
        <v>759.42415097466574</v>
      </c>
      <c r="E122" s="57">
        <f>IF(RES_hhdet_fec!E122=0,0,RES_hhdet_fec!E122/0.086*1000000/RES_hhdet_num!E122)</f>
        <v>1039.7805758573088</v>
      </c>
      <c r="F122" s="57">
        <f>IF(RES_hhdet_fec!F122=0,0,RES_hhdet_fec!F122/0.086*1000000/RES_hhdet_num!F122)</f>
        <v>1052.098802677139</v>
      </c>
      <c r="G122" s="57">
        <f>IF(RES_hhdet_fec!G122=0,0,RES_hhdet_fec!G122/0.086*1000000/RES_hhdet_num!G122)</f>
        <v>1020.8893707951393</v>
      </c>
      <c r="H122" s="57">
        <f>IF(RES_hhdet_fec!H122=0,0,RES_hhdet_fec!H122/0.086*1000000/RES_hhdet_num!H122)</f>
        <v>1070.3262794260313</v>
      </c>
      <c r="I122" s="57">
        <f>IF(RES_hhdet_fec!I122=0,0,RES_hhdet_fec!I122/0.086*1000000/RES_hhdet_num!I122)</f>
        <v>1057.7792031506435</v>
      </c>
      <c r="J122" s="57">
        <f>IF(RES_hhdet_fec!J122=0,0,RES_hhdet_fec!J122/0.086*1000000/RES_hhdet_num!J122)</f>
        <v>1095.2166490814679</v>
      </c>
      <c r="K122" s="57">
        <f>IF(RES_hhdet_fec!K122=0,0,RES_hhdet_fec!K122/0.086*1000000/RES_hhdet_num!K122)</f>
        <v>1124.6946790519328</v>
      </c>
      <c r="L122" s="57">
        <f>IF(RES_hhdet_fec!L122=0,0,RES_hhdet_fec!L122/0.086*1000000/RES_hhdet_num!L122)</f>
        <v>1145.8585562056969</v>
      </c>
      <c r="M122" s="57">
        <f>IF(RES_hhdet_fec!M122=0,0,RES_hhdet_fec!M122/0.086*1000000/RES_hhdet_num!M122)</f>
        <v>1129.2575145359096</v>
      </c>
      <c r="N122" s="57">
        <f>IF(RES_hhdet_fec!N122=0,0,RES_hhdet_fec!N122/0.086*1000000/RES_hhdet_num!N122)</f>
        <v>1111.0662808765476</v>
      </c>
      <c r="O122" s="57">
        <f>IF(RES_hhdet_fec!O122=0,0,RES_hhdet_fec!O122/0.086*1000000/RES_hhdet_num!O122)</f>
        <v>1128.8010746380069</v>
      </c>
      <c r="P122" s="57">
        <f>IF(RES_hhdet_fec!P122=0,0,RES_hhdet_fec!P122/0.086*1000000/RES_hhdet_num!P122)</f>
        <v>1148.0905365119472</v>
      </c>
      <c r="Q122" s="57">
        <f>IF(RES_hhdet_fec!Q122=0,0,RES_hhdet_fec!Q122/0.086*1000000/RES_hhdet_num!Q122)</f>
        <v>1169.8424227281437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11073.463724866799</v>
      </c>
      <c r="C124" s="168">
        <f t="shared" ref="C124:Q124" si="24">SUM(C125,C128,C130,C139)</f>
        <v>12147.012209988658</v>
      </c>
      <c r="D124" s="168">
        <f t="shared" si="24"/>
        <v>11801.10468141451</v>
      </c>
      <c r="E124" s="168">
        <f t="shared" si="24"/>
        <v>11717.076166151657</v>
      </c>
      <c r="F124" s="168">
        <f t="shared" si="24"/>
        <v>11531.825162571233</v>
      </c>
      <c r="G124" s="168">
        <f t="shared" si="24"/>
        <v>11849.593777601598</v>
      </c>
      <c r="H124" s="168">
        <f t="shared" si="24"/>
        <v>12241.619164568468</v>
      </c>
      <c r="I124" s="168">
        <f t="shared" si="24"/>
        <v>11969.656805750796</v>
      </c>
      <c r="J124" s="168">
        <f t="shared" si="24"/>
        <v>11839.426828970692</v>
      </c>
      <c r="K124" s="168">
        <f t="shared" si="24"/>
        <v>12018.927668842483</v>
      </c>
      <c r="L124" s="168">
        <f t="shared" si="24"/>
        <v>13115.192033311765</v>
      </c>
      <c r="M124" s="168">
        <f t="shared" si="24"/>
        <v>12198.668281568614</v>
      </c>
      <c r="N124" s="168">
        <f t="shared" si="24"/>
        <v>12370.652410320619</v>
      </c>
      <c r="O124" s="168">
        <f t="shared" si="24"/>
        <v>12238.675531368157</v>
      </c>
      <c r="P124" s="168">
        <f t="shared" si="24"/>
        <v>11368.019348881677</v>
      </c>
      <c r="Q124" s="168">
        <f t="shared" si="24"/>
        <v>11342.26198425158</v>
      </c>
    </row>
    <row r="125" spans="1:17" ht="12.95" customHeight="1" x14ac:dyDescent="0.25">
      <c r="A125" s="158" t="s">
        <v>65</v>
      </c>
      <c r="B125" s="157">
        <f t="shared" ref="B125" si="25">SUM(B126:B127)</f>
        <v>8494.9132131382903</v>
      </c>
      <c r="C125" s="157">
        <f t="shared" ref="C125:Q125" si="26">SUM(C126:C127)</f>
        <v>9540.1002528699391</v>
      </c>
      <c r="D125" s="157">
        <f t="shared" si="26"/>
        <v>9132.8696370176458</v>
      </c>
      <c r="E125" s="157">
        <f t="shared" si="26"/>
        <v>8722.0903110006693</v>
      </c>
      <c r="F125" s="157">
        <f t="shared" si="26"/>
        <v>8526.6663589669224</v>
      </c>
      <c r="G125" s="157">
        <f t="shared" si="26"/>
        <v>8902.3642050654034</v>
      </c>
      <c r="H125" s="157">
        <f t="shared" si="26"/>
        <v>9203.2198083808853</v>
      </c>
      <c r="I125" s="157">
        <f t="shared" si="26"/>
        <v>8887.8089135910086</v>
      </c>
      <c r="J125" s="157">
        <f t="shared" si="26"/>
        <v>8782.3899742423</v>
      </c>
      <c r="K125" s="157">
        <f t="shared" si="26"/>
        <v>8905.5332471918155</v>
      </c>
      <c r="L125" s="157">
        <f t="shared" si="26"/>
        <v>9959.0896060423202</v>
      </c>
      <c r="M125" s="157">
        <f t="shared" si="26"/>
        <v>9079.291070784051</v>
      </c>
      <c r="N125" s="157">
        <f t="shared" si="26"/>
        <v>9242.474592548775</v>
      </c>
      <c r="O125" s="157">
        <f t="shared" si="26"/>
        <v>9115.7967352788401</v>
      </c>
      <c r="P125" s="157">
        <f t="shared" si="26"/>
        <v>8226.2473844449014</v>
      </c>
      <c r="Q125" s="157">
        <f t="shared" si="26"/>
        <v>8199.9749264917664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8474.8948183635875</v>
      </c>
      <c r="C126" s="156">
        <f>IF(RES_hhdet_fec!C126=0,0,RES_hhdet_fec!C126/0.086*1000000/RES_hhdet_num!C$124)</f>
        <v>9519.4605456078589</v>
      </c>
      <c r="D126" s="156">
        <f>IF(RES_hhdet_fec!D126=0,0,RES_hhdet_fec!D126/0.086*1000000/RES_hhdet_num!D$124)</f>
        <v>9115.6140543613565</v>
      </c>
      <c r="E126" s="156">
        <f>IF(RES_hhdet_fec!E126=0,0,RES_hhdet_fec!E126/0.086*1000000/RES_hhdet_num!E$124)</f>
        <v>8679.0715802293198</v>
      </c>
      <c r="F126" s="156">
        <f>IF(RES_hhdet_fec!F126=0,0,RES_hhdet_fec!F126/0.086*1000000/RES_hhdet_num!F$124)</f>
        <v>8485.0371088793872</v>
      </c>
      <c r="G126" s="156">
        <f>IF(RES_hhdet_fec!G126=0,0,RES_hhdet_fec!G126/0.086*1000000/RES_hhdet_num!G$124)</f>
        <v>8867.9386973207475</v>
      </c>
      <c r="H126" s="156">
        <f>IF(RES_hhdet_fec!H126=0,0,RES_hhdet_fec!H126/0.086*1000000/RES_hhdet_num!H$124)</f>
        <v>9163.0578129543046</v>
      </c>
      <c r="I126" s="156">
        <f>IF(RES_hhdet_fec!I126=0,0,RES_hhdet_fec!I126/0.086*1000000/RES_hhdet_num!I$124)</f>
        <v>8851.6137640400812</v>
      </c>
      <c r="J126" s="156">
        <f>IF(RES_hhdet_fec!J126=0,0,RES_hhdet_fec!J126/0.086*1000000/RES_hhdet_num!J$124)</f>
        <v>8743.9228325516015</v>
      </c>
      <c r="K126" s="156">
        <f>IF(RES_hhdet_fec!K126=0,0,RES_hhdet_fec!K126/0.086*1000000/RES_hhdet_num!K$124)</f>
        <v>8865.3036752386561</v>
      </c>
      <c r="L126" s="156">
        <f>IF(RES_hhdet_fec!L126=0,0,RES_hhdet_fec!L126/0.086*1000000/RES_hhdet_num!L$124)</f>
        <v>9914.6162046298741</v>
      </c>
      <c r="M126" s="156">
        <f>IF(RES_hhdet_fec!M126=0,0,RES_hhdet_fec!M126/0.086*1000000/RES_hhdet_num!M$124)</f>
        <v>9039.4380325670882</v>
      </c>
      <c r="N126" s="156">
        <f>IF(RES_hhdet_fec!N126=0,0,RES_hhdet_fec!N126/0.086*1000000/RES_hhdet_num!N$124)</f>
        <v>9202.7844160372806</v>
      </c>
      <c r="O126" s="156">
        <f>IF(RES_hhdet_fec!O126=0,0,RES_hhdet_fec!O126/0.086*1000000/RES_hhdet_num!O$124)</f>
        <v>9074.4187938308369</v>
      </c>
      <c r="P126" s="156">
        <f>IF(RES_hhdet_fec!P126=0,0,RES_hhdet_fec!P126/0.086*1000000/RES_hhdet_num!P$124)</f>
        <v>8182.0795267427102</v>
      </c>
      <c r="Q126" s="156">
        <f>IF(RES_hhdet_fec!Q126=0,0,RES_hhdet_fec!Q126/0.086*1000000/RES_hhdet_num!Q$124)</f>
        <v>8150.924066232169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20.018394774701925</v>
      </c>
      <c r="C127" s="156">
        <f>IF(RES_hhdet_fec!C127=0,0,RES_hhdet_fec!C127/0.086*1000000/RES_hhdet_num!C$124)</f>
        <v>20.639707262080584</v>
      </c>
      <c r="D127" s="156">
        <f>IF(RES_hhdet_fec!D127=0,0,RES_hhdet_fec!D127/0.086*1000000/RES_hhdet_num!D$124)</f>
        <v>17.255582656290205</v>
      </c>
      <c r="E127" s="156">
        <f>IF(RES_hhdet_fec!E127=0,0,RES_hhdet_fec!E127/0.086*1000000/RES_hhdet_num!E$124)</f>
        <v>43.018730771349894</v>
      </c>
      <c r="F127" s="156">
        <f>IF(RES_hhdet_fec!F127=0,0,RES_hhdet_fec!F127/0.086*1000000/RES_hhdet_num!F$124)</f>
        <v>41.629250087534601</v>
      </c>
      <c r="G127" s="156">
        <f>IF(RES_hhdet_fec!G127=0,0,RES_hhdet_fec!G127/0.086*1000000/RES_hhdet_num!G$124)</f>
        <v>34.425507744655981</v>
      </c>
      <c r="H127" s="156">
        <f>IF(RES_hhdet_fec!H127=0,0,RES_hhdet_fec!H127/0.086*1000000/RES_hhdet_num!H$124)</f>
        <v>40.161995426581385</v>
      </c>
      <c r="I127" s="156">
        <f>IF(RES_hhdet_fec!I127=0,0,RES_hhdet_fec!I127/0.086*1000000/RES_hhdet_num!I$124)</f>
        <v>36.195149550926779</v>
      </c>
      <c r="J127" s="156">
        <f>IF(RES_hhdet_fec!J127=0,0,RES_hhdet_fec!J127/0.086*1000000/RES_hhdet_num!J$124)</f>
        <v>38.467141690699265</v>
      </c>
      <c r="K127" s="156">
        <f>IF(RES_hhdet_fec!K127=0,0,RES_hhdet_fec!K127/0.086*1000000/RES_hhdet_num!K$124)</f>
        <v>40.229571953159656</v>
      </c>
      <c r="L127" s="156">
        <f>IF(RES_hhdet_fec!L127=0,0,RES_hhdet_fec!L127/0.086*1000000/RES_hhdet_num!L$124)</f>
        <v>44.473401412445256</v>
      </c>
      <c r="M127" s="156">
        <f>IF(RES_hhdet_fec!M127=0,0,RES_hhdet_fec!M127/0.086*1000000/RES_hhdet_num!M$124)</f>
        <v>39.853038216963597</v>
      </c>
      <c r="N127" s="156">
        <f>IF(RES_hhdet_fec!N127=0,0,RES_hhdet_fec!N127/0.086*1000000/RES_hhdet_num!N$124)</f>
        <v>39.690176511494528</v>
      </c>
      <c r="O127" s="156">
        <f>IF(RES_hhdet_fec!O127=0,0,RES_hhdet_fec!O127/0.086*1000000/RES_hhdet_num!O$124)</f>
        <v>41.377941448003185</v>
      </c>
      <c r="P127" s="156">
        <f>IF(RES_hhdet_fec!P127=0,0,RES_hhdet_fec!P127/0.086*1000000/RES_hhdet_num!P$124)</f>
        <v>44.167857702191519</v>
      </c>
      <c r="Q127" s="156">
        <f>IF(RES_hhdet_fec!Q127=0,0,RES_hhdet_fec!Q127/0.086*1000000/RES_hhdet_num!Q$124)</f>
        <v>49.050860259597648</v>
      </c>
    </row>
    <row r="128" spans="1:17" ht="12.95" customHeight="1" x14ac:dyDescent="0.25">
      <c r="A128" s="158" t="s">
        <v>112</v>
      </c>
      <c r="B128" s="157">
        <f t="shared" ref="B128:Q128" si="27">B129</f>
        <v>0.27832588078978016</v>
      </c>
      <c r="C128" s="157">
        <f t="shared" si="27"/>
        <v>0.2960724737270653</v>
      </c>
      <c r="D128" s="157">
        <f t="shared" si="27"/>
        <v>0.34602645991252795</v>
      </c>
      <c r="E128" s="157">
        <f t="shared" si="27"/>
        <v>0.37898771406831283</v>
      </c>
      <c r="F128" s="157">
        <f t="shared" si="27"/>
        <v>0.47712667010714294</v>
      </c>
      <c r="G128" s="157">
        <f t="shared" si="27"/>
        <v>0.54290554906172506</v>
      </c>
      <c r="H128" s="157">
        <f t="shared" si="27"/>
        <v>0.73836511245517422</v>
      </c>
      <c r="I128" s="157">
        <f t="shared" si="27"/>
        <v>1.0347326775332886</v>
      </c>
      <c r="J128" s="157">
        <f t="shared" si="27"/>
        <v>1.304258804192554</v>
      </c>
      <c r="K128" s="157">
        <f t="shared" si="27"/>
        <v>1.7052332630349551</v>
      </c>
      <c r="L128" s="157">
        <f t="shared" si="27"/>
        <v>2.0977058697008863</v>
      </c>
      <c r="M128" s="157">
        <f t="shared" si="27"/>
        <v>2.5775996117685018</v>
      </c>
      <c r="N128" s="157">
        <f t="shared" si="27"/>
        <v>2.9509619351327161</v>
      </c>
      <c r="O128" s="157">
        <f t="shared" si="27"/>
        <v>3.0455462091297862</v>
      </c>
      <c r="P128" s="157">
        <f t="shared" si="27"/>
        <v>3.8130871075254422</v>
      </c>
      <c r="Q128" s="157">
        <f t="shared" si="27"/>
        <v>4.3940165204204362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0.27832588078978016</v>
      </c>
      <c r="C129" s="156">
        <f>IF(RES_hhdet_fec!C129=0,0,RES_hhdet_fec!C129/0.086*1000000/RES_hhdet_num!C$124)</f>
        <v>0.2960724737270653</v>
      </c>
      <c r="D129" s="156">
        <f>IF(RES_hhdet_fec!D129=0,0,RES_hhdet_fec!D129/0.086*1000000/RES_hhdet_num!D$124)</f>
        <v>0.34602645991252795</v>
      </c>
      <c r="E129" s="156">
        <f>IF(RES_hhdet_fec!E129=0,0,RES_hhdet_fec!E129/0.086*1000000/RES_hhdet_num!E$124)</f>
        <v>0.37898771406831283</v>
      </c>
      <c r="F129" s="156">
        <f>IF(RES_hhdet_fec!F129=0,0,RES_hhdet_fec!F129/0.086*1000000/RES_hhdet_num!F$124)</f>
        <v>0.47712667010714294</v>
      </c>
      <c r="G129" s="156">
        <f>IF(RES_hhdet_fec!G129=0,0,RES_hhdet_fec!G129/0.086*1000000/RES_hhdet_num!G$124)</f>
        <v>0.54290554906172506</v>
      </c>
      <c r="H129" s="156">
        <f>IF(RES_hhdet_fec!H129=0,0,RES_hhdet_fec!H129/0.086*1000000/RES_hhdet_num!H$124)</f>
        <v>0.73836511245517422</v>
      </c>
      <c r="I129" s="156">
        <f>IF(RES_hhdet_fec!I129=0,0,RES_hhdet_fec!I129/0.086*1000000/RES_hhdet_num!I$124)</f>
        <v>1.0347326775332886</v>
      </c>
      <c r="J129" s="156">
        <f>IF(RES_hhdet_fec!J129=0,0,RES_hhdet_fec!J129/0.086*1000000/RES_hhdet_num!J$124)</f>
        <v>1.304258804192554</v>
      </c>
      <c r="K129" s="156">
        <f>IF(RES_hhdet_fec!K129=0,0,RES_hhdet_fec!K129/0.086*1000000/RES_hhdet_num!K$124)</f>
        <v>1.7052332630349551</v>
      </c>
      <c r="L129" s="156">
        <f>IF(RES_hhdet_fec!L129=0,0,RES_hhdet_fec!L129/0.086*1000000/RES_hhdet_num!L$124)</f>
        <v>2.0977058697008863</v>
      </c>
      <c r="M129" s="156">
        <f>IF(RES_hhdet_fec!M129=0,0,RES_hhdet_fec!M129/0.086*1000000/RES_hhdet_num!M$124)</f>
        <v>2.5775996117685018</v>
      </c>
      <c r="N129" s="156">
        <f>IF(RES_hhdet_fec!N129=0,0,RES_hhdet_fec!N129/0.086*1000000/RES_hhdet_num!N$124)</f>
        <v>2.9509619351327161</v>
      </c>
      <c r="O129" s="156">
        <f>IF(RES_hhdet_fec!O129=0,0,RES_hhdet_fec!O129/0.086*1000000/RES_hhdet_num!O$124)</f>
        <v>3.0455462091297862</v>
      </c>
      <c r="P129" s="156">
        <f>IF(RES_hhdet_fec!P129=0,0,RES_hhdet_fec!P129/0.086*1000000/RES_hhdet_num!P$124)</f>
        <v>3.8130871075254422</v>
      </c>
      <c r="Q129" s="156">
        <f>IF(RES_hhdet_fec!Q129=0,0,RES_hhdet_fec!Q129/0.086*1000000/RES_hhdet_num!Q$124)</f>
        <v>4.3940165204204362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1706.5528591159659</v>
      </c>
      <c r="C130" s="157">
        <f>IF(RES_hhdet_fec!C130=0,0,RES_hhdet_fec!C130/0.086*1000000/RES_hhdet_num!C$124)</f>
        <v>1730.9377505778241</v>
      </c>
      <c r="D130" s="157">
        <f>IF(RES_hhdet_fec!D130=0,0,RES_hhdet_fec!D130/0.086*1000000/RES_hhdet_num!D$124)</f>
        <v>1718.0276671268207</v>
      </c>
      <c r="E130" s="157">
        <f>IF(RES_hhdet_fec!E130=0,0,RES_hhdet_fec!E130/0.086*1000000/RES_hhdet_num!E$124)</f>
        <v>1753.9984931363381</v>
      </c>
      <c r="F130" s="157">
        <f>IF(RES_hhdet_fec!F130=0,0,RES_hhdet_fec!F130/0.086*1000000/RES_hhdet_num!F$124)</f>
        <v>1769.0513374397035</v>
      </c>
      <c r="G130" s="157">
        <f>IF(RES_hhdet_fec!G130=0,0,RES_hhdet_fec!G130/0.086*1000000/RES_hhdet_num!G$124)</f>
        <v>1740.2306560873351</v>
      </c>
      <c r="H130" s="157">
        <f>IF(RES_hhdet_fec!H130=0,0,RES_hhdet_fec!H130/0.086*1000000/RES_hhdet_num!H$124)</f>
        <v>1798.1692496820872</v>
      </c>
      <c r="I130" s="157">
        <f>IF(RES_hhdet_fec!I130=0,0,RES_hhdet_fec!I130/0.086*1000000/RES_hhdet_num!I$124)</f>
        <v>1850.9781456687497</v>
      </c>
      <c r="J130" s="157">
        <f>IF(RES_hhdet_fec!J130=0,0,RES_hhdet_fec!J130/0.086*1000000/RES_hhdet_num!J$124)</f>
        <v>1802.2233685230108</v>
      </c>
      <c r="K130" s="157">
        <f>IF(RES_hhdet_fec!K130=0,0,RES_hhdet_fec!K130/0.086*1000000/RES_hhdet_num!K$124)</f>
        <v>1830.9014165058397</v>
      </c>
      <c r="L130" s="157">
        <f>IF(RES_hhdet_fec!L130=0,0,RES_hhdet_fec!L130/0.086*1000000/RES_hhdet_num!L$124)</f>
        <v>1859.0881625323705</v>
      </c>
      <c r="M130" s="157">
        <f>IF(RES_hhdet_fec!M130=0,0,RES_hhdet_fec!M130/0.086*1000000/RES_hhdet_num!M$124)</f>
        <v>1847.8436294766377</v>
      </c>
      <c r="N130" s="157">
        <f>IF(RES_hhdet_fec!N130=0,0,RES_hhdet_fec!N130/0.086*1000000/RES_hhdet_num!N$124)</f>
        <v>1866.4539705426491</v>
      </c>
      <c r="O130" s="157">
        <f>IF(RES_hhdet_fec!O130=0,0,RES_hhdet_fec!O130/0.086*1000000/RES_hhdet_num!O$124)</f>
        <v>1856.2551786583301</v>
      </c>
      <c r="P130" s="157">
        <f>IF(RES_hhdet_fec!P130=0,0,RES_hhdet_fec!P130/0.086*1000000/RES_hhdet_num!P$124)</f>
        <v>1855.5617201551054</v>
      </c>
      <c r="Q130" s="157">
        <f>IF(RES_hhdet_fec!Q130=0,0,RES_hhdet_fec!Q130/0.086*1000000/RES_hhdet_num!Q$124)</f>
        <v>1849.217823114973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1664.0791464094491</v>
      </c>
      <c r="C131" s="132">
        <f>IF(RES_hhdet_fec!C131=0,0,RES_hhdet_fec!C131/0.086*1000000/RES_hhdet_num!C131)</f>
        <v>1692.9871410956132</v>
      </c>
      <c r="D131" s="132">
        <f>IF(RES_hhdet_fec!D131=0,0,RES_hhdet_fec!D131/0.086*1000000/RES_hhdet_num!D131)</f>
        <v>1694.24280022433</v>
      </c>
      <c r="E131" s="132">
        <f>IF(RES_hhdet_fec!E131=0,0,RES_hhdet_fec!E131/0.086*1000000/RES_hhdet_num!E131)</f>
        <v>1710.0552287838525</v>
      </c>
      <c r="F131" s="132">
        <f>IF(RES_hhdet_fec!F131=0,0,RES_hhdet_fec!F131/0.086*1000000/RES_hhdet_num!F131)</f>
        <v>1736.0571756437955</v>
      </c>
      <c r="G131" s="132">
        <f>IF(RES_hhdet_fec!G131=0,0,RES_hhdet_fec!G131/0.086*1000000/RES_hhdet_num!G131)</f>
        <v>1732.3138640376569</v>
      </c>
      <c r="H131" s="132">
        <f>IF(RES_hhdet_fec!H131=0,0,RES_hhdet_fec!H131/0.086*1000000/RES_hhdet_num!H131)</f>
        <v>1763.1108121124873</v>
      </c>
      <c r="I131" s="132">
        <f>IF(RES_hhdet_fec!I131=0,0,RES_hhdet_fec!I131/0.086*1000000/RES_hhdet_num!I131)</f>
        <v>1827.123255081847</v>
      </c>
      <c r="J131" s="132">
        <f>IF(RES_hhdet_fec!J131=0,0,RES_hhdet_fec!J131/0.086*1000000/RES_hhdet_num!J131)</f>
        <v>1789.3366770124042</v>
      </c>
      <c r="K131" s="132">
        <f>IF(RES_hhdet_fec!K131=0,0,RES_hhdet_fec!K131/0.086*1000000/RES_hhdet_num!K131)</f>
        <v>1817.9907605673288</v>
      </c>
      <c r="L131" s="132">
        <f>IF(RES_hhdet_fec!L131=0,0,RES_hhdet_fec!L131/0.086*1000000/RES_hhdet_num!L131)</f>
        <v>1821.9632379215182</v>
      </c>
      <c r="M131" s="132">
        <f>IF(RES_hhdet_fec!M131=0,0,RES_hhdet_fec!M131/0.086*1000000/RES_hhdet_num!M131)</f>
        <v>1847.3499827704331</v>
      </c>
      <c r="N131" s="132">
        <f>IF(RES_hhdet_fec!N131=0,0,RES_hhdet_fec!N131/0.086*1000000/RES_hhdet_num!N131)</f>
        <v>1848.9875763159587</v>
      </c>
      <c r="O131" s="132">
        <f>IF(RES_hhdet_fec!O131=0,0,RES_hhdet_fec!O131/0.086*1000000/RES_hhdet_num!O131)</f>
        <v>1850.7965538459853</v>
      </c>
      <c r="P131" s="132">
        <f>IF(RES_hhdet_fec!P131=0,0,RES_hhdet_fec!P131/0.086*1000000/RES_hhdet_num!P131)</f>
        <v>1850.871601379914</v>
      </c>
      <c r="Q131" s="132">
        <f>IF(RES_hhdet_fec!Q131=0,0,RES_hhdet_fec!Q131/0.086*1000000/RES_hhdet_num!Q131)</f>
        <v>1844.3357823883327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1728.6002861836694</v>
      </c>
      <c r="L132" s="132">
        <f>IF(RES_hhdet_fec!L132=0,0,RES_hhdet_fec!L132/0.086*1000000/RES_hhdet_num!L132)</f>
        <v>1734.7582858997259</v>
      </c>
      <c r="M132" s="132">
        <f>IF(RES_hhdet_fec!M132=0,0,RES_hhdet_fec!M132/0.086*1000000/RES_hhdet_num!M132)</f>
        <v>1753.7552170473953</v>
      </c>
      <c r="N132" s="132">
        <f>IF(RES_hhdet_fec!N132=0,0,RES_hhdet_fec!N132/0.086*1000000/RES_hhdet_num!N132)</f>
        <v>1758.5675098826096</v>
      </c>
      <c r="O132" s="132">
        <f>IF(RES_hhdet_fec!O132=0,0,RES_hhdet_fec!O132/0.086*1000000/RES_hhdet_num!O132)</f>
        <v>1762.5323537095705</v>
      </c>
      <c r="P132" s="132">
        <f>IF(RES_hhdet_fec!P132=0,0,RES_hhdet_fec!P132/0.086*1000000/RES_hhdet_num!P132)</f>
        <v>1762.1171208174837</v>
      </c>
      <c r="Q132" s="132">
        <f>IF(RES_hhdet_fec!Q132=0,0,RES_hhdet_fec!Q132/0.086*1000000/RES_hhdet_num!Q132)</f>
        <v>1756.9158690607069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1272.5935323971287</v>
      </c>
      <c r="L133" s="165">
        <f>IF(RES_hhdet_fec!L133=0,0,RES_hhdet_fec!L133/0.086*1000000/RES_hhdet_num!L132)</f>
        <v>1275.3742665450736</v>
      </c>
      <c r="M133" s="165">
        <f>IF(RES_hhdet_fec!M133=0,0,RES_hhdet_fec!M133/0.086*1000000/RES_hhdet_num!M132)</f>
        <v>1293.1449879393062</v>
      </c>
      <c r="N133" s="165">
        <f>IF(RES_hhdet_fec!N133=0,0,RES_hhdet_fec!N133/0.086*1000000/RES_hhdet_num!N132)</f>
        <v>1294.2913034211783</v>
      </c>
      <c r="O133" s="165">
        <f>IF(RES_hhdet_fec!O133=0,0,RES_hhdet_fec!O133/0.086*1000000/RES_hhdet_num!O132)</f>
        <v>1295.5575876921864</v>
      </c>
      <c r="P133" s="165">
        <f>IF(RES_hhdet_fec!P133=0,0,RES_hhdet_fec!P133/0.086*1000000/RES_hhdet_num!P132)</f>
        <v>1295.6101209659416</v>
      </c>
      <c r="Q133" s="165">
        <f>IF(RES_hhdet_fec!Q133=0,0,RES_hhdet_fec!Q133/0.086*1000000/RES_hhdet_num!Q132)</f>
        <v>1291.0350476718334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456.00675378654086</v>
      </c>
      <c r="L134" s="164">
        <f>IF(RES_hhdet_fec!L134=0,0,RES_hhdet_fec!L134/0.086*1000000/RES_hhdet_num!L132)</f>
        <v>459.38401935465225</v>
      </c>
      <c r="M134" s="164">
        <f>IF(RES_hhdet_fec!M134=0,0,RES_hhdet_fec!M134/0.086*1000000/RES_hhdet_num!M132)</f>
        <v>460.61022910808902</v>
      </c>
      <c r="N134" s="164">
        <f>IF(RES_hhdet_fec!N134=0,0,RES_hhdet_fec!N134/0.086*1000000/RES_hhdet_num!N132)</f>
        <v>464.27620646143129</v>
      </c>
      <c r="O134" s="164">
        <f>IF(RES_hhdet_fec!O134=0,0,RES_hhdet_fec!O134/0.086*1000000/RES_hhdet_num!O132)</f>
        <v>466.97476601738418</v>
      </c>
      <c r="P134" s="164">
        <f>IF(RES_hhdet_fec!P134=0,0,RES_hhdet_fec!P134/0.086*1000000/RES_hhdet_num!P132)</f>
        <v>466.50699985154233</v>
      </c>
      <c r="Q134" s="164">
        <f>IF(RES_hhdet_fec!Q134=0,0,RES_hhdet_fec!Q134/0.086*1000000/RES_hhdet_num!Q132)</f>
        <v>465.88082138887358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2423.234021945801</v>
      </c>
      <c r="C135" s="162">
        <f>IF(RES_hhdet_fec!C135=0,0,RES_hhdet_fec!C135/0.086*1000000/RES_hhdet_num!C135)</f>
        <v>2464.0052516609917</v>
      </c>
      <c r="D135" s="162">
        <f>IF(RES_hhdet_fec!D135=0,0,RES_hhdet_fec!D135/0.086*1000000/RES_hhdet_num!D135)</f>
        <v>2401.6441551111561</v>
      </c>
      <c r="E135" s="162">
        <f>IF(RES_hhdet_fec!E135=0,0,RES_hhdet_fec!E135/0.086*1000000/RES_hhdet_num!E135)</f>
        <v>2796.2933215192083</v>
      </c>
      <c r="F135" s="162">
        <f>IF(RES_hhdet_fec!F135=0,0,RES_hhdet_fec!F135/0.086*1000000/RES_hhdet_num!F135)</f>
        <v>2814.2939072140703</v>
      </c>
      <c r="G135" s="162">
        <f>IF(RES_hhdet_fec!G135=0,0,RES_hhdet_fec!G135/0.086*1000000/RES_hhdet_num!G135)</f>
        <v>2725.7020648713678</v>
      </c>
      <c r="H135" s="162">
        <f>IF(RES_hhdet_fec!H135=0,0,RES_hhdet_fec!H135/0.086*1000000/RES_hhdet_num!H135)</f>
        <v>2862.1642417733769</v>
      </c>
      <c r="I135" s="162">
        <f>IF(RES_hhdet_fec!I135=0,0,RES_hhdet_fec!I135/0.086*1000000/RES_hhdet_num!I135)</f>
        <v>2664.9988585246506</v>
      </c>
      <c r="J135" s="162">
        <f>IF(RES_hhdet_fec!J135=0,0,RES_hhdet_fec!J135/0.086*1000000/RES_hhdet_num!J135)</f>
        <v>2819.0474403842704</v>
      </c>
      <c r="K135" s="162">
        <f>IF(RES_hhdet_fec!K135=0,0,RES_hhdet_fec!K135/0.086*1000000/RES_hhdet_num!K135)</f>
        <v>2849.4534820178651</v>
      </c>
      <c r="L135" s="162">
        <f>IF(RES_hhdet_fec!L135=0,0,RES_hhdet_fec!L135/0.086*1000000/RES_hhdet_num!L135)</f>
        <v>3130.0218984165372</v>
      </c>
      <c r="M135" s="162">
        <f>IF(RES_hhdet_fec!M135=0,0,RES_hhdet_fec!M135/0.086*1000000/RES_hhdet_num!M135)</f>
        <v>2925.3326528028661</v>
      </c>
      <c r="N135" s="162">
        <f>IF(RES_hhdet_fec!N135=0,0,RES_hhdet_fec!N135/0.086*1000000/RES_hhdet_num!N135)</f>
        <v>2938.6414787584076</v>
      </c>
      <c r="O135" s="162">
        <f>IF(RES_hhdet_fec!O135=0,0,RES_hhdet_fec!O135/0.086*1000000/RES_hhdet_num!O135)</f>
        <v>2936.8748306952693</v>
      </c>
      <c r="P135" s="162">
        <f>IF(RES_hhdet_fec!P135=0,0,RES_hhdet_fec!P135/0.086*1000000/RES_hhdet_num!P135)</f>
        <v>2984.5358222322079</v>
      </c>
      <c r="Q135" s="162">
        <f>IF(RES_hhdet_fec!Q135=0,0,RES_hhdet_fec!Q135/0.086*1000000/RES_hhdet_num!Q135)</f>
        <v>3002.6250616371617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2450.624191199056</v>
      </c>
      <c r="L136" s="160">
        <f>IF(RES_hhdet_fec!L136=0,0,RES_hhdet_fec!L136/0.086*1000000/RES_hhdet_num!L136)</f>
        <v>2650.3993482462502</v>
      </c>
      <c r="M136" s="160">
        <f>IF(RES_hhdet_fec!M136=0,0,RES_hhdet_fec!M136/0.086*1000000/RES_hhdet_num!M136)</f>
        <v>2508.3430860700896</v>
      </c>
      <c r="N136" s="160">
        <f>IF(RES_hhdet_fec!N136=0,0,RES_hhdet_fec!N136/0.086*1000000/RES_hhdet_num!N136)</f>
        <v>2521.3252415923171</v>
      </c>
      <c r="O136" s="160">
        <f>IF(RES_hhdet_fec!O136=0,0,RES_hhdet_fec!O136/0.086*1000000/RES_hhdet_num!O136)</f>
        <v>2522.7871475040706</v>
      </c>
      <c r="P136" s="160">
        <f>IF(RES_hhdet_fec!P136=0,0,RES_hhdet_fec!P136/0.086*1000000/RES_hhdet_num!P136)</f>
        <v>2555.6820754140858</v>
      </c>
      <c r="Q136" s="160">
        <f>IF(RES_hhdet_fec!Q136=0,0,RES_hhdet_fec!Q136/0.086*1000000/RES_hhdet_num!Q136)</f>
        <v>2567.7183645348873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1994.6174374125148</v>
      </c>
      <c r="L137" s="156">
        <f>IF(RES_hhdet_fec!L137=0,0,RES_hhdet_fec!L137/0.086*1000000/RES_hhdet_num!L136)</f>
        <v>2191.0153288915976</v>
      </c>
      <c r="M137" s="156">
        <f>IF(RES_hhdet_fec!M137=0,0,RES_hhdet_fec!M137/0.086*1000000/RES_hhdet_num!M136)</f>
        <v>2047.7328569620001</v>
      </c>
      <c r="N137" s="156">
        <f>IF(RES_hhdet_fec!N137=0,0,RES_hhdet_fec!N137/0.086*1000000/RES_hhdet_num!N136)</f>
        <v>2057.0490351308858</v>
      </c>
      <c r="O137" s="156">
        <f>IF(RES_hhdet_fec!O137=0,0,RES_hhdet_fec!O137/0.086*1000000/RES_hhdet_num!O136)</f>
        <v>2055.8123814866867</v>
      </c>
      <c r="P137" s="156">
        <f>IF(RES_hhdet_fec!P137=0,0,RES_hhdet_fec!P137/0.086*1000000/RES_hhdet_num!P136)</f>
        <v>2089.1750755625435</v>
      </c>
      <c r="Q137" s="156">
        <f>IF(RES_hhdet_fec!Q137=0,0,RES_hhdet_fec!Q137/0.086*1000000/RES_hhdet_num!Q136)</f>
        <v>2101.837543146014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456.0067537865408</v>
      </c>
      <c r="L138" s="156">
        <f>IF(RES_hhdet_fec!L138=0,0,RES_hhdet_fec!L138/0.086*1000000/RES_hhdet_num!L136)</f>
        <v>459.38401935465248</v>
      </c>
      <c r="M138" s="156">
        <f>IF(RES_hhdet_fec!M138=0,0,RES_hhdet_fec!M138/0.086*1000000/RES_hhdet_num!M136)</f>
        <v>460.61022910808902</v>
      </c>
      <c r="N138" s="156">
        <f>IF(RES_hhdet_fec!N138=0,0,RES_hhdet_fec!N138/0.086*1000000/RES_hhdet_num!N136)</f>
        <v>464.27620646143106</v>
      </c>
      <c r="O138" s="156">
        <f>IF(RES_hhdet_fec!O138=0,0,RES_hhdet_fec!O138/0.086*1000000/RES_hhdet_num!O136)</f>
        <v>466.97476601738424</v>
      </c>
      <c r="P138" s="156">
        <f>IF(RES_hhdet_fec!P138=0,0,RES_hhdet_fec!P138/0.086*1000000/RES_hhdet_num!P136)</f>
        <v>466.50699985154228</v>
      </c>
      <c r="Q138" s="156">
        <f>IF(RES_hhdet_fec!Q138=0,0,RES_hhdet_fec!Q138/0.086*1000000/RES_hhdet_num!Q136)</f>
        <v>465.88082138887353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871.71932673175229</v>
      </c>
      <c r="C139" s="157">
        <f>IF(RES_hhdet_fec!C139=0,0,RES_hhdet_fec!C139/0.086*1000000/RES_hhdet_num!C$124)</f>
        <v>875.67813406716675</v>
      </c>
      <c r="D139" s="157">
        <f>IF(RES_hhdet_fec!D139=0,0,RES_hhdet_fec!D139/0.086*1000000/RES_hhdet_num!D$124)</f>
        <v>949.86135081013094</v>
      </c>
      <c r="E139" s="157">
        <f>IF(RES_hhdet_fec!E139=0,0,RES_hhdet_fec!E139/0.086*1000000/RES_hhdet_num!E$124)</f>
        <v>1240.6083743005815</v>
      </c>
      <c r="F139" s="157">
        <f>IF(RES_hhdet_fec!F139=0,0,RES_hhdet_fec!F139/0.086*1000000/RES_hhdet_num!F$124)</f>
        <v>1235.6303394945014</v>
      </c>
      <c r="G139" s="157">
        <f>IF(RES_hhdet_fec!G139=0,0,RES_hhdet_fec!G139/0.086*1000000/RES_hhdet_num!G$124)</f>
        <v>1206.4560108997969</v>
      </c>
      <c r="H139" s="157">
        <f>IF(RES_hhdet_fec!H139=0,0,RES_hhdet_fec!H139/0.086*1000000/RES_hhdet_num!H$124)</f>
        <v>1239.4917413930409</v>
      </c>
      <c r="I139" s="157">
        <f>IF(RES_hhdet_fec!I139=0,0,RES_hhdet_fec!I139/0.086*1000000/RES_hhdet_num!I$124)</f>
        <v>1229.8350138135047</v>
      </c>
      <c r="J139" s="157">
        <f>IF(RES_hhdet_fec!J139=0,0,RES_hhdet_fec!J139/0.086*1000000/RES_hhdet_num!J$124)</f>
        <v>1253.5092274011895</v>
      </c>
      <c r="K139" s="157">
        <f>IF(RES_hhdet_fec!K139=0,0,RES_hhdet_fec!K139/0.086*1000000/RES_hhdet_num!K$124)</f>
        <v>1280.7877718817936</v>
      </c>
      <c r="L139" s="157">
        <f>IF(RES_hhdet_fec!L139=0,0,RES_hhdet_fec!L139/0.086*1000000/RES_hhdet_num!L$124)</f>
        <v>1294.9165588673736</v>
      </c>
      <c r="M139" s="157">
        <f>IF(RES_hhdet_fec!M139=0,0,RES_hhdet_fec!M139/0.086*1000000/RES_hhdet_num!M$124)</f>
        <v>1268.9559816961571</v>
      </c>
      <c r="N139" s="157">
        <f>IF(RES_hhdet_fec!N139=0,0,RES_hhdet_fec!N139/0.086*1000000/RES_hhdet_num!N$124)</f>
        <v>1258.7728852940629</v>
      </c>
      <c r="O139" s="157">
        <f>IF(RES_hhdet_fec!O139=0,0,RES_hhdet_fec!O139/0.086*1000000/RES_hhdet_num!O$124)</f>
        <v>1263.5780712218573</v>
      </c>
      <c r="P139" s="157">
        <f>IF(RES_hhdet_fec!P139=0,0,RES_hhdet_fec!P139/0.086*1000000/RES_hhdet_num!P$124)</f>
        <v>1282.3971571741456</v>
      </c>
      <c r="Q139" s="157">
        <f>IF(RES_hhdet_fec!Q139=0,0,RES_hhdet_fec!Q139/0.086*1000000/RES_hhdet_num!Q$124)</f>
        <v>1288.675218124419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1181.2729904639004</v>
      </c>
      <c r="C140" s="156">
        <f>IF(RES_hhdet_fec!C140=0,0,RES_hhdet_fec!C140/0.086*1000000/RES_hhdet_num!C140)</f>
        <v>1207.0347975713423</v>
      </c>
      <c r="D140" s="156">
        <f>IF(RES_hhdet_fec!D140=0,0,RES_hhdet_fec!D140/0.086*1000000/RES_hhdet_num!D140)</f>
        <v>1272.2750586443112</v>
      </c>
      <c r="E140" s="156">
        <f>IF(RES_hhdet_fec!E140=0,0,RES_hhdet_fec!E140/0.086*1000000/RES_hhdet_num!E140)</f>
        <v>1579.929251394218</v>
      </c>
      <c r="F140" s="156">
        <f>IF(RES_hhdet_fec!F140=0,0,RES_hhdet_fec!F140/0.086*1000000/RES_hhdet_num!F140)</f>
        <v>1590.0713881411602</v>
      </c>
      <c r="G140" s="156">
        <f>IF(RES_hhdet_fec!G140=0,0,RES_hhdet_fec!G140/0.086*1000000/RES_hhdet_num!G140)</f>
        <v>1582.5145867232916</v>
      </c>
      <c r="H140" s="156">
        <f>IF(RES_hhdet_fec!H140=0,0,RES_hhdet_fec!H140/0.086*1000000/RES_hhdet_num!H140)</f>
        <v>1585.411182004349</v>
      </c>
      <c r="I140" s="156">
        <f>IF(RES_hhdet_fec!I140=0,0,RES_hhdet_fec!I140/0.086*1000000/RES_hhdet_num!I140)</f>
        <v>1584.9493357254507</v>
      </c>
      <c r="J140" s="156">
        <f>IF(RES_hhdet_fec!J140=0,0,RES_hhdet_fec!J140/0.086*1000000/RES_hhdet_num!J140)</f>
        <v>1584.260109749127</v>
      </c>
      <c r="K140" s="156">
        <f>IF(RES_hhdet_fec!K140=0,0,RES_hhdet_fec!K140/0.086*1000000/RES_hhdet_num!K140)</f>
        <v>1589.5477159929999</v>
      </c>
      <c r="L140" s="156">
        <f>IF(RES_hhdet_fec!L140=0,0,RES_hhdet_fec!L140/0.086*1000000/RES_hhdet_num!L140)</f>
        <v>1589.7227644896402</v>
      </c>
      <c r="M140" s="156">
        <f>IF(RES_hhdet_fec!M140=0,0,RES_hhdet_fec!M140/0.086*1000000/RES_hhdet_num!M140)</f>
        <v>1588.4629344613297</v>
      </c>
      <c r="N140" s="156">
        <f>IF(RES_hhdet_fec!N140=0,0,RES_hhdet_fec!N140/0.086*1000000/RES_hhdet_num!N140)</f>
        <v>1602.8794781426143</v>
      </c>
      <c r="O140" s="156">
        <f>IF(RES_hhdet_fec!O140=0,0,RES_hhdet_fec!O140/0.086*1000000/RES_hhdet_num!O140)</f>
        <v>1599.2144860482238</v>
      </c>
      <c r="P140" s="156">
        <f>IF(RES_hhdet_fec!P140=0,0,RES_hhdet_fec!P140/0.086*1000000/RES_hhdet_num!P140)</f>
        <v>1579.9394210532155</v>
      </c>
      <c r="Q140" s="156">
        <f>IF(RES_hhdet_fec!Q140=0,0,RES_hhdet_fec!Q140/0.086*1000000/RES_hhdet_num!Q140)</f>
        <v>1574.4951320392204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698.0732895129006</v>
      </c>
      <c r="C141" s="57">
        <f>IF(RES_hhdet_fec!C141=0,0,RES_hhdet_fec!C141/0.086*1000000/RES_hhdet_num!C141)</f>
        <v>695.12982706293133</v>
      </c>
      <c r="D141" s="57">
        <f>IF(RES_hhdet_fec!D141=0,0,RES_hhdet_fec!D141/0.086*1000000/RES_hhdet_num!D141)</f>
        <v>774.80361331628308</v>
      </c>
      <c r="E141" s="57">
        <f>IF(RES_hhdet_fec!E141=0,0,RES_hhdet_fec!E141/0.086*1000000/RES_hhdet_num!E141)</f>
        <v>1059.3171247814796</v>
      </c>
      <c r="F141" s="57">
        <f>IF(RES_hhdet_fec!F141=0,0,RES_hhdet_fec!F141/0.086*1000000/RES_hhdet_num!F141)</f>
        <v>1068.2796218544988</v>
      </c>
      <c r="G141" s="57">
        <f>IF(RES_hhdet_fec!G141=0,0,RES_hhdet_fec!G141/0.086*1000000/RES_hhdet_num!G141)</f>
        <v>1037.4100787682696</v>
      </c>
      <c r="H141" s="57">
        <f>IF(RES_hhdet_fec!H141=0,0,RES_hhdet_fec!H141/0.086*1000000/RES_hhdet_num!H141)</f>
        <v>1082.7529334929425</v>
      </c>
      <c r="I141" s="57">
        <f>IF(RES_hhdet_fec!I141=0,0,RES_hhdet_fec!I141/0.086*1000000/RES_hhdet_num!I141)</f>
        <v>1063.4749226067797</v>
      </c>
      <c r="J141" s="57">
        <f>IF(RES_hhdet_fec!J141=0,0,RES_hhdet_fec!J141/0.086*1000000/RES_hhdet_num!J141)</f>
        <v>1094.4111655816957</v>
      </c>
      <c r="K141" s="57">
        <f>IF(RES_hhdet_fec!K141=0,0,RES_hhdet_fec!K141/0.086*1000000/RES_hhdet_num!K141)</f>
        <v>1120.7955476492798</v>
      </c>
      <c r="L141" s="57">
        <f>IF(RES_hhdet_fec!L141=0,0,RES_hhdet_fec!L141/0.086*1000000/RES_hhdet_num!L141)</f>
        <v>1146.7287482662819</v>
      </c>
      <c r="M141" s="57">
        <f>IF(RES_hhdet_fec!M141=0,0,RES_hhdet_fec!M141/0.086*1000000/RES_hhdet_num!M141)</f>
        <v>1129.7528121776538</v>
      </c>
      <c r="N141" s="57">
        <f>IF(RES_hhdet_fec!N141=0,0,RES_hhdet_fec!N141/0.086*1000000/RES_hhdet_num!N141)</f>
        <v>1110.8709153816349</v>
      </c>
      <c r="O141" s="57">
        <f>IF(RES_hhdet_fec!O141=0,0,RES_hhdet_fec!O141/0.086*1000000/RES_hhdet_num!O141)</f>
        <v>1132.6611608825147</v>
      </c>
      <c r="P141" s="57">
        <f>IF(RES_hhdet_fec!P141=0,0,RES_hhdet_fec!P141/0.086*1000000/RES_hhdet_num!P141)</f>
        <v>1151.8710245871821</v>
      </c>
      <c r="Q141" s="57">
        <f>IF(RES_hhdet_fec!Q141=0,0,RES_hhdet_fec!Q141/0.086*1000000/RES_hhdet_num!Q141)</f>
        <v>1172.1291293001273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9943.2642659991343</v>
      </c>
      <c r="C143" s="168">
        <f t="shared" ref="C143:Q143" si="28">SUM(C144,C146,C148,C157)</f>
        <v>10448.177073618257</v>
      </c>
      <c r="D143" s="168">
        <f t="shared" si="28"/>
        <v>9947.9255671497012</v>
      </c>
      <c r="E143" s="168">
        <f t="shared" si="28"/>
        <v>9914.7792091891915</v>
      </c>
      <c r="F143" s="168">
        <f t="shared" si="28"/>
        <v>9618.1828058571864</v>
      </c>
      <c r="G143" s="168">
        <f t="shared" si="28"/>
        <v>9439.8595764875736</v>
      </c>
      <c r="H143" s="168">
        <f t="shared" si="28"/>
        <v>9613.0259848161095</v>
      </c>
      <c r="I143" s="168">
        <f t="shared" si="28"/>
        <v>8886.5044303512768</v>
      </c>
      <c r="J143" s="168">
        <f t="shared" si="28"/>
        <v>8775.2590865624625</v>
      </c>
      <c r="K143" s="168">
        <f t="shared" si="28"/>
        <v>8714.279851603902</v>
      </c>
      <c r="L143" s="168">
        <f t="shared" si="28"/>
        <v>9504.5763199915782</v>
      </c>
      <c r="M143" s="168">
        <f t="shared" si="28"/>
        <v>8501.3389523742553</v>
      </c>
      <c r="N143" s="168">
        <f t="shared" si="28"/>
        <v>8500.0417489927768</v>
      </c>
      <c r="O143" s="168">
        <f t="shared" si="28"/>
        <v>8235.9951217776434</v>
      </c>
      <c r="P143" s="168">
        <f t="shared" si="28"/>
        <v>7776.4961684927375</v>
      </c>
      <c r="Q143" s="168">
        <f t="shared" si="28"/>
        <v>7654.6491323399787</v>
      </c>
    </row>
    <row r="144" spans="1:17" ht="12.95" customHeight="1" x14ac:dyDescent="0.25">
      <c r="A144" s="158" t="s">
        <v>65</v>
      </c>
      <c r="B144" s="157">
        <f t="shared" ref="B144:Q144" si="29">B145</f>
        <v>6285.2327687171519</v>
      </c>
      <c r="C144" s="157">
        <f t="shared" si="29"/>
        <v>6831.48425037576</v>
      </c>
      <c r="D144" s="157">
        <f t="shared" si="29"/>
        <v>6366.9237548070432</v>
      </c>
      <c r="E144" s="157">
        <f t="shared" si="29"/>
        <v>5768.3751773213426</v>
      </c>
      <c r="F144" s="157">
        <f t="shared" si="29"/>
        <v>5451.7323706593343</v>
      </c>
      <c r="G144" s="157">
        <f t="shared" si="29"/>
        <v>5385.7437630846098</v>
      </c>
      <c r="H144" s="157">
        <f t="shared" si="29"/>
        <v>5384.1443078289985</v>
      </c>
      <c r="I144" s="157">
        <f t="shared" si="29"/>
        <v>4850.4853484400301</v>
      </c>
      <c r="J144" s="157">
        <f t="shared" si="29"/>
        <v>4555.3584045454245</v>
      </c>
      <c r="K144" s="157">
        <f t="shared" si="29"/>
        <v>4442.662452126654</v>
      </c>
      <c r="L144" s="157">
        <f t="shared" si="29"/>
        <v>4943.7064209617229</v>
      </c>
      <c r="M144" s="157">
        <f t="shared" si="29"/>
        <v>4172.8498573510306</v>
      </c>
      <c r="N144" s="157">
        <f t="shared" si="29"/>
        <v>4173.1474854058706</v>
      </c>
      <c r="O144" s="157">
        <f t="shared" si="29"/>
        <v>3925.2885687080934</v>
      </c>
      <c r="P144" s="157">
        <f t="shared" si="29"/>
        <v>3405.9739832388054</v>
      </c>
      <c r="Q144" s="157">
        <f t="shared" si="29"/>
        <v>3271.722365044795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6285.2327687171519</v>
      </c>
      <c r="C145" s="156">
        <f>IF(RES_hhdet_fec!C145=0,0,RES_hhdet_fec!C145/0.086*1000000/RES_hhdet_num!C$143)</f>
        <v>6831.48425037576</v>
      </c>
      <c r="D145" s="156">
        <f>IF(RES_hhdet_fec!D145=0,0,RES_hhdet_fec!D145/0.086*1000000/RES_hhdet_num!D$143)</f>
        <v>6366.9237548070432</v>
      </c>
      <c r="E145" s="156">
        <f>IF(RES_hhdet_fec!E145=0,0,RES_hhdet_fec!E145/0.086*1000000/RES_hhdet_num!E$143)</f>
        <v>5768.3751773213426</v>
      </c>
      <c r="F145" s="156">
        <f>IF(RES_hhdet_fec!F145=0,0,RES_hhdet_fec!F145/0.086*1000000/RES_hhdet_num!F$143)</f>
        <v>5451.7323706593343</v>
      </c>
      <c r="G145" s="156">
        <f>IF(RES_hhdet_fec!G145=0,0,RES_hhdet_fec!G145/0.086*1000000/RES_hhdet_num!G$143)</f>
        <v>5385.7437630846098</v>
      </c>
      <c r="H145" s="156">
        <f>IF(RES_hhdet_fec!H145=0,0,RES_hhdet_fec!H145/0.086*1000000/RES_hhdet_num!H$143)</f>
        <v>5384.1443078289985</v>
      </c>
      <c r="I145" s="156">
        <f>IF(RES_hhdet_fec!I145=0,0,RES_hhdet_fec!I145/0.086*1000000/RES_hhdet_num!I$143)</f>
        <v>4850.4853484400301</v>
      </c>
      <c r="J145" s="156">
        <f>IF(RES_hhdet_fec!J145=0,0,RES_hhdet_fec!J145/0.086*1000000/RES_hhdet_num!J$143)</f>
        <v>4555.3584045454245</v>
      </c>
      <c r="K145" s="156">
        <f>IF(RES_hhdet_fec!K145=0,0,RES_hhdet_fec!K145/0.086*1000000/RES_hhdet_num!K$143)</f>
        <v>4442.662452126654</v>
      </c>
      <c r="L145" s="156">
        <f>IF(RES_hhdet_fec!L145=0,0,RES_hhdet_fec!L145/0.086*1000000/RES_hhdet_num!L$143)</f>
        <v>4943.7064209617229</v>
      </c>
      <c r="M145" s="156">
        <f>IF(RES_hhdet_fec!M145=0,0,RES_hhdet_fec!M145/0.086*1000000/RES_hhdet_num!M$143)</f>
        <v>4172.8498573510306</v>
      </c>
      <c r="N145" s="156">
        <f>IF(RES_hhdet_fec!N145=0,0,RES_hhdet_fec!N145/0.086*1000000/RES_hhdet_num!N$143)</f>
        <v>4173.1474854058706</v>
      </c>
      <c r="O145" s="156">
        <f>IF(RES_hhdet_fec!O145=0,0,RES_hhdet_fec!O145/0.086*1000000/RES_hhdet_num!O$143)</f>
        <v>3925.2885687080934</v>
      </c>
      <c r="P145" s="156">
        <f>IF(RES_hhdet_fec!P145=0,0,RES_hhdet_fec!P145/0.086*1000000/RES_hhdet_num!P$143)</f>
        <v>3405.9739832388054</v>
      </c>
      <c r="Q145" s="156">
        <f>IF(RES_hhdet_fec!Q145=0,0,RES_hhdet_fec!Q145/0.086*1000000/RES_hhdet_num!Q$143)</f>
        <v>3271.722365044795</v>
      </c>
    </row>
    <row r="146" spans="1:17" ht="12.95" customHeight="1" x14ac:dyDescent="0.25">
      <c r="A146" s="158" t="s">
        <v>112</v>
      </c>
      <c r="B146" s="157">
        <f t="shared" ref="B146:Q146" si="30">B147</f>
        <v>205.56794091149879</v>
      </c>
      <c r="C146" s="157">
        <f t="shared" si="30"/>
        <v>190.60296153244875</v>
      </c>
      <c r="D146" s="157">
        <f t="shared" si="30"/>
        <v>183.62958755799826</v>
      </c>
      <c r="E146" s="157">
        <f t="shared" si="30"/>
        <v>171.66413352653009</v>
      </c>
      <c r="F146" s="157">
        <f t="shared" si="30"/>
        <v>170.58360148237958</v>
      </c>
      <c r="G146" s="157">
        <f t="shared" si="30"/>
        <v>166.88330419855799</v>
      </c>
      <c r="H146" s="157">
        <f t="shared" si="30"/>
        <v>164.46460280473292</v>
      </c>
      <c r="I146" s="157">
        <f t="shared" si="30"/>
        <v>162.42653476154496</v>
      </c>
      <c r="J146" s="157">
        <f t="shared" si="30"/>
        <v>156.01118712785421</v>
      </c>
      <c r="K146" s="157">
        <f t="shared" si="30"/>
        <v>153.02191247255297</v>
      </c>
      <c r="L146" s="157">
        <f t="shared" si="30"/>
        <v>150.73259863762362</v>
      </c>
      <c r="M146" s="157">
        <f t="shared" si="30"/>
        <v>147.13276768244549</v>
      </c>
      <c r="N146" s="157">
        <f t="shared" si="30"/>
        <v>143.41793487799688</v>
      </c>
      <c r="O146" s="157">
        <f t="shared" si="30"/>
        <v>134.84289721854293</v>
      </c>
      <c r="P146" s="157">
        <f t="shared" si="30"/>
        <v>140.14257999301665</v>
      </c>
      <c r="Q146" s="157">
        <f t="shared" si="30"/>
        <v>137.26793255559392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205.56794091149879</v>
      </c>
      <c r="C147" s="156">
        <f>IF(RES_hhdet_fec!C147=0,0,RES_hhdet_fec!C147/0.086*1000000/RES_hhdet_num!C$143)</f>
        <v>190.60296153244875</v>
      </c>
      <c r="D147" s="156">
        <f>IF(RES_hhdet_fec!D147=0,0,RES_hhdet_fec!D147/0.086*1000000/RES_hhdet_num!D$143)</f>
        <v>183.62958755799826</v>
      </c>
      <c r="E147" s="156">
        <f>IF(RES_hhdet_fec!E147=0,0,RES_hhdet_fec!E147/0.086*1000000/RES_hhdet_num!E$143)</f>
        <v>171.66413352653009</v>
      </c>
      <c r="F147" s="156">
        <f>IF(RES_hhdet_fec!F147=0,0,RES_hhdet_fec!F147/0.086*1000000/RES_hhdet_num!F$143)</f>
        <v>170.58360148237958</v>
      </c>
      <c r="G147" s="156">
        <f>IF(RES_hhdet_fec!G147=0,0,RES_hhdet_fec!G147/0.086*1000000/RES_hhdet_num!G$143)</f>
        <v>166.88330419855799</v>
      </c>
      <c r="H147" s="156">
        <f>IF(RES_hhdet_fec!H147=0,0,RES_hhdet_fec!H147/0.086*1000000/RES_hhdet_num!H$143)</f>
        <v>164.46460280473292</v>
      </c>
      <c r="I147" s="156">
        <f>IF(RES_hhdet_fec!I147=0,0,RES_hhdet_fec!I147/0.086*1000000/RES_hhdet_num!I$143)</f>
        <v>162.42653476154496</v>
      </c>
      <c r="J147" s="156">
        <f>IF(RES_hhdet_fec!J147=0,0,RES_hhdet_fec!J147/0.086*1000000/RES_hhdet_num!J$143)</f>
        <v>156.01118712785421</v>
      </c>
      <c r="K147" s="156">
        <f>IF(RES_hhdet_fec!K147=0,0,RES_hhdet_fec!K147/0.086*1000000/RES_hhdet_num!K$143)</f>
        <v>153.02191247255297</v>
      </c>
      <c r="L147" s="156">
        <f>IF(RES_hhdet_fec!L147=0,0,RES_hhdet_fec!L147/0.086*1000000/RES_hhdet_num!L$143)</f>
        <v>150.73259863762362</v>
      </c>
      <c r="M147" s="156">
        <f>IF(RES_hhdet_fec!M147=0,0,RES_hhdet_fec!M147/0.086*1000000/RES_hhdet_num!M$143)</f>
        <v>147.13276768244549</v>
      </c>
      <c r="N147" s="156">
        <f>IF(RES_hhdet_fec!N147=0,0,RES_hhdet_fec!N147/0.086*1000000/RES_hhdet_num!N$143)</f>
        <v>143.41793487799688</v>
      </c>
      <c r="O147" s="156">
        <f>IF(RES_hhdet_fec!O147=0,0,RES_hhdet_fec!O147/0.086*1000000/RES_hhdet_num!O$143)</f>
        <v>134.84289721854293</v>
      </c>
      <c r="P147" s="156">
        <f>IF(RES_hhdet_fec!P147=0,0,RES_hhdet_fec!P147/0.086*1000000/RES_hhdet_num!P$143)</f>
        <v>140.14257999301665</v>
      </c>
      <c r="Q147" s="156">
        <f>IF(RES_hhdet_fec!Q147=0,0,RES_hhdet_fec!Q147/0.086*1000000/RES_hhdet_num!Q$143)</f>
        <v>137.26793255559392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2579.9014859586105</v>
      </c>
      <c r="C148" s="157">
        <f>IF(RES_hhdet_fec!C148=0,0,RES_hhdet_fec!C148/0.086*1000000/RES_hhdet_num!C$143)</f>
        <v>2570.5029881368605</v>
      </c>
      <c r="D148" s="157">
        <f>IF(RES_hhdet_fec!D148=0,0,RES_hhdet_fec!D148/0.086*1000000/RES_hhdet_num!D$143)</f>
        <v>2480.3118755122441</v>
      </c>
      <c r="E148" s="157">
        <f>IF(RES_hhdet_fec!E148=0,0,RES_hhdet_fec!E148/0.086*1000000/RES_hhdet_num!E$143)</f>
        <v>2791.0971571536857</v>
      </c>
      <c r="F148" s="157">
        <f>IF(RES_hhdet_fec!F148=0,0,RES_hhdet_fec!F148/0.086*1000000/RES_hhdet_num!F$143)</f>
        <v>2812.7593068886031</v>
      </c>
      <c r="G148" s="157">
        <f>IF(RES_hhdet_fec!G148=0,0,RES_hhdet_fec!G148/0.086*1000000/RES_hhdet_num!G$143)</f>
        <v>2725.9740341854122</v>
      </c>
      <c r="H148" s="157">
        <f>IF(RES_hhdet_fec!H148=0,0,RES_hhdet_fec!H148/0.086*1000000/RES_hhdet_num!H$143)</f>
        <v>2861.6192674144258</v>
      </c>
      <c r="I148" s="157">
        <f>IF(RES_hhdet_fec!I148=0,0,RES_hhdet_fec!I148/0.086*1000000/RES_hhdet_num!I$143)</f>
        <v>2665.5940045131697</v>
      </c>
      <c r="J148" s="157">
        <f>IF(RES_hhdet_fec!J148=0,0,RES_hhdet_fec!J148/0.086*1000000/RES_hhdet_num!J$143)</f>
        <v>2818.9595069088623</v>
      </c>
      <c r="K148" s="157">
        <f>IF(RES_hhdet_fec!K148=0,0,RES_hhdet_fec!K148/0.086*1000000/RES_hhdet_num!K$143)</f>
        <v>2843.0670227668147</v>
      </c>
      <c r="L148" s="157">
        <f>IF(RES_hhdet_fec!L148=0,0,RES_hhdet_fec!L148/0.086*1000000/RES_hhdet_num!L$143)</f>
        <v>3119.5994525906831</v>
      </c>
      <c r="M148" s="157">
        <f>IF(RES_hhdet_fec!M148=0,0,RES_hhdet_fec!M148/0.086*1000000/RES_hhdet_num!M$143)</f>
        <v>2914.9278637222346</v>
      </c>
      <c r="N148" s="157">
        <f>IF(RES_hhdet_fec!N148=0,0,RES_hhdet_fec!N148/0.086*1000000/RES_hhdet_num!N$143)</f>
        <v>2926.6382912092749</v>
      </c>
      <c r="O148" s="157">
        <f>IF(RES_hhdet_fec!O148=0,0,RES_hhdet_fec!O148/0.086*1000000/RES_hhdet_num!O$143)</f>
        <v>2914.9882808880384</v>
      </c>
      <c r="P148" s="157">
        <f>IF(RES_hhdet_fec!P148=0,0,RES_hhdet_fec!P148/0.086*1000000/RES_hhdet_num!P$143)</f>
        <v>2951.4092774757073</v>
      </c>
      <c r="Q148" s="157">
        <f>IF(RES_hhdet_fec!Q148=0,0,RES_hhdet_fec!Q148/0.086*1000000/RES_hhdet_num!Q$143)</f>
        <v>2958.896047577527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2673.9019643662959</v>
      </c>
      <c r="C149" s="132">
        <f>IF(RES_hhdet_fec!C149=0,0,RES_hhdet_fec!C149/0.086*1000000/RES_hhdet_num!C149)</f>
        <v>2705.2552261267342</v>
      </c>
      <c r="D149" s="132">
        <f>IF(RES_hhdet_fec!D149=0,0,RES_hhdet_fec!D149/0.086*1000000/RES_hhdet_num!D149)</f>
        <v>2699.4576680581349</v>
      </c>
      <c r="E149" s="132">
        <f>IF(RES_hhdet_fec!E149=0,0,RES_hhdet_fec!E149/0.086*1000000/RES_hhdet_num!E149)</f>
        <v>2716.8467031938476</v>
      </c>
      <c r="F149" s="132">
        <f>IF(RES_hhdet_fec!F149=0,0,RES_hhdet_fec!F149/0.086*1000000/RES_hhdet_num!F149)</f>
        <v>2760.5828958227198</v>
      </c>
      <c r="G149" s="132">
        <f>IF(RES_hhdet_fec!G149=0,0,RES_hhdet_fec!G149/0.086*1000000/RES_hhdet_num!G149)</f>
        <v>2747.5412007891873</v>
      </c>
      <c r="H149" s="132">
        <f>IF(RES_hhdet_fec!H149=0,0,RES_hhdet_fec!H149/0.086*1000000/RES_hhdet_num!H149)</f>
        <v>2772.0367581371193</v>
      </c>
      <c r="I149" s="132">
        <f>IF(RES_hhdet_fec!I149=0,0,RES_hhdet_fec!I149/0.086*1000000/RES_hhdet_num!I149)</f>
        <v>2765.8226930414708</v>
      </c>
      <c r="J149" s="132">
        <f>IF(RES_hhdet_fec!J149=0,0,RES_hhdet_fec!J149/0.086*1000000/RES_hhdet_num!J149)</f>
        <v>2792.975164925796</v>
      </c>
      <c r="K149" s="132">
        <f>IF(RES_hhdet_fec!K149=0,0,RES_hhdet_fec!K149/0.086*1000000/RES_hhdet_num!K149)</f>
        <v>2839.8576104270096</v>
      </c>
      <c r="L149" s="132">
        <f>IF(RES_hhdet_fec!L149=0,0,RES_hhdet_fec!L149/0.086*1000000/RES_hhdet_num!L149)</f>
        <v>2841.3859260051054</v>
      </c>
      <c r="M149" s="132">
        <f>IF(RES_hhdet_fec!M149=0,0,RES_hhdet_fec!M149/0.086*1000000/RES_hhdet_num!M149)</f>
        <v>2821.9077615420306</v>
      </c>
      <c r="N149" s="132">
        <f>IF(RES_hhdet_fec!N149=0,0,RES_hhdet_fec!N149/0.086*1000000/RES_hhdet_num!N149)</f>
        <v>2806.9634055286583</v>
      </c>
      <c r="O149" s="132">
        <f>IF(RES_hhdet_fec!O149=0,0,RES_hhdet_fec!O149/0.086*1000000/RES_hhdet_num!O149)</f>
        <v>2792.6585542190951</v>
      </c>
      <c r="P149" s="132">
        <f>IF(RES_hhdet_fec!P149=0,0,RES_hhdet_fec!P149/0.086*1000000/RES_hhdet_num!P149)</f>
        <v>2760.8178563477991</v>
      </c>
      <c r="Q149" s="132">
        <f>IF(RES_hhdet_fec!Q149=0,0,RES_hhdet_fec!Q149/0.086*1000000/RES_hhdet_num!Q149)</f>
        <v>2728.9234768948631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2443.9070810854223</v>
      </c>
      <c r="L150" s="132">
        <f>IF(RES_hhdet_fec!L150=0,0,RES_hhdet_fec!L150/0.086*1000000/RES_hhdet_num!L150)</f>
        <v>2448.3541675582237</v>
      </c>
      <c r="M150" s="132">
        <f>IF(RES_hhdet_fec!M150=0,0,RES_hhdet_fec!M150/0.086*1000000/RES_hhdet_num!M150)</f>
        <v>2435.9456621875252</v>
      </c>
      <c r="N150" s="132">
        <f>IF(RES_hhdet_fec!N150=0,0,RES_hhdet_fec!N150/0.086*1000000/RES_hhdet_num!N150)</f>
        <v>2429.1505903314792</v>
      </c>
      <c r="O150" s="132">
        <f>IF(RES_hhdet_fec!O150=0,0,RES_hhdet_fec!O150/0.086*1000000/RES_hhdet_num!O150)</f>
        <v>2421.8357539707536</v>
      </c>
      <c r="P150" s="132">
        <f>IF(RES_hhdet_fec!P150=0,0,RES_hhdet_fec!P150/0.086*1000000/RES_hhdet_num!P150)</f>
        <v>2399.0794992950023</v>
      </c>
      <c r="Q150" s="132">
        <f>IF(RES_hhdet_fec!Q150=0,0,RES_hhdet_fec!Q150/0.086*1000000/RES_hhdet_num!Q150)</f>
        <v>2376.1272552152777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1987.9003272988812</v>
      </c>
      <c r="L151" s="165">
        <f>IF(RES_hhdet_fec!L151=0,0,RES_hhdet_fec!L151/0.086*1000000/RES_hhdet_num!L150)</f>
        <v>1988.9701482035712</v>
      </c>
      <c r="M151" s="165">
        <f>IF(RES_hhdet_fec!M151=0,0,RES_hhdet_fec!M151/0.086*1000000/RES_hhdet_num!M150)</f>
        <v>1975.3354330794359</v>
      </c>
      <c r="N151" s="165">
        <f>IF(RES_hhdet_fec!N151=0,0,RES_hhdet_fec!N151/0.086*1000000/RES_hhdet_num!N150)</f>
        <v>1964.8743838700482</v>
      </c>
      <c r="O151" s="165">
        <f>IF(RES_hhdet_fec!O151=0,0,RES_hhdet_fec!O151/0.086*1000000/RES_hhdet_num!O150)</f>
        <v>1954.8609879533699</v>
      </c>
      <c r="P151" s="165">
        <f>IF(RES_hhdet_fec!P151=0,0,RES_hhdet_fec!P151/0.086*1000000/RES_hhdet_num!P150)</f>
        <v>1932.5724994434595</v>
      </c>
      <c r="Q151" s="165">
        <f>IF(RES_hhdet_fec!Q151=0,0,RES_hhdet_fec!Q151/0.086*1000000/RES_hhdet_num!Q150)</f>
        <v>1910.246433826404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456.00675378654103</v>
      </c>
      <c r="L152" s="164">
        <f>IF(RES_hhdet_fec!L152=0,0,RES_hhdet_fec!L152/0.086*1000000/RES_hhdet_num!L150)</f>
        <v>459.38401935465242</v>
      </c>
      <c r="M152" s="164">
        <f>IF(RES_hhdet_fec!M152=0,0,RES_hhdet_fec!M152/0.086*1000000/RES_hhdet_num!M150)</f>
        <v>460.61022910808902</v>
      </c>
      <c r="N152" s="164">
        <f>IF(RES_hhdet_fec!N152=0,0,RES_hhdet_fec!N152/0.086*1000000/RES_hhdet_num!N150)</f>
        <v>464.27620646143112</v>
      </c>
      <c r="O152" s="164">
        <f>IF(RES_hhdet_fec!O152=0,0,RES_hhdet_fec!O152/0.086*1000000/RES_hhdet_num!O150)</f>
        <v>466.97476601738401</v>
      </c>
      <c r="P152" s="164">
        <f>IF(RES_hhdet_fec!P152=0,0,RES_hhdet_fec!P152/0.086*1000000/RES_hhdet_num!P150)</f>
        <v>466.50699985154233</v>
      </c>
      <c r="Q152" s="164">
        <f>IF(RES_hhdet_fec!Q152=0,0,RES_hhdet_fec!Q152/0.086*1000000/RES_hhdet_num!Q150)</f>
        <v>465.88082138887347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2423.2340219458006</v>
      </c>
      <c r="C153" s="162">
        <f>IF(RES_hhdet_fec!C153=0,0,RES_hhdet_fec!C153/0.086*1000000/RES_hhdet_num!C153)</f>
        <v>2464.0052516609931</v>
      </c>
      <c r="D153" s="162">
        <f>IF(RES_hhdet_fec!D153=0,0,RES_hhdet_fec!D153/0.086*1000000/RES_hhdet_num!D153)</f>
        <v>2401.6441551111557</v>
      </c>
      <c r="E153" s="162">
        <f>IF(RES_hhdet_fec!E153=0,0,RES_hhdet_fec!E153/0.086*1000000/RES_hhdet_num!E153)</f>
        <v>2796.2933215191993</v>
      </c>
      <c r="F153" s="162">
        <f>IF(RES_hhdet_fec!F153=0,0,RES_hhdet_fec!F153/0.086*1000000/RES_hhdet_num!F153)</f>
        <v>2814.2939072140703</v>
      </c>
      <c r="G153" s="162">
        <f>IF(RES_hhdet_fec!G153=0,0,RES_hhdet_fec!G153/0.086*1000000/RES_hhdet_num!G153)</f>
        <v>2725.7020648713669</v>
      </c>
      <c r="H153" s="162">
        <f>IF(RES_hhdet_fec!H153=0,0,RES_hhdet_fec!H153/0.086*1000000/RES_hhdet_num!H153)</f>
        <v>2862.1642417733606</v>
      </c>
      <c r="I153" s="162">
        <f>IF(RES_hhdet_fec!I153=0,0,RES_hhdet_fec!I153/0.086*1000000/RES_hhdet_num!I153)</f>
        <v>2664.9988585246497</v>
      </c>
      <c r="J153" s="162">
        <f>IF(RES_hhdet_fec!J153=0,0,RES_hhdet_fec!J153/0.086*1000000/RES_hhdet_num!J153)</f>
        <v>2819.0474403842704</v>
      </c>
      <c r="K153" s="162">
        <f>IF(RES_hhdet_fec!K153=0,0,RES_hhdet_fec!K153/0.086*1000000/RES_hhdet_num!K153)</f>
        <v>2849.4534820178656</v>
      </c>
      <c r="L153" s="162">
        <f>IF(RES_hhdet_fec!L153=0,0,RES_hhdet_fec!L153/0.086*1000000/RES_hhdet_num!L153)</f>
        <v>3130.0218984165449</v>
      </c>
      <c r="M153" s="162">
        <f>IF(RES_hhdet_fec!M153=0,0,RES_hhdet_fec!M153/0.086*1000000/RES_hhdet_num!M153)</f>
        <v>2925.3326528028661</v>
      </c>
      <c r="N153" s="162">
        <f>IF(RES_hhdet_fec!N153=0,0,RES_hhdet_fec!N153/0.086*1000000/RES_hhdet_num!N153)</f>
        <v>2938.6414787584113</v>
      </c>
      <c r="O153" s="162">
        <f>IF(RES_hhdet_fec!O153=0,0,RES_hhdet_fec!O153/0.086*1000000/RES_hhdet_num!O153)</f>
        <v>2936.8748306952693</v>
      </c>
      <c r="P153" s="162">
        <f>IF(RES_hhdet_fec!P153=0,0,RES_hhdet_fec!P153/0.086*1000000/RES_hhdet_num!P153)</f>
        <v>2984.5358222322084</v>
      </c>
      <c r="Q153" s="162">
        <f>IF(RES_hhdet_fec!Q153=0,0,RES_hhdet_fec!Q153/0.086*1000000/RES_hhdet_num!Q153)</f>
        <v>3002.6250616371613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2450.6241911990564</v>
      </c>
      <c r="L154" s="160">
        <f>IF(RES_hhdet_fec!L154=0,0,RES_hhdet_fec!L154/0.086*1000000/RES_hhdet_num!L154)</f>
        <v>2650.3993482462511</v>
      </c>
      <c r="M154" s="160">
        <f>IF(RES_hhdet_fec!M154=0,0,RES_hhdet_fec!M154/0.086*1000000/RES_hhdet_num!M154)</f>
        <v>2508.3430860700892</v>
      </c>
      <c r="N154" s="160">
        <f>IF(RES_hhdet_fec!N154=0,0,RES_hhdet_fec!N154/0.086*1000000/RES_hhdet_num!N154)</f>
        <v>2521.3252415923166</v>
      </c>
      <c r="O154" s="160">
        <f>IF(RES_hhdet_fec!O154=0,0,RES_hhdet_fec!O154/0.086*1000000/RES_hhdet_num!O154)</f>
        <v>2522.7871475040706</v>
      </c>
      <c r="P154" s="160">
        <f>IF(RES_hhdet_fec!P154=0,0,RES_hhdet_fec!P154/0.086*1000000/RES_hhdet_num!P154)</f>
        <v>2555.6820754140867</v>
      </c>
      <c r="Q154" s="160">
        <f>IF(RES_hhdet_fec!Q154=0,0,RES_hhdet_fec!Q154/0.086*1000000/RES_hhdet_num!Q154)</f>
        <v>2567.7183645348882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1994.6174374125155</v>
      </c>
      <c r="L155" s="156">
        <f>IF(RES_hhdet_fec!L155=0,0,RES_hhdet_fec!L155/0.086*1000000/RES_hhdet_num!L154)</f>
        <v>2191.0153288915981</v>
      </c>
      <c r="M155" s="156">
        <f>IF(RES_hhdet_fec!M155=0,0,RES_hhdet_fec!M155/0.086*1000000/RES_hhdet_num!M154)</f>
        <v>2047.7328569620006</v>
      </c>
      <c r="N155" s="156">
        <f>IF(RES_hhdet_fec!N155=0,0,RES_hhdet_fec!N155/0.086*1000000/RES_hhdet_num!N154)</f>
        <v>2057.0490351308858</v>
      </c>
      <c r="O155" s="156">
        <f>IF(RES_hhdet_fec!O155=0,0,RES_hhdet_fec!O155/0.086*1000000/RES_hhdet_num!O154)</f>
        <v>2055.8123814866863</v>
      </c>
      <c r="P155" s="156">
        <f>IF(RES_hhdet_fec!P155=0,0,RES_hhdet_fec!P155/0.086*1000000/RES_hhdet_num!P154)</f>
        <v>2089.1750755625444</v>
      </c>
      <c r="Q155" s="156">
        <f>IF(RES_hhdet_fec!Q155=0,0,RES_hhdet_fec!Q155/0.086*1000000/RES_hhdet_num!Q154)</f>
        <v>2101.837543146014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456.00675378654097</v>
      </c>
      <c r="L156" s="156">
        <f>IF(RES_hhdet_fec!L156=0,0,RES_hhdet_fec!L156/0.086*1000000/RES_hhdet_num!L154)</f>
        <v>459.38401935465237</v>
      </c>
      <c r="M156" s="156">
        <f>IF(RES_hhdet_fec!M156=0,0,RES_hhdet_fec!M156/0.086*1000000/RES_hhdet_num!M154)</f>
        <v>460.61022910808896</v>
      </c>
      <c r="N156" s="156">
        <f>IF(RES_hhdet_fec!N156=0,0,RES_hhdet_fec!N156/0.086*1000000/RES_hhdet_num!N154)</f>
        <v>464.27620646143117</v>
      </c>
      <c r="O156" s="156">
        <f>IF(RES_hhdet_fec!O156=0,0,RES_hhdet_fec!O156/0.086*1000000/RES_hhdet_num!O154)</f>
        <v>466.97476601738418</v>
      </c>
      <c r="P156" s="156">
        <f>IF(RES_hhdet_fec!P156=0,0,RES_hhdet_fec!P156/0.086*1000000/RES_hhdet_num!P154)</f>
        <v>466.50699985154256</v>
      </c>
      <c r="Q156" s="156">
        <f>IF(RES_hhdet_fec!Q156=0,0,RES_hhdet_fec!Q156/0.086*1000000/RES_hhdet_num!Q154)</f>
        <v>465.88082138887364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872.56207041187258</v>
      </c>
      <c r="C157" s="157">
        <f>IF(RES_hhdet_fec!C157=0,0,RES_hhdet_fec!C157/0.086*1000000/RES_hhdet_num!C$143)</f>
        <v>855.58687357318695</v>
      </c>
      <c r="D157" s="157">
        <f>IF(RES_hhdet_fec!D157=0,0,RES_hhdet_fec!D157/0.086*1000000/RES_hhdet_num!D$143)</f>
        <v>917.06034927241546</v>
      </c>
      <c r="E157" s="157">
        <f>IF(RES_hhdet_fec!E157=0,0,RES_hhdet_fec!E157/0.086*1000000/RES_hhdet_num!E$143)</f>
        <v>1183.6427411876343</v>
      </c>
      <c r="F157" s="157">
        <f>IF(RES_hhdet_fec!F157=0,0,RES_hhdet_fec!F157/0.086*1000000/RES_hhdet_num!F$143)</f>
        <v>1183.1075268268694</v>
      </c>
      <c r="G157" s="157">
        <f>IF(RES_hhdet_fec!G157=0,0,RES_hhdet_fec!G157/0.086*1000000/RES_hhdet_num!G$143)</f>
        <v>1161.2584750189947</v>
      </c>
      <c r="H157" s="157">
        <f>IF(RES_hhdet_fec!H157=0,0,RES_hhdet_fec!H157/0.086*1000000/RES_hhdet_num!H$143)</f>
        <v>1202.7978067679528</v>
      </c>
      <c r="I157" s="157">
        <f>IF(RES_hhdet_fec!I157=0,0,RES_hhdet_fec!I157/0.086*1000000/RES_hhdet_num!I$143)</f>
        <v>1207.9985426365336</v>
      </c>
      <c r="J157" s="157">
        <f>IF(RES_hhdet_fec!J157=0,0,RES_hhdet_fec!J157/0.086*1000000/RES_hhdet_num!J$143)</f>
        <v>1244.9299879803214</v>
      </c>
      <c r="K157" s="157">
        <f>IF(RES_hhdet_fec!K157=0,0,RES_hhdet_fec!K157/0.086*1000000/RES_hhdet_num!K$143)</f>
        <v>1275.5284642378808</v>
      </c>
      <c r="L157" s="157">
        <f>IF(RES_hhdet_fec!L157=0,0,RES_hhdet_fec!L157/0.086*1000000/RES_hhdet_num!L$143)</f>
        <v>1290.5378478015491</v>
      </c>
      <c r="M157" s="157">
        <f>IF(RES_hhdet_fec!M157=0,0,RES_hhdet_fec!M157/0.086*1000000/RES_hhdet_num!M$143)</f>
        <v>1266.4284636185444</v>
      </c>
      <c r="N157" s="157">
        <f>IF(RES_hhdet_fec!N157=0,0,RES_hhdet_fec!N157/0.086*1000000/RES_hhdet_num!N$143)</f>
        <v>1256.8380374996348</v>
      </c>
      <c r="O157" s="157">
        <f>IF(RES_hhdet_fec!O157=0,0,RES_hhdet_fec!O157/0.086*1000000/RES_hhdet_num!O$143)</f>
        <v>1260.8753749629684</v>
      </c>
      <c r="P157" s="157">
        <f>IF(RES_hhdet_fec!P157=0,0,RES_hhdet_fec!P157/0.086*1000000/RES_hhdet_num!P$143)</f>
        <v>1278.9703277852086</v>
      </c>
      <c r="Q157" s="157">
        <f>IF(RES_hhdet_fec!Q157=0,0,RES_hhdet_fec!Q157/0.086*1000000/RES_hhdet_num!Q$143)</f>
        <v>1286.7627871620625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1181.2729904639004</v>
      </c>
      <c r="C158" s="156">
        <f>IF(RES_hhdet_fec!C158=0,0,RES_hhdet_fec!C158/0.086*1000000/RES_hhdet_num!C158)</f>
        <v>1168.1265580488084</v>
      </c>
      <c r="D158" s="156">
        <f>IF(RES_hhdet_fec!D158=0,0,RES_hhdet_fec!D158/0.086*1000000/RES_hhdet_num!D158)</f>
        <v>1207.3529269692981</v>
      </c>
      <c r="E158" s="156">
        <f>IF(RES_hhdet_fec!E158=0,0,RES_hhdet_fec!E158/0.086*1000000/RES_hhdet_num!E158)</f>
        <v>1471.5599769569728</v>
      </c>
      <c r="F158" s="156">
        <f>IF(RES_hhdet_fec!F158=0,0,RES_hhdet_fec!F158/0.086*1000000/RES_hhdet_num!F158)</f>
        <v>1481.6891101907261</v>
      </c>
      <c r="G158" s="156">
        <f>IF(RES_hhdet_fec!G158=0,0,RES_hhdet_fec!G158/0.086*1000000/RES_hhdet_num!G158)</f>
        <v>1486.2725815088863</v>
      </c>
      <c r="H158" s="156">
        <f>IF(RES_hhdet_fec!H158=0,0,RES_hhdet_fec!H158/0.086*1000000/RES_hhdet_num!H158)</f>
        <v>1510.108017700989</v>
      </c>
      <c r="I158" s="156">
        <f>IF(RES_hhdet_fec!I158=0,0,RES_hhdet_fec!I158/0.086*1000000/RES_hhdet_num!I158)</f>
        <v>1541.936988335566</v>
      </c>
      <c r="J158" s="156">
        <f>IF(RES_hhdet_fec!J158=0,0,RES_hhdet_fec!J158/0.086*1000000/RES_hhdet_num!J158)</f>
        <v>1570.0997825223362</v>
      </c>
      <c r="K158" s="156">
        <f>IF(RES_hhdet_fec!K158=0,0,RES_hhdet_fec!K158/0.086*1000000/RES_hhdet_num!K158)</f>
        <v>1581.545530191253</v>
      </c>
      <c r="L158" s="156">
        <f>IF(RES_hhdet_fec!L158=0,0,RES_hhdet_fec!L158/0.086*1000000/RES_hhdet_num!L158)</f>
        <v>1583.3500828126187</v>
      </c>
      <c r="M158" s="156">
        <f>IF(RES_hhdet_fec!M158=0,0,RES_hhdet_fec!M158/0.086*1000000/RES_hhdet_num!M158)</f>
        <v>1584.9839990645651</v>
      </c>
      <c r="N158" s="156">
        <f>IF(RES_hhdet_fec!N158=0,0,RES_hhdet_fec!N158/0.086*1000000/RES_hhdet_num!N158)</f>
        <v>1597.348942858132</v>
      </c>
      <c r="O158" s="156">
        <f>IF(RES_hhdet_fec!O158=0,0,RES_hhdet_fec!O158/0.086*1000000/RES_hhdet_num!O158)</f>
        <v>1591.1411168917589</v>
      </c>
      <c r="P158" s="156">
        <f>IF(RES_hhdet_fec!P158=0,0,RES_hhdet_fec!P158/0.086*1000000/RES_hhdet_num!P158)</f>
        <v>1572.2845555789074</v>
      </c>
      <c r="Q158" s="156">
        <f>IF(RES_hhdet_fec!Q158=0,0,RES_hhdet_fec!Q158/0.086*1000000/RES_hhdet_num!Q158)</f>
        <v>1570.8522038456981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698.07328951290049</v>
      </c>
      <c r="C159" s="57">
        <f>IF(RES_hhdet_fec!C159=0,0,RES_hhdet_fec!C159/0.086*1000000/RES_hhdet_num!C159)</f>
        <v>686.29454448222543</v>
      </c>
      <c r="D159" s="57">
        <f>IF(RES_hhdet_fec!D159=0,0,RES_hhdet_fec!D159/0.086*1000000/RES_hhdet_num!D159)</f>
        <v>759.23137499061534</v>
      </c>
      <c r="E159" s="57">
        <f>IF(RES_hhdet_fec!E159=0,0,RES_hhdet_fec!E159/0.086*1000000/RES_hhdet_num!E159)</f>
        <v>1030.1881722551636</v>
      </c>
      <c r="F159" s="57">
        <f>IF(RES_hhdet_fec!F159=0,0,RES_hhdet_fec!F159/0.086*1000000/RES_hhdet_num!F159)</f>
        <v>1042.0707933388937</v>
      </c>
      <c r="G159" s="57">
        <f>IF(RES_hhdet_fec!G159=0,0,RES_hhdet_fec!G159/0.086*1000000/RES_hhdet_num!G159)</f>
        <v>1015.1781275172202</v>
      </c>
      <c r="H159" s="57">
        <f>IF(RES_hhdet_fec!H159=0,0,RES_hhdet_fec!H159/0.086*1000000/RES_hhdet_num!H159)</f>
        <v>1063.6191441369651</v>
      </c>
      <c r="I159" s="57">
        <f>IF(RES_hhdet_fec!I159=0,0,RES_hhdet_fec!I159/0.086*1000000/RES_hhdet_num!I159)</f>
        <v>1051.532162655747</v>
      </c>
      <c r="J159" s="57">
        <f>IF(RES_hhdet_fec!J159=0,0,RES_hhdet_fec!J159/0.086*1000000/RES_hhdet_num!J159)</f>
        <v>1088.5424645537657</v>
      </c>
      <c r="K159" s="57">
        <f>IF(RES_hhdet_fec!K159=0,0,RES_hhdet_fec!K159/0.086*1000000/RES_hhdet_num!K159)</f>
        <v>1116.936810252517</v>
      </c>
      <c r="L159" s="57">
        <f>IF(RES_hhdet_fec!L159=0,0,RES_hhdet_fec!L159/0.086*1000000/RES_hhdet_num!L159)</f>
        <v>1143.3355483250921</v>
      </c>
      <c r="M159" s="57">
        <f>IF(RES_hhdet_fec!M159=0,0,RES_hhdet_fec!M159/0.086*1000000/RES_hhdet_num!M159)</f>
        <v>1127.6479073584744</v>
      </c>
      <c r="N159" s="57">
        <f>IF(RES_hhdet_fec!N159=0,0,RES_hhdet_fec!N159/0.086*1000000/RES_hhdet_num!N159)</f>
        <v>1110.4892385883581</v>
      </c>
      <c r="O159" s="57">
        <f>IF(RES_hhdet_fec!O159=0,0,RES_hhdet_fec!O159/0.086*1000000/RES_hhdet_num!O159)</f>
        <v>1132.0509179703515</v>
      </c>
      <c r="P159" s="57">
        <f>IF(RES_hhdet_fec!P159=0,0,RES_hhdet_fec!P159/0.086*1000000/RES_hhdet_num!P159)</f>
        <v>1150.2968800932827</v>
      </c>
      <c r="Q159" s="57">
        <f>IF(RES_hhdet_fec!Q159=0,0,RES_hhdet_fec!Q159/0.086*1000000/RES_hhdet_num!Q159)</f>
        <v>1170.9187066100906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13946.107703605758</v>
      </c>
      <c r="C161" s="168">
        <f t="shared" ref="C161:Q161" si="31">SUM(C162,C164,C166,C175)</f>
        <v>15274.503504262828</v>
      </c>
      <c r="D161" s="168">
        <f t="shared" si="31"/>
        <v>14481.584578711734</v>
      </c>
      <c r="E161" s="168">
        <f t="shared" si="31"/>
        <v>16457.381529811639</v>
      </c>
      <c r="F161" s="168">
        <f t="shared" si="31"/>
        <v>16117.542188367077</v>
      </c>
      <c r="G161" s="168">
        <f t="shared" si="31"/>
        <v>16008.102763540999</v>
      </c>
      <c r="H161" s="168">
        <f t="shared" si="31"/>
        <v>17314.308130740057</v>
      </c>
      <c r="I161" s="168">
        <f t="shared" si="31"/>
        <v>15899.649405634744</v>
      </c>
      <c r="J161" s="168">
        <f t="shared" si="31"/>
        <v>16355.694988240917</v>
      </c>
      <c r="K161" s="168">
        <f t="shared" si="31"/>
        <v>16848.319779361384</v>
      </c>
      <c r="L161" s="168">
        <f t="shared" si="31"/>
        <v>19052.324683847248</v>
      </c>
      <c r="M161" s="168">
        <f t="shared" si="31"/>
        <v>16684.718750809592</v>
      </c>
      <c r="N161" s="168">
        <f t="shared" si="31"/>
        <v>17185.872176043857</v>
      </c>
      <c r="O161" s="168">
        <f t="shared" si="31"/>
        <v>16938.18937367943</v>
      </c>
      <c r="P161" s="168">
        <f t="shared" si="31"/>
        <v>15989.518353102399</v>
      </c>
      <c r="Q161" s="168">
        <f t="shared" si="31"/>
        <v>16129.726358527818</v>
      </c>
    </row>
    <row r="162" spans="1:17" ht="12.95" customHeight="1" x14ac:dyDescent="0.25">
      <c r="A162" s="158" t="s">
        <v>65</v>
      </c>
      <c r="B162" s="157">
        <f t="shared" ref="B162:Q162" si="32">B163</f>
        <v>10494.292056252752</v>
      </c>
      <c r="C162" s="157">
        <f t="shared" si="32"/>
        <v>11797.150051154698</v>
      </c>
      <c r="D162" s="157">
        <f t="shared" si="32"/>
        <v>11009.40989206931</v>
      </c>
      <c r="E162" s="157">
        <f t="shared" si="32"/>
        <v>12471.449272824282</v>
      </c>
      <c r="F162" s="157">
        <f t="shared" si="32"/>
        <v>12108.269178492817</v>
      </c>
      <c r="G162" s="157">
        <f t="shared" si="32"/>
        <v>12092.890524087396</v>
      </c>
      <c r="H162" s="157">
        <f t="shared" si="32"/>
        <v>13247.588480030689</v>
      </c>
      <c r="I162" s="157">
        <f t="shared" si="32"/>
        <v>11988.798262372051</v>
      </c>
      <c r="J162" s="157">
        <f t="shared" si="32"/>
        <v>12295.702276244716</v>
      </c>
      <c r="K162" s="157">
        <f t="shared" si="32"/>
        <v>12728.691234150274</v>
      </c>
      <c r="L162" s="157">
        <f t="shared" si="32"/>
        <v>14766.908301636329</v>
      </c>
      <c r="M162" s="157">
        <f t="shared" si="32"/>
        <v>12542.390352875322</v>
      </c>
      <c r="N162" s="157">
        <f t="shared" si="32"/>
        <v>13054.544002627563</v>
      </c>
      <c r="O162" s="157">
        <f t="shared" si="32"/>
        <v>12821.093613275341</v>
      </c>
      <c r="P162" s="157">
        <f t="shared" si="32"/>
        <v>11852.249168772913</v>
      </c>
      <c r="Q162" s="157">
        <f t="shared" si="32"/>
        <v>12001.005278060074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10494.292056252752</v>
      </c>
      <c r="C163" s="57">
        <f>IF(RES_hhdet_fec!C163=0,0,RES_hhdet_fec!C163/0.086*1000000/RES_hhdet_num!C$161)</f>
        <v>11797.150051154698</v>
      </c>
      <c r="D163" s="57">
        <f>IF(RES_hhdet_fec!D163=0,0,RES_hhdet_fec!D163/0.086*1000000/RES_hhdet_num!D$161)</f>
        <v>11009.40989206931</v>
      </c>
      <c r="E163" s="57">
        <f>IF(RES_hhdet_fec!E163=0,0,RES_hhdet_fec!E163/0.086*1000000/RES_hhdet_num!E$161)</f>
        <v>12471.449272824282</v>
      </c>
      <c r="F163" s="57">
        <f>IF(RES_hhdet_fec!F163=0,0,RES_hhdet_fec!F163/0.086*1000000/RES_hhdet_num!F$161)</f>
        <v>12108.269178492817</v>
      </c>
      <c r="G163" s="57">
        <f>IF(RES_hhdet_fec!G163=0,0,RES_hhdet_fec!G163/0.086*1000000/RES_hhdet_num!G$161)</f>
        <v>12092.890524087396</v>
      </c>
      <c r="H163" s="57">
        <f>IF(RES_hhdet_fec!H163=0,0,RES_hhdet_fec!H163/0.086*1000000/RES_hhdet_num!H$161)</f>
        <v>13247.588480030689</v>
      </c>
      <c r="I163" s="57">
        <f>IF(RES_hhdet_fec!I163=0,0,RES_hhdet_fec!I163/0.086*1000000/RES_hhdet_num!I$161)</f>
        <v>11988.798262372051</v>
      </c>
      <c r="J163" s="57">
        <f>IF(RES_hhdet_fec!J163=0,0,RES_hhdet_fec!J163/0.086*1000000/RES_hhdet_num!J$161)</f>
        <v>12295.702276244716</v>
      </c>
      <c r="K163" s="57">
        <f>IF(RES_hhdet_fec!K163=0,0,RES_hhdet_fec!K163/0.086*1000000/RES_hhdet_num!K$161)</f>
        <v>12728.691234150274</v>
      </c>
      <c r="L163" s="57">
        <f>IF(RES_hhdet_fec!L163=0,0,RES_hhdet_fec!L163/0.086*1000000/RES_hhdet_num!L$161)</f>
        <v>14766.908301636329</v>
      </c>
      <c r="M163" s="57">
        <f>IF(RES_hhdet_fec!M163=0,0,RES_hhdet_fec!M163/0.086*1000000/RES_hhdet_num!M$161)</f>
        <v>12542.390352875322</v>
      </c>
      <c r="N163" s="57">
        <f>IF(RES_hhdet_fec!N163=0,0,RES_hhdet_fec!N163/0.086*1000000/RES_hhdet_num!N$161)</f>
        <v>13054.544002627563</v>
      </c>
      <c r="O163" s="57">
        <f>IF(RES_hhdet_fec!O163=0,0,RES_hhdet_fec!O163/0.086*1000000/RES_hhdet_num!O$161)</f>
        <v>12821.093613275341</v>
      </c>
      <c r="P163" s="57">
        <f>IF(RES_hhdet_fec!P163=0,0,RES_hhdet_fec!P163/0.086*1000000/RES_hhdet_num!P$161)</f>
        <v>11852.249168772913</v>
      </c>
      <c r="Q163" s="57">
        <f>IF(RES_hhdet_fec!Q163=0,0,RES_hhdet_fec!Q163/0.086*1000000/RES_hhdet_num!Q$161)</f>
        <v>12001.005278060074</v>
      </c>
    </row>
    <row r="164" spans="1:17" ht="12.95" customHeight="1" x14ac:dyDescent="0.25">
      <c r="A164" s="158" t="s">
        <v>112</v>
      </c>
      <c r="B164" s="157">
        <f t="shared" ref="B164:Q164" si="33">B165</f>
        <v>0.29054170485936898</v>
      </c>
      <c r="C164" s="157">
        <f t="shared" si="33"/>
        <v>0.29917366907828197</v>
      </c>
      <c r="D164" s="157">
        <f t="shared" si="33"/>
        <v>0.34811321026209868</v>
      </c>
      <c r="E164" s="157">
        <f t="shared" si="33"/>
        <v>0.3656224115204818</v>
      </c>
      <c r="F164" s="157">
        <f t="shared" si="33"/>
        <v>0.45490127606670788</v>
      </c>
      <c r="G164" s="157">
        <f t="shared" si="33"/>
        <v>0.52566546469254982</v>
      </c>
      <c r="H164" s="157">
        <f t="shared" si="33"/>
        <v>0.70928114513033269</v>
      </c>
      <c r="I164" s="157">
        <f t="shared" si="33"/>
        <v>0.98961654779323882</v>
      </c>
      <c r="J164" s="157">
        <f t="shared" si="33"/>
        <v>1.2765810627581846</v>
      </c>
      <c r="K164" s="157">
        <f t="shared" si="33"/>
        <v>1.6706722229799602</v>
      </c>
      <c r="L164" s="157">
        <f t="shared" si="33"/>
        <v>2.0664387082484716</v>
      </c>
      <c r="M164" s="157">
        <f t="shared" si="33"/>
        <v>2.5491725445434827</v>
      </c>
      <c r="N164" s="157">
        <f t="shared" si="33"/>
        <v>2.9409105471681012</v>
      </c>
      <c r="O164" s="157">
        <f t="shared" si="33"/>
        <v>3.035225937889213</v>
      </c>
      <c r="P164" s="157">
        <f t="shared" si="33"/>
        <v>3.8281682625984175</v>
      </c>
      <c r="Q164" s="157">
        <f t="shared" si="33"/>
        <v>4.3824912739437405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0.29054170485936898</v>
      </c>
      <c r="C165" s="156">
        <f>IF(RES_hhdet_fec!C165=0,0,RES_hhdet_fec!C165/0.086*1000000/RES_hhdet_num!C$161)</f>
        <v>0.29917366907828197</v>
      </c>
      <c r="D165" s="156">
        <f>IF(RES_hhdet_fec!D165=0,0,RES_hhdet_fec!D165/0.086*1000000/RES_hhdet_num!D$161)</f>
        <v>0.34811321026209868</v>
      </c>
      <c r="E165" s="156">
        <f>IF(RES_hhdet_fec!E165=0,0,RES_hhdet_fec!E165/0.086*1000000/RES_hhdet_num!E$161)</f>
        <v>0.3656224115204818</v>
      </c>
      <c r="F165" s="156">
        <f>IF(RES_hhdet_fec!F165=0,0,RES_hhdet_fec!F165/0.086*1000000/RES_hhdet_num!F$161)</f>
        <v>0.45490127606670788</v>
      </c>
      <c r="G165" s="156">
        <f>IF(RES_hhdet_fec!G165=0,0,RES_hhdet_fec!G165/0.086*1000000/RES_hhdet_num!G$161)</f>
        <v>0.52566546469254982</v>
      </c>
      <c r="H165" s="156">
        <f>IF(RES_hhdet_fec!H165=0,0,RES_hhdet_fec!H165/0.086*1000000/RES_hhdet_num!H$161)</f>
        <v>0.70928114513033269</v>
      </c>
      <c r="I165" s="156">
        <f>IF(RES_hhdet_fec!I165=0,0,RES_hhdet_fec!I165/0.086*1000000/RES_hhdet_num!I$161)</f>
        <v>0.98961654779323882</v>
      </c>
      <c r="J165" s="156">
        <f>IF(RES_hhdet_fec!J165=0,0,RES_hhdet_fec!J165/0.086*1000000/RES_hhdet_num!J$161)</f>
        <v>1.2765810627581846</v>
      </c>
      <c r="K165" s="156">
        <f>IF(RES_hhdet_fec!K165=0,0,RES_hhdet_fec!K165/0.086*1000000/RES_hhdet_num!K$161)</f>
        <v>1.6706722229799602</v>
      </c>
      <c r="L165" s="156">
        <f>IF(RES_hhdet_fec!L165=0,0,RES_hhdet_fec!L165/0.086*1000000/RES_hhdet_num!L$161)</f>
        <v>2.0664387082484716</v>
      </c>
      <c r="M165" s="156">
        <f>IF(RES_hhdet_fec!M165=0,0,RES_hhdet_fec!M165/0.086*1000000/RES_hhdet_num!M$161)</f>
        <v>2.5491725445434827</v>
      </c>
      <c r="N165" s="156">
        <f>IF(RES_hhdet_fec!N165=0,0,RES_hhdet_fec!N165/0.086*1000000/RES_hhdet_num!N$161)</f>
        <v>2.9409105471681012</v>
      </c>
      <c r="O165" s="156">
        <f>IF(RES_hhdet_fec!O165=0,0,RES_hhdet_fec!O165/0.086*1000000/RES_hhdet_num!O$161)</f>
        <v>3.035225937889213</v>
      </c>
      <c r="P165" s="156">
        <f>IF(RES_hhdet_fec!P165=0,0,RES_hhdet_fec!P165/0.086*1000000/RES_hhdet_num!P$161)</f>
        <v>3.8281682625984175</v>
      </c>
      <c r="Q165" s="156">
        <f>IF(RES_hhdet_fec!Q165=0,0,RES_hhdet_fec!Q165/0.086*1000000/RES_hhdet_num!Q$161)</f>
        <v>4.3824912739437405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2579.8040577797278</v>
      </c>
      <c r="C166" s="157">
        <f>IF(RES_hhdet_fec!C166=0,0,RES_hhdet_fec!C166/0.086*1000000/RES_hhdet_num!C$161)</f>
        <v>2607.6879700288359</v>
      </c>
      <c r="D166" s="157">
        <f>IF(RES_hhdet_fec!D166=0,0,RES_hhdet_fec!D166/0.086*1000000/RES_hhdet_num!D$161)</f>
        <v>2537.4551624835408</v>
      </c>
      <c r="E166" s="157">
        <f>IF(RES_hhdet_fec!E166=0,0,RES_hhdet_fec!E166/0.086*1000000/RES_hhdet_num!E$161)</f>
        <v>2768.5250404410913</v>
      </c>
      <c r="F166" s="157">
        <f>IF(RES_hhdet_fec!F166=0,0,RES_hhdet_fec!F166/0.086*1000000/RES_hhdet_num!F$161)</f>
        <v>2800.2543316876545</v>
      </c>
      <c r="G166" s="157">
        <f>IF(RES_hhdet_fec!G166=0,0,RES_hhdet_fec!G166/0.086*1000000/RES_hhdet_num!G$161)</f>
        <v>2730.5112696956744</v>
      </c>
      <c r="H166" s="157">
        <f>IF(RES_hhdet_fec!H166=0,0,RES_hhdet_fec!H166/0.086*1000000/RES_hhdet_num!H$161)</f>
        <v>2844.6793842178886</v>
      </c>
      <c r="I166" s="157">
        <f>IF(RES_hhdet_fec!I166=0,0,RES_hhdet_fec!I166/0.086*1000000/RES_hhdet_num!I$161)</f>
        <v>2695.46623407576</v>
      </c>
      <c r="J166" s="157">
        <f>IF(RES_hhdet_fec!J166=0,0,RES_hhdet_fec!J166/0.086*1000000/RES_hhdet_num!J$161)</f>
        <v>2808.7705298530814</v>
      </c>
      <c r="K166" s="157">
        <f>IF(RES_hhdet_fec!K166=0,0,RES_hhdet_fec!K166/0.086*1000000/RES_hhdet_num!K$161)</f>
        <v>2838.9050330652344</v>
      </c>
      <c r="L166" s="157">
        <f>IF(RES_hhdet_fec!L166=0,0,RES_hhdet_fec!L166/0.086*1000000/RES_hhdet_num!L$161)</f>
        <v>2990.8016753258521</v>
      </c>
      <c r="M166" s="157">
        <f>IF(RES_hhdet_fec!M166=0,0,RES_hhdet_fec!M166/0.086*1000000/RES_hhdet_num!M$161)</f>
        <v>2871.3564304800161</v>
      </c>
      <c r="N166" s="157">
        <f>IF(RES_hhdet_fec!N166=0,0,RES_hhdet_fec!N166/0.086*1000000/RES_hhdet_num!N$161)</f>
        <v>2869.9531876312672</v>
      </c>
      <c r="O166" s="157">
        <f>IF(RES_hhdet_fec!O166=0,0,RES_hhdet_fec!O166/0.086*1000000/RES_hhdet_num!O$161)</f>
        <v>2849.6976603495723</v>
      </c>
      <c r="P166" s="157">
        <f>IF(RES_hhdet_fec!P166=0,0,RES_hhdet_fec!P166/0.086*1000000/RES_hhdet_num!P$161)</f>
        <v>2848.5469709278173</v>
      </c>
      <c r="Q166" s="157">
        <f>IF(RES_hhdet_fec!Q166=0,0,RES_hhdet_fec!Q166/0.086*1000000/RES_hhdet_num!Q$161)</f>
        <v>2837.1946235287214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2673.9019643662969</v>
      </c>
      <c r="C167" s="132">
        <f>IF(RES_hhdet_fec!C167=0,0,RES_hhdet_fec!C167/0.086*1000000/RES_hhdet_num!C167)</f>
        <v>2705.2552261267338</v>
      </c>
      <c r="D167" s="132">
        <f>IF(RES_hhdet_fec!D167=0,0,RES_hhdet_fec!D167/0.086*1000000/RES_hhdet_num!D167)</f>
        <v>2699.457668058134</v>
      </c>
      <c r="E167" s="132">
        <f>IF(RES_hhdet_fec!E167=0,0,RES_hhdet_fec!E167/0.086*1000000/RES_hhdet_num!E167)</f>
        <v>2716.8467031938476</v>
      </c>
      <c r="F167" s="132">
        <f>IF(RES_hhdet_fec!F167=0,0,RES_hhdet_fec!F167/0.086*1000000/RES_hhdet_num!F167)</f>
        <v>2760.5828958227194</v>
      </c>
      <c r="G167" s="132">
        <f>IF(RES_hhdet_fec!G167=0,0,RES_hhdet_fec!G167/0.086*1000000/RES_hhdet_num!G167)</f>
        <v>2747.5412007891873</v>
      </c>
      <c r="H167" s="132">
        <f>IF(RES_hhdet_fec!H167=0,0,RES_hhdet_fec!H167/0.086*1000000/RES_hhdet_num!H167)</f>
        <v>2772.0367581371197</v>
      </c>
      <c r="I167" s="132">
        <f>IF(RES_hhdet_fec!I167=0,0,RES_hhdet_fec!I167/0.086*1000000/RES_hhdet_num!I167)</f>
        <v>2765.8226930414426</v>
      </c>
      <c r="J167" s="132">
        <f>IF(RES_hhdet_fec!J167=0,0,RES_hhdet_fec!J167/0.086*1000000/RES_hhdet_num!J167)</f>
        <v>2792.9751649257955</v>
      </c>
      <c r="K167" s="132">
        <f>IF(RES_hhdet_fec!K167=0,0,RES_hhdet_fec!K167/0.086*1000000/RES_hhdet_num!K167)</f>
        <v>2839.857610427011</v>
      </c>
      <c r="L167" s="132">
        <f>IF(RES_hhdet_fec!L167=0,0,RES_hhdet_fec!L167/0.086*1000000/RES_hhdet_num!L167)</f>
        <v>2841.3859260051049</v>
      </c>
      <c r="M167" s="132">
        <f>IF(RES_hhdet_fec!M167=0,0,RES_hhdet_fec!M167/0.086*1000000/RES_hhdet_num!M167)</f>
        <v>2821.9077615420329</v>
      </c>
      <c r="N167" s="132">
        <f>IF(RES_hhdet_fec!N167=0,0,RES_hhdet_fec!N167/0.086*1000000/RES_hhdet_num!N167)</f>
        <v>2806.9634055286556</v>
      </c>
      <c r="O167" s="132">
        <f>IF(RES_hhdet_fec!O167=0,0,RES_hhdet_fec!O167/0.086*1000000/RES_hhdet_num!O167)</f>
        <v>2792.6585542190942</v>
      </c>
      <c r="P167" s="132">
        <f>IF(RES_hhdet_fec!P167=0,0,RES_hhdet_fec!P167/0.086*1000000/RES_hhdet_num!P167)</f>
        <v>2760.8178563477995</v>
      </c>
      <c r="Q167" s="132">
        <f>IF(RES_hhdet_fec!Q167=0,0,RES_hhdet_fec!Q167/0.086*1000000/RES_hhdet_num!Q167)</f>
        <v>2728.9234768948636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2443.9070810854187</v>
      </c>
      <c r="L168" s="132">
        <f>IF(RES_hhdet_fec!L168=0,0,RES_hhdet_fec!L168/0.086*1000000/RES_hhdet_num!L168)</f>
        <v>2448.3541675582237</v>
      </c>
      <c r="M168" s="132">
        <f>IF(RES_hhdet_fec!M168=0,0,RES_hhdet_fec!M168/0.086*1000000/RES_hhdet_num!M168)</f>
        <v>2435.9456621875256</v>
      </c>
      <c r="N168" s="132">
        <f>IF(RES_hhdet_fec!N168=0,0,RES_hhdet_fec!N168/0.086*1000000/RES_hhdet_num!N168)</f>
        <v>2429.1505903314792</v>
      </c>
      <c r="O168" s="132">
        <f>IF(RES_hhdet_fec!O168=0,0,RES_hhdet_fec!O168/0.086*1000000/RES_hhdet_num!O168)</f>
        <v>2421.8357539707563</v>
      </c>
      <c r="P168" s="132">
        <f>IF(RES_hhdet_fec!P168=0,0,RES_hhdet_fec!P168/0.086*1000000/RES_hhdet_num!P168)</f>
        <v>2399.0794992950027</v>
      </c>
      <c r="Q168" s="132">
        <f>IF(RES_hhdet_fec!Q168=0,0,RES_hhdet_fec!Q168/0.086*1000000/RES_hhdet_num!Q168)</f>
        <v>2376.12725521528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1987.9003272988787</v>
      </c>
      <c r="L169" s="165">
        <f>IF(RES_hhdet_fec!L169=0,0,RES_hhdet_fec!L169/0.086*1000000/RES_hhdet_num!L168)</f>
        <v>1988.9701482035712</v>
      </c>
      <c r="M169" s="165">
        <f>IF(RES_hhdet_fec!M169=0,0,RES_hhdet_fec!M169/0.086*1000000/RES_hhdet_num!M168)</f>
        <v>1975.3354330794364</v>
      </c>
      <c r="N169" s="165">
        <f>IF(RES_hhdet_fec!N169=0,0,RES_hhdet_fec!N169/0.086*1000000/RES_hhdet_num!N168)</f>
        <v>1964.8743838700486</v>
      </c>
      <c r="O169" s="165">
        <f>IF(RES_hhdet_fec!O169=0,0,RES_hhdet_fec!O169/0.086*1000000/RES_hhdet_num!O168)</f>
        <v>1954.8609879533719</v>
      </c>
      <c r="P169" s="165">
        <f>IF(RES_hhdet_fec!P169=0,0,RES_hhdet_fec!P169/0.086*1000000/RES_hhdet_num!P168)</f>
        <v>1932.5724994434604</v>
      </c>
      <c r="Q169" s="165">
        <f>IF(RES_hhdet_fec!Q169=0,0,RES_hhdet_fec!Q169/0.086*1000000/RES_hhdet_num!Q168)</f>
        <v>1910.246433826406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456.00675378654034</v>
      </c>
      <c r="L170" s="164">
        <f>IF(RES_hhdet_fec!L170=0,0,RES_hhdet_fec!L170/0.086*1000000/RES_hhdet_num!L168)</f>
        <v>459.38401935465248</v>
      </c>
      <c r="M170" s="164">
        <f>IF(RES_hhdet_fec!M170=0,0,RES_hhdet_fec!M170/0.086*1000000/RES_hhdet_num!M168)</f>
        <v>460.61022910808907</v>
      </c>
      <c r="N170" s="164">
        <f>IF(RES_hhdet_fec!N170=0,0,RES_hhdet_fec!N170/0.086*1000000/RES_hhdet_num!N168)</f>
        <v>464.27620646143112</v>
      </c>
      <c r="O170" s="164">
        <f>IF(RES_hhdet_fec!O170=0,0,RES_hhdet_fec!O170/0.086*1000000/RES_hhdet_num!O168)</f>
        <v>466.97476601738464</v>
      </c>
      <c r="P170" s="164">
        <f>IF(RES_hhdet_fec!P170=0,0,RES_hhdet_fec!P170/0.086*1000000/RES_hhdet_num!P168)</f>
        <v>466.5069998515425</v>
      </c>
      <c r="Q170" s="164">
        <f>IF(RES_hhdet_fec!Q170=0,0,RES_hhdet_fec!Q170/0.086*1000000/RES_hhdet_num!Q168)</f>
        <v>465.8808213888737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2423.2340219458006</v>
      </c>
      <c r="C171" s="162">
        <f>IF(RES_hhdet_fec!C171=0,0,RES_hhdet_fec!C171/0.086*1000000/RES_hhdet_num!C171)</f>
        <v>2464.0052516609931</v>
      </c>
      <c r="D171" s="162">
        <f>IF(RES_hhdet_fec!D171=0,0,RES_hhdet_fec!D171/0.086*1000000/RES_hhdet_num!D171)</f>
        <v>2401.6441551111557</v>
      </c>
      <c r="E171" s="162">
        <f>IF(RES_hhdet_fec!E171=0,0,RES_hhdet_fec!E171/0.086*1000000/RES_hhdet_num!E171)</f>
        <v>2796.2933215191993</v>
      </c>
      <c r="F171" s="162">
        <f>IF(RES_hhdet_fec!F171=0,0,RES_hhdet_fec!F171/0.086*1000000/RES_hhdet_num!F171)</f>
        <v>2814.2939072140698</v>
      </c>
      <c r="G171" s="162">
        <f>IF(RES_hhdet_fec!G171=0,0,RES_hhdet_fec!G171/0.086*1000000/RES_hhdet_num!G171)</f>
        <v>2725.7020648713687</v>
      </c>
      <c r="H171" s="162">
        <f>IF(RES_hhdet_fec!H171=0,0,RES_hhdet_fec!H171/0.086*1000000/RES_hhdet_num!H171)</f>
        <v>2862.1642417733592</v>
      </c>
      <c r="I171" s="162">
        <f>IF(RES_hhdet_fec!I171=0,0,RES_hhdet_fec!I171/0.086*1000000/RES_hhdet_num!I171)</f>
        <v>2664.9988585246497</v>
      </c>
      <c r="J171" s="162">
        <f>IF(RES_hhdet_fec!J171=0,0,RES_hhdet_fec!J171/0.086*1000000/RES_hhdet_num!J171)</f>
        <v>2819.04744038427</v>
      </c>
      <c r="K171" s="162">
        <f>IF(RES_hhdet_fec!K171=0,0,RES_hhdet_fec!K171/0.086*1000000/RES_hhdet_num!K171)</f>
        <v>2849.4534820178656</v>
      </c>
      <c r="L171" s="162">
        <f>IF(RES_hhdet_fec!L171=0,0,RES_hhdet_fec!L171/0.086*1000000/RES_hhdet_num!L171)</f>
        <v>3130.0218984165431</v>
      </c>
      <c r="M171" s="162">
        <f>IF(RES_hhdet_fec!M171=0,0,RES_hhdet_fec!M171/0.086*1000000/RES_hhdet_num!M171)</f>
        <v>2925.3326528028656</v>
      </c>
      <c r="N171" s="162">
        <f>IF(RES_hhdet_fec!N171=0,0,RES_hhdet_fec!N171/0.086*1000000/RES_hhdet_num!N171)</f>
        <v>2938.6414787584108</v>
      </c>
      <c r="O171" s="162">
        <f>IF(RES_hhdet_fec!O171=0,0,RES_hhdet_fec!O171/0.086*1000000/RES_hhdet_num!O171)</f>
        <v>2936.8748306952707</v>
      </c>
      <c r="P171" s="162">
        <f>IF(RES_hhdet_fec!P171=0,0,RES_hhdet_fec!P171/0.086*1000000/RES_hhdet_num!P171)</f>
        <v>2984.5358222322075</v>
      </c>
      <c r="Q171" s="162">
        <f>IF(RES_hhdet_fec!Q171=0,0,RES_hhdet_fec!Q171/0.086*1000000/RES_hhdet_num!Q171)</f>
        <v>3002.6250616371613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2450.6241911990569</v>
      </c>
      <c r="L172" s="160">
        <f>IF(RES_hhdet_fec!L172=0,0,RES_hhdet_fec!L172/0.086*1000000/RES_hhdet_num!L172)</f>
        <v>2650.3993482462515</v>
      </c>
      <c r="M172" s="160">
        <f>IF(RES_hhdet_fec!M172=0,0,RES_hhdet_fec!M172/0.086*1000000/RES_hhdet_num!M172)</f>
        <v>2508.3430860700896</v>
      </c>
      <c r="N172" s="160">
        <f>IF(RES_hhdet_fec!N172=0,0,RES_hhdet_fec!N172/0.086*1000000/RES_hhdet_num!N172)</f>
        <v>2521.3252415923157</v>
      </c>
      <c r="O172" s="160">
        <f>IF(RES_hhdet_fec!O172=0,0,RES_hhdet_fec!O172/0.086*1000000/RES_hhdet_num!O172)</f>
        <v>2522.7871475040715</v>
      </c>
      <c r="P172" s="160">
        <f>IF(RES_hhdet_fec!P172=0,0,RES_hhdet_fec!P172/0.086*1000000/RES_hhdet_num!P172)</f>
        <v>2555.6820754140858</v>
      </c>
      <c r="Q172" s="160">
        <f>IF(RES_hhdet_fec!Q172=0,0,RES_hhdet_fec!Q172/0.086*1000000/RES_hhdet_num!Q172)</f>
        <v>2567.7183645348873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1994.6174374125153</v>
      </c>
      <c r="L173" s="156">
        <f>IF(RES_hhdet_fec!L173=0,0,RES_hhdet_fec!L173/0.086*1000000/RES_hhdet_num!L172)</f>
        <v>2191.0153288915985</v>
      </c>
      <c r="M173" s="156">
        <f>IF(RES_hhdet_fec!M173=0,0,RES_hhdet_fec!M173/0.086*1000000/RES_hhdet_num!M172)</f>
        <v>2047.7328569620008</v>
      </c>
      <c r="N173" s="156">
        <f>IF(RES_hhdet_fec!N173=0,0,RES_hhdet_fec!N173/0.086*1000000/RES_hhdet_num!N172)</f>
        <v>2057.0490351308845</v>
      </c>
      <c r="O173" s="156">
        <f>IF(RES_hhdet_fec!O173=0,0,RES_hhdet_fec!O173/0.086*1000000/RES_hhdet_num!O172)</f>
        <v>2055.8123814866872</v>
      </c>
      <c r="P173" s="156">
        <f>IF(RES_hhdet_fec!P173=0,0,RES_hhdet_fec!P173/0.086*1000000/RES_hhdet_num!P172)</f>
        <v>2089.1750755625435</v>
      </c>
      <c r="Q173" s="156">
        <f>IF(RES_hhdet_fec!Q173=0,0,RES_hhdet_fec!Q173/0.086*1000000/RES_hhdet_num!Q172)</f>
        <v>2101.8375431460136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456.00675378654091</v>
      </c>
      <c r="L174" s="57">
        <f>IF(RES_hhdet_fec!L174=0,0,RES_hhdet_fec!L174/0.086*1000000/RES_hhdet_num!L172)</f>
        <v>459.38401935465259</v>
      </c>
      <c r="M174" s="57">
        <f>IF(RES_hhdet_fec!M174=0,0,RES_hhdet_fec!M174/0.086*1000000/RES_hhdet_num!M172)</f>
        <v>460.61022910808907</v>
      </c>
      <c r="N174" s="57">
        <f>IF(RES_hhdet_fec!N174=0,0,RES_hhdet_fec!N174/0.086*1000000/RES_hhdet_num!N172)</f>
        <v>464.27620646143117</v>
      </c>
      <c r="O174" s="57">
        <f>IF(RES_hhdet_fec!O174=0,0,RES_hhdet_fec!O174/0.086*1000000/RES_hhdet_num!O172)</f>
        <v>466.97476601738435</v>
      </c>
      <c r="P174" s="57">
        <f>IF(RES_hhdet_fec!P174=0,0,RES_hhdet_fec!P174/0.086*1000000/RES_hhdet_num!P172)</f>
        <v>466.50699985154228</v>
      </c>
      <c r="Q174" s="57">
        <f>IF(RES_hhdet_fec!Q174=0,0,RES_hhdet_fec!Q174/0.086*1000000/RES_hhdet_num!Q172)</f>
        <v>465.88082138887358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871.72104786841896</v>
      </c>
      <c r="C175" s="157">
        <f>IF(RES_hhdet_fec!C175=0,0,RES_hhdet_fec!C175/0.086*1000000/RES_hhdet_num!C$161)</f>
        <v>869.36630941021519</v>
      </c>
      <c r="D175" s="157">
        <f>IF(RES_hhdet_fec!D175=0,0,RES_hhdet_fec!D175/0.086*1000000/RES_hhdet_num!D$161)</f>
        <v>934.37141094862136</v>
      </c>
      <c r="E175" s="157">
        <f>IF(RES_hhdet_fec!E175=0,0,RES_hhdet_fec!E175/0.086*1000000/RES_hhdet_num!E$161)</f>
        <v>1217.0415941347446</v>
      </c>
      <c r="F175" s="157">
        <f>IF(RES_hhdet_fec!F175=0,0,RES_hhdet_fec!F175/0.086*1000000/RES_hhdet_num!F$161)</f>
        <v>1208.5637769105379</v>
      </c>
      <c r="G175" s="157">
        <f>IF(RES_hhdet_fec!G175=0,0,RES_hhdet_fec!G175/0.086*1000000/RES_hhdet_num!G$161)</f>
        <v>1184.1753042932351</v>
      </c>
      <c r="H175" s="157">
        <f>IF(RES_hhdet_fec!H175=0,0,RES_hhdet_fec!H175/0.086*1000000/RES_hhdet_num!H$161)</f>
        <v>1221.3309853463484</v>
      </c>
      <c r="I175" s="157">
        <f>IF(RES_hhdet_fec!I175=0,0,RES_hhdet_fec!I175/0.086*1000000/RES_hhdet_num!I$161)</f>
        <v>1214.3952926391401</v>
      </c>
      <c r="J175" s="157">
        <f>IF(RES_hhdet_fec!J175=0,0,RES_hhdet_fec!J175/0.086*1000000/RES_hhdet_num!J$161)</f>
        <v>1249.9456010803599</v>
      </c>
      <c r="K175" s="157">
        <f>IF(RES_hhdet_fec!K175=0,0,RES_hhdet_fec!K175/0.086*1000000/RES_hhdet_num!K$161)</f>
        <v>1279.0528399228958</v>
      </c>
      <c r="L175" s="157">
        <f>IF(RES_hhdet_fec!L175=0,0,RES_hhdet_fec!L175/0.086*1000000/RES_hhdet_num!L$161)</f>
        <v>1292.5482681768201</v>
      </c>
      <c r="M175" s="157">
        <f>IF(RES_hhdet_fec!M175=0,0,RES_hhdet_fec!M175/0.086*1000000/RES_hhdet_num!M$161)</f>
        <v>1268.4227949097126</v>
      </c>
      <c r="N175" s="157">
        <f>IF(RES_hhdet_fec!N175=0,0,RES_hhdet_fec!N175/0.086*1000000/RES_hhdet_num!N$161)</f>
        <v>1258.4340752378605</v>
      </c>
      <c r="O175" s="157">
        <f>IF(RES_hhdet_fec!O175=0,0,RES_hhdet_fec!O175/0.086*1000000/RES_hhdet_num!O$161)</f>
        <v>1264.3628741166292</v>
      </c>
      <c r="P175" s="157">
        <f>IF(RES_hhdet_fec!P175=0,0,RES_hhdet_fec!P175/0.086*1000000/RES_hhdet_num!P$161)</f>
        <v>1284.8940451390711</v>
      </c>
      <c r="Q175" s="157">
        <f>IF(RES_hhdet_fec!Q175=0,0,RES_hhdet_fec!Q175/0.086*1000000/RES_hhdet_num!Q$161)</f>
        <v>1287.1439656650775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1181.2729904639014</v>
      </c>
      <c r="C176" s="156">
        <f>IF(RES_hhdet_fec!C176=0,0,RES_hhdet_fec!C176/0.086*1000000/RES_hhdet_num!C176)</f>
        <v>1194.1908998650697</v>
      </c>
      <c r="D176" s="156">
        <f>IF(RES_hhdet_fec!D176=0,0,RES_hhdet_fec!D176/0.086*1000000/RES_hhdet_num!D176)</f>
        <v>1241.5188172616847</v>
      </c>
      <c r="E176" s="156">
        <f>IF(RES_hhdet_fec!E176=0,0,RES_hhdet_fec!E176/0.086*1000000/RES_hhdet_num!E176)</f>
        <v>1534.4012359499729</v>
      </c>
      <c r="F176" s="156">
        <f>IF(RES_hhdet_fec!F176=0,0,RES_hhdet_fec!F176/0.086*1000000/RES_hhdet_num!F176)</f>
        <v>1533.6458978576172</v>
      </c>
      <c r="G176" s="156">
        <f>IF(RES_hhdet_fec!G176=0,0,RES_hhdet_fec!G176/0.086*1000000/RES_hhdet_num!G176)</f>
        <v>1534.3072561102972</v>
      </c>
      <c r="H176" s="156">
        <f>IF(RES_hhdet_fec!H176=0,0,RES_hhdet_fec!H176/0.086*1000000/RES_hhdet_num!H176)</f>
        <v>1547.2064491040717</v>
      </c>
      <c r="I176" s="156">
        <f>IF(RES_hhdet_fec!I176=0,0,RES_hhdet_fec!I176/0.086*1000000/RES_hhdet_num!I176)</f>
        <v>1554.451031967576</v>
      </c>
      <c r="J176" s="156">
        <f>IF(RES_hhdet_fec!J176=0,0,RES_hhdet_fec!J176/0.086*1000000/RES_hhdet_num!J176)</f>
        <v>1578.8122648737804</v>
      </c>
      <c r="K176" s="156">
        <f>IF(RES_hhdet_fec!K176=0,0,RES_hhdet_fec!K176/0.086*1000000/RES_hhdet_num!K176)</f>
        <v>1587.3022273816448</v>
      </c>
      <c r="L176" s="156">
        <f>IF(RES_hhdet_fec!L176=0,0,RES_hhdet_fec!L176/0.086*1000000/RES_hhdet_num!L176)</f>
        <v>1586.4200523499062</v>
      </c>
      <c r="M176" s="156">
        <f>IF(RES_hhdet_fec!M176=0,0,RES_hhdet_fec!M176/0.086*1000000/RES_hhdet_num!M176)</f>
        <v>1588.0828510540998</v>
      </c>
      <c r="N176" s="156">
        <f>IF(RES_hhdet_fec!N176=0,0,RES_hhdet_fec!N176/0.086*1000000/RES_hhdet_num!N176)</f>
        <v>1600.8728403955747</v>
      </c>
      <c r="O176" s="156">
        <f>IF(RES_hhdet_fec!O176=0,0,RES_hhdet_fec!O176/0.086*1000000/RES_hhdet_num!O176)</f>
        <v>1598.4259744514795</v>
      </c>
      <c r="P176" s="156">
        <f>IF(RES_hhdet_fec!P176=0,0,RES_hhdet_fec!P176/0.086*1000000/RES_hhdet_num!P176)</f>
        <v>1583.7842924926722</v>
      </c>
      <c r="Q176" s="156">
        <f>IF(RES_hhdet_fec!Q176=0,0,RES_hhdet_fec!Q176/0.086*1000000/RES_hhdet_num!Q176)</f>
        <v>1571.7966086197803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698.07328951290049</v>
      </c>
      <c r="C177" s="57">
        <f>IF(RES_hhdet_fec!C177=0,0,RES_hhdet_fec!C177/0.086*1000000/RES_hhdet_num!C177)</f>
        <v>692.33235128677109</v>
      </c>
      <c r="D177" s="57">
        <f>IF(RES_hhdet_fec!D177=0,0,RES_hhdet_fec!D177/0.086*1000000/RES_hhdet_num!D177)</f>
        <v>767.57659152578185</v>
      </c>
      <c r="E177" s="57">
        <f>IF(RES_hhdet_fec!E177=0,0,RES_hhdet_fec!E177/0.086*1000000/RES_hhdet_num!E177)</f>
        <v>1047.4987187569311</v>
      </c>
      <c r="F177" s="57">
        <f>IF(RES_hhdet_fec!F177=0,0,RES_hhdet_fec!F177/0.086*1000000/RES_hhdet_num!F177)</f>
        <v>1055.0616330271284</v>
      </c>
      <c r="G177" s="57">
        <f>IF(RES_hhdet_fec!G177=0,0,RES_hhdet_fec!G177/0.086*1000000/RES_hhdet_num!G177)</f>
        <v>1026.8071497158278</v>
      </c>
      <c r="H177" s="57">
        <f>IF(RES_hhdet_fec!H177=0,0,RES_hhdet_fec!H177/0.086*1000000/RES_hhdet_num!H177)</f>
        <v>1073.6321925754976</v>
      </c>
      <c r="I177" s="57">
        <f>IF(RES_hhdet_fec!I177=0,0,RES_hhdet_fec!I177/0.086*1000000/RES_hhdet_num!I177)</f>
        <v>1055.0746840044592</v>
      </c>
      <c r="J177" s="57">
        <f>IF(RES_hhdet_fec!J177=0,0,RES_hhdet_fec!J177/0.086*1000000/RES_hhdet_num!J177)</f>
        <v>1091.7443993894394</v>
      </c>
      <c r="K177" s="57">
        <f>IF(RES_hhdet_fec!K177=0,0,RES_hhdet_fec!K177/0.086*1000000/RES_hhdet_num!K177)</f>
        <v>1119.3442659784744</v>
      </c>
      <c r="L177" s="57">
        <f>IF(RES_hhdet_fec!L177=0,0,RES_hhdet_fec!L177/0.086*1000000/RES_hhdet_num!L177)</f>
        <v>1144.8469116467911</v>
      </c>
      <c r="M177" s="57">
        <f>IF(RES_hhdet_fec!M177=0,0,RES_hhdet_fec!M177/0.086*1000000/RES_hhdet_num!M177)</f>
        <v>1129.1405160329969</v>
      </c>
      <c r="N177" s="57">
        <f>IF(RES_hhdet_fec!N177=0,0,RES_hhdet_fec!N177/0.086*1000000/RES_hhdet_num!N177)</f>
        <v>1111.2398729232621</v>
      </c>
      <c r="O177" s="57">
        <f>IF(RES_hhdet_fec!O177=0,0,RES_hhdet_fec!O177/0.086*1000000/RES_hhdet_num!O177)</f>
        <v>1134.0766234932184</v>
      </c>
      <c r="P177" s="57">
        <f>IF(RES_hhdet_fec!P177=0,0,RES_hhdet_fec!P177/0.086*1000000/RES_hhdet_num!P177)</f>
        <v>1153.7885315610463</v>
      </c>
      <c r="Q177" s="57">
        <f>IF(RES_hhdet_fec!Q177=0,0,RES_hhdet_fec!Q177/0.086*1000000/RES_hhdet_num!Q177)</f>
        <v>1171.0877774469498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8200.5836916523585</v>
      </c>
      <c r="C3" s="168">
        <f t="shared" ref="C3:Q3" si="0">SUM(C4,C7,C9,C19)</f>
        <v>8997.0352976652612</v>
      </c>
      <c r="D3" s="168">
        <f t="shared" si="0"/>
        <v>8796.5552873751622</v>
      </c>
      <c r="E3" s="168">
        <f t="shared" si="0"/>
        <v>8797.3890183357016</v>
      </c>
      <c r="F3" s="168">
        <f t="shared" si="0"/>
        <v>8745.1951878066484</v>
      </c>
      <c r="G3" s="168">
        <f t="shared" si="0"/>
        <v>8966.9632065050155</v>
      </c>
      <c r="H3" s="168">
        <f t="shared" si="0"/>
        <v>9587.5709129793358</v>
      </c>
      <c r="I3" s="168">
        <f t="shared" si="0"/>
        <v>8681.1705651343891</v>
      </c>
      <c r="J3" s="168">
        <f t="shared" si="0"/>
        <v>9020.3187519403364</v>
      </c>
      <c r="K3" s="168">
        <f t="shared" si="0"/>
        <v>9202.3056581071087</v>
      </c>
      <c r="L3" s="168">
        <f t="shared" si="0"/>
        <v>10376.313054770399</v>
      </c>
      <c r="M3" s="168">
        <f t="shared" si="0"/>
        <v>9134.9095310880657</v>
      </c>
      <c r="N3" s="168">
        <f t="shared" si="0"/>
        <v>9648.4519247536391</v>
      </c>
      <c r="O3" s="168">
        <f t="shared" si="0"/>
        <v>9506.3250760356805</v>
      </c>
      <c r="P3" s="168">
        <f t="shared" si="0"/>
        <v>8822.8784182716081</v>
      </c>
      <c r="Q3" s="168">
        <f t="shared" si="0"/>
        <v>8840.8535001187502</v>
      </c>
    </row>
    <row r="4" spans="1:17" ht="12.95" customHeight="1" x14ac:dyDescent="0.25">
      <c r="A4" s="158" t="s">
        <v>65</v>
      </c>
      <c r="B4" s="157">
        <f t="shared" ref="B4:Q4" si="1">SUM(B5:B6)</f>
        <v>6334.4229502578964</v>
      </c>
      <c r="C4" s="157">
        <f t="shared" si="1"/>
        <v>7103.4135079059261</v>
      </c>
      <c r="D4" s="157">
        <f t="shared" si="1"/>
        <v>6839.7087170557097</v>
      </c>
      <c r="E4" s="157">
        <f t="shared" si="1"/>
        <v>6648.4196081318878</v>
      </c>
      <c r="F4" s="157">
        <f t="shared" si="1"/>
        <v>6548.6440753671914</v>
      </c>
      <c r="G4" s="157">
        <f t="shared" si="1"/>
        <v>6782.7687832394749</v>
      </c>
      <c r="H4" s="157">
        <f t="shared" si="1"/>
        <v>7364.1141804331573</v>
      </c>
      <c r="I4" s="157">
        <f t="shared" si="1"/>
        <v>6501.688120968839</v>
      </c>
      <c r="J4" s="157">
        <f t="shared" si="1"/>
        <v>6750.9256950550352</v>
      </c>
      <c r="K4" s="157">
        <f t="shared" si="1"/>
        <v>6900.9883286661161</v>
      </c>
      <c r="L4" s="157">
        <f t="shared" si="1"/>
        <v>8058.9367028731795</v>
      </c>
      <c r="M4" s="157">
        <f t="shared" si="1"/>
        <v>6825.5960698811568</v>
      </c>
      <c r="N4" s="157">
        <f t="shared" si="1"/>
        <v>7291.2197410213157</v>
      </c>
      <c r="O4" s="157">
        <f t="shared" si="1"/>
        <v>7139.2431093113919</v>
      </c>
      <c r="P4" s="157">
        <f t="shared" si="1"/>
        <v>6452.9809051654156</v>
      </c>
      <c r="Q4" s="157">
        <f t="shared" si="1"/>
        <v>6452.2490484668342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6294.2788484050634</v>
      </c>
      <c r="C5" s="156">
        <f>IF(RES_hhdet_tes!C5=0,0,RES_hhdet_tes!C5/0.086*1000000/RES_hhdet_num!C$3)</f>
        <v>7062.154821659592</v>
      </c>
      <c r="D5" s="156">
        <f>IF(RES_hhdet_tes!D5=0,0,RES_hhdet_tes!D5/0.086*1000000/RES_hhdet_num!D$3)</f>
        <v>6805.0037064788939</v>
      </c>
      <c r="E5" s="156">
        <f>IF(RES_hhdet_tes!E5=0,0,RES_hhdet_tes!E5/0.086*1000000/RES_hhdet_num!E$3)</f>
        <v>6561.0183396649327</v>
      </c>
      <c r="F5" s="156">
        <f>IF(RES_hhdet_tes!F5=0,0,RES_hhdet_tes!F5/0.086*1000000/RES_hhdet_num!F$3)</f>
        <v>6463.571417428001</v>
      </c>
      <c r="G5" s="156">
        <f>IF(RES_hhdet_tes!G5=0,0,RES_hhdet_tes!G5/0.086*1000000/RES_hhdet_num!G$3)</f>
        <v>6712.9429279514416</v>
      </c>
      <c r="H5" s="156">
        <f>IF(RES_hhdet_tes!H5=0,0,RES_hhdet_tes!H5/0.086*1000000/RES_hhdet_num!H$3)</f>
        <v>7278.7558031413273</v>
      </c>
      <c r="I5" s="156">
        <f>IF(RES_hhdet_tes!I5=0,0,RES_hhdet_tes!I5/0.086*1000000/RES_hhdet_num!I$3)</f>
        <v>6431.5993048274822</v>
      </c>
      <c r="J5" s="156">
        <f>IF(RES_hhdet_tes!J5=0,0,RES_hhdet_tes!J5/0.086*1000000/RES_hhdet_num!J$3)</f>
        <v>6672.9836245201141</v>
      </c>
      <c r="K5" s="156">
        <f>IF(RES_hhdet_tes!K5=0,0,RES_hhdet_tes!K5/0.086*1000000/RES_hhdet_num!K$3)</f>
        <v>6819.2349626496043</v>
      </c>
      <c r="L5" s="156">
        <f>IF(RES_hhdet_tes!L5=0,0,RES_hhdet_tes!L5/0.086*1000000/RES_hhdet_num!L$3)</f>
        <v>7965.0499568398491</v>
      </c>
      <c r="M5" s="156">
        <f>IF(RES_hhdet_tes!M5=0,0,RES_hhdet_tes!M5/0.086*1000000/RES_hhdet_num!M$3)</f>
        <v>6747.7340280009157</v>
      </c>
      <c r="N5" s="156">
        <f>IF(RES_hhdet_tes!N5=0,0,RES_hhdet_tes!N5/0.086*1000000/RES_hhdet_num!N$3)</f>
        <v>7210.362847608978</v>
      </c>
      <c r="O5" s="156">
        <f>IF(RES_hhdet_tes!O5=0,0,RES_hhdet_tes!O5/0.086*1000000/RES_hhdet_num!O$3)</f>
        <v>7056.055168413679</v>
      </c>
      <c r="P5" s="156">
        <f>IF(RES_hhdet_tes!P5=0,0,RES_hhdet_tes!P5/0.086*1000000/RES_hhdet_num!P$3)</f>
        <v>6364.7264927298156</v>
      </c>
      <c r="Q5" s="156">
        <f>IF(RES_hhdet_tes!Q5=0,0,RES_hhdet_tes!Q5/0.086*1000000/RES_hhdet_num!Q$3)</f>
        <v>6354.635351096209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40.144101852832918</v>
      </c>
      <c r="C6" s="156">
        <f>IF(RES_hhdet_tes!C6=0,0,RES_hhdet_tes!C6/0.086*1000000/RES_hhdet_num!C$3)</f>
        <v>41.258686246333859</v>
      </c>
      <c r="D6" s="156">
        <f>IF(RES_hhdet_tes!D6=0,0,RES_hhdet_tes!D6/0.086*1000000/RES_hhdet_num!D$3)</f>
        <v>34.705010576816207</v>
      </c>
      <c r="E6" s="156">
        <f>IF(RES_hhdet_tes!E6=0,0,RES_hhdet_tes!E6/0.086*1000000/RES_hhdet_num!E$3)</f>
        <v>87.401268466954974</v>
      </c>
      <c r="F6" s="156">
        <f>IF(RES_hhdet_tes!F6=0,0,RES_hhdet_tes!F6/0.086*1000000/RES_hhdet_num!F$3)</f>
        <v>85.072657939190194</v>
      </c>
      <c r="G6" s="156">
        <f>IF(RES_hhdet_tes!G6=0,0,RES_hhdet_tes!G6/0.086*1000000/RES_hhdet_num!G$3)</f>
        <v>69.825855288032969</v>
      </c>
      <c r="H6" s="156">
        <f>IF(RES_hhdet_tes!H6=0,0,RES_hhdet_tes!H6/0.086*1000000/RES_hhdet_num!H$3)</f>
        <v>85.358377291829896</v>
      </c>
      <c r="I6" s="156">
        <f>IF(RES_hhdet_tes!I6=0,0,RES_hhdet_tes!I6/0.086*1000000/RES_hhdet_num!I$3)</f>
        <v>70.088816141357114</v>
      </c>
      <c r="J6" s="156">
        <f>IF(RES_hhdet_tes!J6=0,0,RES_hhdet_tes!J6/0.086*1000000/RES_hhdet_num!J$3)</f>
        <v>77.942070534920745</v>
      </c>
      <c r="K6" s="156">
        <f>IF(RES_hhdet_tes!K6=0,0,RES_hhdet_tes!K6/0.086*1000000/RES_hhdet_num!K$3)</f>
        <v>81.753366016511379</v>
      </c>
      <c r="L6" s="156">
        <f>IF(RES_hhdet_tes!L6=0,0,RES_hhdet_tes!L6/0.086*1000000/RES_hhdet_num!L$3)</f>
        <v>93.886746033330837</v>
      </c>
      <c r="M6" s="156">
        <f>IF(RES_hhdet_tes!M6=0,0,RES_hhdet_tes!M6/0.086*1000000/RES_hhdet_num!M$3)</f>
        <v>77.862041880241065</v>
      </c>
      <c r="N6" s="156">
        <f>IF(RES_hhdet_tes!N6=0,0,RES_hhdet_tes!N6/0.086*1000000/RES_hhdet_num!N$3)</f>
        <v>80.856893412337342</v>
      </c>
      <c r="O6" s="156">
        <f>IF(RES_hhdet_tes!O6=0,0,RES_hhdet_tes!O6/0.086*1000000/RES_hhdet_num!O$3)</f>
        <v>83.187940897712608</v>
      </c>
      <c r="P6" s="156">
        <f>IF(RES_hhdet_tes!P6=0,0,RES_hhdet_tes!P6/0.086*1000000/RES_hhdet_num!P$3)</f>
        <v>88.254412435599775</v>
      </c>
      <c r="Q6" s="156">
        <f>IF(RES_hhdet_tes!Q6=0,0,RES_hhdet_tes!Q6/0.086*1000000/RES_hhdet_num!Q$3)</f>
        <v>97.613697370625388</v>
      </c>
    </row>
    <row r="7" spans="1:17" ht="12.95" customHeight="1" x14ac:dyDescent="0.25">
      <c r="A7" s="158" t="s">
        <v>112</v>
      </c>
      <c r="B7" s="157">
        <f t="shared" ref="B7:Q7" si="2">B8</f>
        <v>0.43289313269300428</v>
      </c>
      <c r="C7" s="157">
        <f t="shared" si="2"/>
        <v>0.47741422154442936</v>
      </c>
      <c r="D7" s="157">
        <f t="shared" si="2"/>
        <v>0.5771682207075729</v>
      </c>
      <c r="E7" s="157">
        <f t="shared" si="2"/>
        <v>0.65214269759273558</v>
      </c>
      <c r="F7" s="157">
        <f t="shared" si="2"/>
        <v>0.85517171379066348</v>
      </c>
      <c r="G7" s="157">
        <f t="shared" si="2"/>
        <v>0.99740060410205511</v>
      </c>
      <c r="H7" s="157">
        <f t="shared" si="2"/>
        <v>1.4140931722943566</v>
      </c>
      <c r="I7" s="157">
        <f t="shared" si="2"/>
        <v>2.0794965820336007</v>
      </c>
      <c r="J7" s="157">
        <f t="shared" si="2"/>
        <v>2.7486895416529591</v>
      </c>
      <c r="K7" s="157">
        <f t="shared" si="2"/>
        <v>3.7661722456045714</v>
      </c>
      <c r="L7" s="157">
        <f t="shared" si="2"/>
        <v>4.844574090134123</v>
      </c>
      <c r="M7" s="157">
        <f t="shared" si="2"/>
        <v>6.1941685075244717</v>
      </c>
      <c r="N7" s="157">
        <f t="shared" si="2"/>
        <v>7.4148383253976249</v>
      </c>
      <c r="O7" s="157">
        <f t="shared" si="2"/>
        <v>7.8051139883574061</v>
      </c>
      <c r="P7" s="157">
        <f t="shared" si="2"/>
        <v>10.303033508032733</v>
      </c>
      <c r="Q7" s="157">
        <f t="shared" si="2"/>
        <v>12.450953138618939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0.43289313269300428</v>
      </c>
      <c r="C8" s="156">
        <f>IF(RES_hhdet_tes!C8=0,0,RES_hhdet_tes!C8/0.086*1000000/RES_hhdet_num!C$3)</f>
        <v>0.47741422154442936</v>
      </c>
      <c r="D8" s="156">
        <f>IF(RES_hhdet_tes!D8=0,0,RES_hhdet_tes!D8/0.086*1000000/RES_hhdet_num!D$3)</f>
        <v>0.5771682207075729</v>
      </c>
      <c r="E8" s="156">
        <f>IF(RES_hhdet_tes!E8=0,0,RES_hhdet_tes!E8/0.086*1000000/RES_hhdet_num!E$3)</f>
        <v>0.65214269759273558</v>
      </c>
      <c r="F8" s="156">
        <f>IF(RES_hhdet_tes!F8=0,0,RES_hhdet_tes!F8/0.086*1000000/RES_hhdet_num!F$3)</f>
        <v>0.85517171379066348</v>
      </c>
      <c r="G8" s="156">
        <f>IF(RES_hhdet_tes!G8=0,0,RES_hhdet_tes!G8/0.086*1000000/RES_hhdet_num!G$3)</f>
        <v>0.99740060410205511</v>
      </c>
      <c r="H8" s="156">
        <f>IF(RES_hhdet_tes!H8=0,0,RES_hhdet_tes!H8/0.086*1000000/RES_hhdet_num!H$3)</f>
        <v>1.4140931722943566</v>
      </c>
      <c r="I8" s="156">
        <f>IF(RES_hhdet_tes!I8=0,0,RES_hhdet_tes!I8/0.086*1000000/RES_hhdet_num!I$3)</f>
        <v>2.0794965820336007</v>
      </c>
      <c r="J8" s="156">
        <f>IF(RES_hhdet_tes!J8=0,0,RES_hhdet_tes!J8/0.086*1000000/RES_hhdet_num!J$3)</f>
        <v>2.7486895416529591</v>
      </c>
      <c r="K8" s="156">
        <f>IF(RES_hhdet_tes!K8=0,0,RES_hhdet_tes!K8/0.086*1000000/RES_hhdet_num!K$3)</f>
        <v>3.7661722456045714</v>
      </c>
      <c r="L8" s="156">
        <f>IF(RES_hhdet_tes!L8=0,0,RES_hhdet_tes!L8/0.086*1000000/RES_hhdet_num!L$3)</f>
        <v>4.844574090134123</v>
      </c>
      <c r="M8" s="156">
        <f>IF(RES_hhdet_tes!M8=0,0,RES_hhdet_tes!M8/0.086*1000000/RES_hhdet_num!M$3)</f>
        <v>6.1941685075244717</v>
      </c>
      <c r="N8" s="156">
        <f>IF(RES_hhdet_tes!N8=0,0,RES_hhdet_tes!N8/0.086*1000000/RES_hhdet_num!N$3)</f>
        <v>7.4148383253976249</v>
      </c>
      <c r="O8" s="156">
        <f>IF(RES_hhdet_tes!O8=0,0,RES_hhdet_tes!O8/0.086*1000000/RES_hhdet_num!O$3)</f>
        <v>7.8051139883574061</v>
      </c>
      <c r="P8" s="156">
        <f>IF(RES_hhdet_tes!P8=0,0,RES_hhdet_tes!P8/0.086*1000000/RES_hhdet_num!P$3)</f>
        <v>10.303033508032733</v>
      </c>
      <c r="Q8" s="156">
        <f>IF(RES_hhdet_tes!Q8=0,0,RES_hhdet_tes!Q8/0.086*1000000/RES_hhdet_num!Q$3)</f>
        <v>12.450953138618939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1361.5603956096425</v>
      </c>
      <c r="C9" s="157">
        <f>IF(RES_hhdet_tes!C9=0,0,RES_hhdet_tes!C9/0.086*1000000/RES_hhdet_num!C$3)</f>
        <v>1382.6276112750061</v>
      </c>
      <c r="D9" s="157">
        <f>IF(RES_hhdet_tes!D9=0,0,RES_hhdet_tes!D9/0.086*1000000/RES_hhdet_num!D$3)</f>
        <v>1390.2374553373247</v>
      </c>
      <c r="E9" s="157">
        <f>IF(RES_hhdet_tes!E9=0,0,RES_hhdet_tes!E9/0.086*1000000/RES_hhdet_num!E$3)</f>
        <v>1416.1998979512132</v>
      </c>
      <c r="F9" s="157">
        <f>IF(RES_hhdet_tes!F9=0,0,RES_hhdet_tes!F9/0.086*1000000/RES_hhdet_num!F$3)</f>
        <v>1447.7739384814633</v>
      </c>
      <c r="G9" s="157">
        <f>IF(RES_hhdet_tes!G9=0,0,RES_hhdet_tes!G9/0.086*1000000/RES_hhdet_num!G$3)</f>
        <v>1440.3107721370909</v>
      </c>
      <c r="H9" s="157">
        <f>IF(RES_hhdet_tes!H9=0,0,RES_hhdet_tes!H9/0.086*1000000/RES_hhdet_num!H$3)</f>
        <v>1454.6458552599599</v>
      </c>
      <c r="I9" s="157">
        <f>IF(RES_hhdet_tes!I9=0,0,RES_hhdet_tes!I9/0.086*1000000/RES_hhdet_num!I$3)</f>
        <v>1414.7086911703727</v>
      </c>
      <c r="J9" s="157">
        <f>IF(RES_hhdet_tes!J9=0,0,RES_hhdet_tes!J9/0.086*1000000/RES_hhdet_num!J$3)</f>
        <v>1484.1563387299923</v>
      </c>
      <c r="K9" s="157">
        <f>IF(RES_hhdet_tes!K9=0,0,RES_hhdet_tes!K9/0.086*1000000/RES_hhdet_num!K$3)</f>
        <v>1504.9158186446887</v>
      </c>
      <c r="L9" s="157">
        <f>IF(RES_hhdet_tes!L9=0,0,RES_hhdet_tes!L9/0.086*1000000/RES_hhdet_num!L$3)</f>
        <v>1510.3136033200149</v>
      </c>
      <c r="M9" s="157">
        <f>IF(RES_hhdet_tes!M9=0,0,RES_hhdet_tes!M9/0.086*1000000/RES_hhdet_num!M$3)</f>
        <v>1500.7986263667028</v>
      </c>
      <c r="N9" s="157">
        <f>IF(RES_hhdet_tes!N9=0,0,RES_hhdet_tes!N9/0.086*1000000/RES_hhdet_num!N$3)</f>
        <v>1542.731471769426</v>
      </c>
      <c r="O9" s="157">
        <f>IF(RES_hhdet_tes!O9=0,0,RES_hhdet_tes!O9/0.086*1000000/RES_hhdet_num!O$3)</f>
        <v>1543.1493560309502</v>
      </c>
      <c r="P9" s="157">
        <f>IF(RES_hhdet_tes!P9=0,0,RES_hhdet_tes!P9/0.086*1000000/RES_hhdet_num!P$3)</f>
        <v>1542.1516206739009</v>
      </c>
      <c r="Q9" s="157">
        <f>IF(RES_hhdet_tes!Q9=0,0,RES_hhdet_tes!Q9/0.086*1000000/RES_hhdet_num!Q$3)</f>
        <v>1548.9630294888482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1346.2446210902906</v>
      </c>
      <c r="C10" s="132">
        <f>IF(RES_hhdet_tes!C10=0,0,RES_hhdet_tes!C10/0.086*1000000/RES_hhdet_num!C10)</f>
        <v>1364.7890193023536</v>
      </c>
      <c r="D10" s="132">
        <f>IF(RES_hhdet_tes!D10=0,0,RES_hhdet_tes!D10/0.086*1000000/RES_hhdet_num!D10)</f>
        <v>1369.6071325135272</v>
      </c>
      <c r="E10" s="132">
        <f>IF(RES_hhdet_tes!E10=0,0,RES_hhdet_tes!E10/0.086*1000000/RES_hhdet_num!E10)</f>
        <v>1381.5918002274384</v>
      </c>
      <c r="F10" s="132">
        <f>IF(RES_hhdet_tes!F10=0,0,RES_hhdet_tes!F10/0.086*1000000/RES_hhdet_num!F10)</f>
        <v>1409.487092400077</v>
      </c>
      <c r="G10" s="132">
        <f>IF(RES_hhdet_tes!G10=0,0,RES_hhdet_tes!G10/0.086*1000000/RES_hhdet_num!G10)</f>
        <v>1409.940527724561</v>
      </c>
      <c r="H10" s="132">
        <f>IF(RES_hhdet_tes!H10=0,0,RES_hhdet_tes!H10/0.086*1000000/RES_hhdet_num!H10)</f>
        <v>1432.6701596501484</v>
      </c>
      <c r="I10" s="132">
        <f>IF(RES_hhdet_tes!I10=0,0,RES_hhdet_tes!I10/0.086*1000000/RES_hhdet_num!I10)</f>
        <v>1382.923587791247</v>
      </c>
      <c r="J10" s="132">
        <f>IF(RES_hhdet_tes!J10=0,0,RES_hhdet_tes!J10/0.086*1000000/RES_hhdet_num!J10)</f>
        <v>1452.9757252441241</v>
      </c>
      <c r="K10" s="132">
        <f>IF(RES_hhdet_tes!K10=0,0,RES_hhdet_tes!K10/0.086*1000000/RES_hhdet_num!K10)</f>
        <v>1476.1400936175032</v>
      </c>
      <c r="L10" s="132">
        <f>IF(RES_hhdet_tes!L10=0,0,RES_hhdet_tes!L10/0.086*1000000/RES_hhdet_num!L10)</f>
        <v>1481.8601107208208</v>
      </c>
      <c r="M10" s="132">
        <f>IF(RES_hhdet_tes!M10=0,0,RES_hhdet_tes!M10/0.086*1000000/RES_hhdet_num!M10)</f>
        <v>1470.7874256898301</v>
      </c>
      <c r="N10" s="132">
        <f>IF(RES_hhdet_tes!N10=0,0,RES_hhdet_tes!N10/0.086*1000000/RES_hhdet_num!N10)</f>
        <v>1517.598983423555</v>
      </c>
      <c r="O10" s="132">
        <f>IF(RES_hhdet_tes!O10=0,0,RES_hhdet_tes!O10/0.086*1000000/RES_hhdet_num!O10)</f>
        <v>1515.6675975137625</v>
      </c>
      <c r="P10" s="132">
        <f>IF(RES_hhdet_tes!P10=0,0,RES_hhdet_tes!P10/0.086*1000000/RES_hhdet_num!P10)</f>
        <v>1517.1340767784002</v>
      </c>
      <c r="Q10" s="132">
        <f>IF(RES_hhdet_tes!Q10=0,0,RES_hhdet_tes!Q10/0.086*1000000/RES_hhdet_num!Q10)</f>
        <v>1516.9477986905367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1346.2446791611856</v>
      </c>
      <c r="C11" s="132">
        <f>IF(RES_hhdet_tes!C11=0,0,RES_hhdet_tes!C11/0.086*1000000/RES_hhdet_num!C11)</f>
        <v>1384.8367987153476</v>
      </c>
      <c r="D11" s="132">
        <f>IF(RES_hhdet_tes!D11=0,0,RES_hhdet_tes!D11/0.086*1000000/RES_hhdet_num!D11)</f>
        <v>1426.0978723025014</v>
      </c>
      <c r="E11" s="132">
        <f>IF(RES_hhdet_tes!E11=0,0,RES_hhdet_tes!E11/0.086*1000000/RES_hhdet_num!E11)</f>
        <v>1473.2225337669408</v>
      </c>
      <c r="F11" s="132">
        <f>IF(RES_hhdet_tes!F11=0,0,RES_hhdet_tes!F11/0.086*1000000/RES_hhdet_num!F11)</f>
        <v>1524.7441140385224</v>
      </c>
      <c r="G11" s="132">
        <f>IF(RES_hhdet_tes!G11=0,0,RES_hhdet_tes!G11/0.086*1000000/RES_hhdet_num!G11)</f>
        <v>1545.7612203702536</v>
      </c>
      <c r="H11" s="132">
        <f>IF(RES_hhdet_tes!H11=0,0,RES_hhdet_tes!H11/0.086*1000000/RES_hhdet_num!H11)</f>
        <v>1584.9407021834725</v>
      </c>
      <c r="I11" s="132">
        <f>IF(RES_hhdet_tes!I11=0,0,RES_hhdet_tes!I11/0.086*1000000/RES_hhdet_num!I11)</f>
        <v>1605.3216851564216</v>
      </c>
      <c r="J11" s="132">
        <f>IF(RES_hhdet_tes!J11=0,0,RES_hhdet_tes!J11/0.086*1000000/RES_hhdet_num!J11)</f>
        <v>1645.8355426747662</v>
      </c>
      <c r="K11" s="132">
        <f>IF(RES_hhdet_tes!K11=0,0,RES_hhdet_tes!K11/0.086*1000000/RES_hhdet_num!K11)</f>
        <v>1678.1945304743283</v>
      </c>
      <c r="L11" s="132">
        <f>IF(RES_hhdet_tes!L11=0,0,RES_hhdet_tes!L11/0.086*1000000/RES_hhdet_num!L11)</f>
        <v>1688.4564391191313</v>
      </c>
      <c r="M11" s="132">
        <f>IF(RES_hhdet_tes!M11=0,0,RES_hhdet_tes!M11/0.086*1000000/RES_hhdet_num!M11)</f>
        <v>1685.6718939197256</v>
      </c>
      <c r="N11" s="132">
        <f>IF(RES_hhdet_tes!N11=0,0,RES_hhdet_tes!N11/0.086*1000000/RES_hhdet_num!N11)</f>
        <v>1683.0119480838241</v>
      </c>
      <c r="O11" s="132">
        <f>IF(RES_hhdet_tes!O11=0,0,RES_hhdet_tes!O11/0.086*1000000/RES_hhdet_num!O11)</f>
        <v>1680.6156610659264</v>
      </c>
      <c r="P11" s="132">
        <f>IF(RES_hhdet_tes!P11=0,0,RES_hhdet_tes!P11/0.086*1000000/RES_hhdet_num!P11)</f>
        <v>1667.07849473486</v>
      </c>
      <c r="Q11" s="132">
        <f>IF(RES_hhdet_tes!Q11=0,0,RES_hhdet_tes!Q11/0.086*1000000/RES_hhdet_num!Q11)</f>
        <v>1652.7012913247804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1651.2938014879969</v>
      </c>
      <c r="L12" s="132">
        <f>IF(RES_hhdet_tes!L12=0,0,RES_hhdet_tes!L12/0.086*1000000/RES_hhdet_num!L12)</f>
        <v>1657.3606174239999</v>
      </c>
      <c r="M12" s="132">
        <f>IF(RES_hhdet_tes!M12=0,0,RES_hhdet_tes!M12/0.086*1000000/RES_hhdet_num!M12)</f>
        <v>1653.0022908327778</v>
      </c>
      <c r="N12" s="132">
        <f>IF(RES_hhdet_tes!N12=0,0,RES_hhdet_tes!N12/0.086*1000000/RES_hhdet_num!N12)</f>
        <v>1653.0068589321752</v>
      </c>
      <c r="O12" s="132">
        <f>IF(RES_hhdet_tes!O12=0,0,RES_hhdet_tes!O12/0.086*1000000/RES_hhdet_num!O12)</f>
        <v>1656.5664837100519</v>
      </c>
      <c r="P12" s="132">
        <f>IF(RES_hhdet_tes!P12=0,0,RES_hhdet_tes!P12/0.086*1000000/RES_hhdet_num!P12)</f>
        <v>1646.901284042714</v>
      </c>
      <c r="Q12" s="132">
        <f>IF(RES_hhdet_tes!Q12=0,0,RES_hhdet_tes!Q12/0.086*1000000/RES_hhdet_num!Q12)</f>
        <v>1635.599722845662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1195.2870477014533</v>
      </c>
      <c r="L13" s="165">
        <f>IF(RES_hhdet_tes!L13=0,0,RES_hhdet_tes!L13/0.086*1000000/RES_hhdet_num!L12)</f>
        <v>1197.9765980693467</v>
      </c>
      <c r="M13" s="165">
        <f>IF(RES_hhdet_tes!M13=0,0,RES_hhdet_tes!M13/0.086*1000000/RES_hhdet_num!M12)</f>
        <v>1192.3920617246874</v>
      </c>
      <c r="N13" s="165">
        <f>IF(RES_hhdet_tes!N13=0,0,RES_hhdet_tes!N13/0.086*1000000/RES_hhdet_num!N12)</f>
        <v>1188.7306524707435</v>
      </c>
      <c r="O13" s="165">
        <f>IF(RES_hhdet_tes!O13=0,0,RES_hhdet_tes!O13/0.086*1000000/RES_hhdet_num!O12)</f>
        <v>1189.5917176926657</v>
      </c>
      <c r="P13" s="165">
        <f>IF(RES_hhdet_tes!P13=0,0,RES_hhdet_tes!P13/0.086*1000000/RES_hhdet_num!P12)</f>
        <v>1180.3942841911712</v>
      </c>
      <c r="Q13" s="165">
        <f>IF(RES_hhdet_tes!Q13=0,0,RES_hhdet_tes!Q13/0.086*1000000/RES_hhdet_num!Q12)</f>
        <v>1169.7189014567887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456.0067537865437</v>
      </c>
      <c r="L14" s="164">
        <f>IF(RES_hhdet_tes!L14=0,0,RES_hhdet_tes!L14/0.086*1000000/RES_hhdet_num!L12)</f>
        <v>459.38401935465305</v>
      </c>
      <c r="M14" s="164">
        <f>IF(RES_hhdet_tes!M14=0,0,RES_hhdet_tes!M14/0.086*1000000/RES_hhdet_num!M12)</f>
        <v>460.61022910809061</v>
      </c>
      <c r="N14" s="164">
        <f>IF(RES_hhdet_tes!N14=0,0,RES_hhdet_tes!N14/0.086*1000000/RES_hhdet_num!N12)</f>
        <v>464.27620646143168</v>
      </c>
      <c r="O14" s="164">
        <f>IF(RES_hhdet_tes!O14=0,0,RES_hhdet_tes!O14/0.086*1000000/RES_hhdet_num!O12)</f>
        <v>466.974766017386</v>
      </c>
      <c r="P14" s="164">
        <f>IF(RES_hhdet_tes!P14=0,0,RES_hhdet_tes!P14/0.086*1000000/RES_hhdet_num!P12)</f>
        <v>466.50699985154301</v>
      </c>
      <c r="Q14" s="164">
        <f>IF(RES_hhdet_tes!Q14=0,0,RES_hhdet_tes!Q14/0.086*1000000/RES_hhdet_num!Q12)</f>
        <v>465.88082138887307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1558.9393098607</v>
      </c>
      <c r="C15" s="162">
        <f>IF(RES_hhdet_tes!C15=0,0,RES_hhdet_tes!C15/0.086*1000000/RES_hhdet_num!C15)</f>
        <v>1601.417259319586</v>
      </c>
      <c r="D15" s="162">
        <f>IF(RES_hhdet_tes!D15=0,0,RES_hhdet_tes!D15/0.086*1000000/RES_hhdet_num!D15)</f>
        <v>1629.6183135296476</v>
      </c>
      <c r="E15" s="162">
        <f>IF(RES_hhdet_tes!E15=0,0,RES_hhdet_tes!E15/0.086*1000000/RES_hhdet_num!E15)</f>
        <v>1980.3195707313209</v>
      </c>
      <c r="F15" s="162">
        <f>IF(RES_hhdet_tes!F15=0,0,RES_hhdet_tes!F15/0.086*1000000/RES_hhdet_num!F15)</f>
        <v>2083.1374083629953</v>
      </c>
      <c r="G15" s="162">
        <f>IF(RES_hhdet_tes!G15=0,0,RES_hhdet_tes!G15/0.086*1000000/RES_hhdet_num!G15)</f>
        <v>2049.0622144372305</v>
      </c>
      <c r="H15" s="162">
        <f>IF(RES_hhdet_tes!H15=0,0,RES_hhdet_tes!H15/0.086*1000000/RES_hhdet_num!H15)</f>
        <v>2169.4349730941767</v>
      </c>
      <c r="I15" s="162">
        <f>IF(RES_hhdet_tes!I15=0,0,RES_hhdet_tes!I15/0.086*1000000/RES_hhdet_num!I15)</f>
        <v>2029.2659253467243</v>
      </c>
      <c r="J15" s="162">
        <f>IF(RES_hhdet_tes!J15=0,0,RES_hhdet_tes!J15/0.086*1000000/RES_hhdet_num!J15)</f>
        <v>2155.7749082793348</v>
      </c>
      <c r="K15" s="162">
        <f>IF(RES_hhdet_tes!K15=0,0,RES_hhdet_tes!K15/0.086*1000000/RES_hhdet_num!K15)</f>
        <v>2184.1246882141672</v>
      </c>
      <c r="L15" s="162">
        <f>IF(RES_hhdet_tes!L15=0,0,RES_hhdet_tes!L15/0.086*1000000/RES_hhdet_num!L15)</f>
        <v>2412.9776935767022</v>
      </c>
      <c r="M15" s="162">
        <f>IF(RES_hhdet_tes!M15=0,0,RES_hhdet_tes!M15/0.086*1000000/RES_hhdet_num!M15)</f>
        <v>2266.844549422995</v>
      </c>
      <c r="N15" s="162">
        <f>IF(RES_hhdet_tes!N15=0,0,RES_hhdet_tes!N15/0.086*1000000/RES_hhdet_num!N15)</f>
        <v>2283.1120320142777</v>
      </c>
      <c r="O15" s="162">
        <f>IF(RES_hhdet_tes!O15=0,0,RES_hhdet_tes!O15/0.086*1000000/RES_hhdet_num!O15)</f>
        <v>2285.625125822778</v>
      </c>
      <c r="P15" s="162">
        <f>IF(RES_hhdet_tes!P15=0,0,RES_hhdet_tes!P15/0.086*1000000/RES_hhdet_num!P15)</f>
        <v>2328.3663740748948</v>
      </c>
      <c r="Q15" s="162">
        <f>IF(RES_hhdet_tes!Q15=0,0,RES_hhdet_tes!Q15/0.086*1000000/RES_hhdet_num!Q15)</f>
        <v>2350.9152043594222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1988.4787621307387</v>
      </c>
      <c r="L16" s="160">
        <f>IF(RES_hhdet_tes!L16=0,0,RES_hhdet_tes!L16/0.086*1000000/RES_hhdet_num!L16)</f>
        <v>2148.4684048583604</v>
      </c>
      <c r="M16" s="160">
        <f>IF(RES_hhdet_tes!M16=0,0,RES_hhdet_tes!M16/0.086*1000000/RES_hhdet_num!M16)</f>
        <v>2048.2879000693879</v>
      </c>
      <c r="N16" s="160">
        <f>IF(RES_hhdet_tes!N16=0,0,RES_hhdet_tes!N16/0.086*1000000/RES_hhdet_num!N16)</f>
        <v>2065.026909123113</v>
      </c>
      <c r="O16" s="160">
        <f>IF(RES_hhdet_tes!O16=0,0,RES_hhdet_tes!O16/0.086*1000000/RES_hhdet_num!O16)</f>
        <v>2072.4071321492356</v>
      </c>
      <c r="P16" s="160">
        <f>IF(RES_hhdet_tes!P16=0,0,RES_hhdet_tes!P16/0.086*1000000/RES_hhdet_num!P16)</f>
        <v>2100.5824299513656</v>
      </c>
      <c r="Q16" s="160">
        <f>IF(RES_hhdet_tes!Q16=0,0,RES_hhdet_tes!Q16/0.086*1000000/RES_hhdet_num!Q16)</f>
        <v>2117.4174872151425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1532.4720083441978</v>
      </c>
      <c r="L17" s="156">
        <f>IF(RES_hhdet_tes!L17=0,0,RES_hhdet_tes!L17/0.086*1000000/RES_hhdet_num!L16)</f>
        <v>1689.0843855037078</v>
      </c>
      <c r="M17" s="156">
        <f>IF(RES_hhdet_tes!M17=0,0,RES_hhdet_tes!M17/0.086*1000000/RES_hhdet_num!M16)</f>
        <v>1587.6776709612986</v>
      </c>
      <c r="N17" s="156">
        <f>IF(RES_hhdet_tes!N17=0,0,RES_hhdet_tes!N17/0.086*1000000/RES_hhdet_num!N16)</f>
        <v>1600.7507026616815</v>
      </c>
      <c r="O17" s="156">
        <f>IF(RES_hhdet_tes!O17=0,0,RES_hhdet_tes!O17/0.086*1000000/RES_hhdet_num!O16)</f>
        <v>1605.4323661318513</v>
      </c>
      <c r="P17" s="156">
        <f>IF(RES_hhdet_tes!P17=0,0,RES_hhdet_tes!P17/0.086*1000000/RES_hhdet_num!P16)</f>
        <v>1634.0754300998235</v>
      </c>
      <c r="Q17" s="156">
        <f>IF(RES_hhdet_tes!Q17=0,0,RES_hhdet_tes!Q17/0.086*1000000/RES_hhdet_num!Q16)</f>
        <v>1651.5366658262687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456.0067537865408</v>
      </c>
      <c r="L18" s="156">
        <f>IF(RES_hhdet_tes!L18=0,0,RES_hhdet_tes!L18/0.086*1000000/RES_hhdet_num!L16)</f>
        <v>459.38401935465237</v>
      </c>
      <c r="M18" s="156">
        <f>IF(RES_hhdet_tes!M18=0,0,RES_hhdet_tes!M18/0.086*1000000/RES_hhdet_num!M16)</f>
        <v>460.61022910808907</v>
      </c>
      <c r="N18" s="156">
        <f>IF(RES_hhdet_tes!N18=0,0,RES_hhdet_tes!N18/0.086*1000000/RES_hhdet_num!N16)</f>
        <v>464.27620646143129</v>
      </c>
      <c r="O18" s="156">
        <f>IF(RES_hhdet_tes!O18=0,0,RES_hhdet_tes!O18/0.086*1000000/RES_hhdet_num!O16)</f>
        <v>466.9747660173843</v>
      </c>
      <c r="P18" s="156">
        <f>IF(RES_hhdet_tes!P18=0,0,RES_hhdet_tes!P18/0.086*1000000/RES_hhdet_num!P16)</f>
        <v>466.50699985154239</v>
      </c>
      <c r="Q18" s="156">
        <f>IF(RES_hhdet_tes!Q18=0,0,RES_hhdet_tes!Q18/0.086*1000000/RES_hhdet_num!Q16)</f>
        <v>465.88082138887353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504.16745265212734</v>
      </c>
      <c r="C19" s="157">
        <f>IF(RES_hhdet_tes!C19=0,0,RES_hhdet_tes!C19/0.086*1000000/RES_hhdet_num!C$3)</f>
        <v>510.51676426278357</v>
      </c>
      <c r="D19" s="157">
        <f>IF(RES_hhdet_tes!D19=0,0,RES_hhdet_tes!D19/0.086*1000000/RES_hhdet_num!D$3)</f>
        <v>566.0319467614213</v>
      </c>
      <c r="E19" s="157">
        <f>IF(RES_hhdet_tes!E19=0,0,RES_hhdet_tes!E19/0.086*1000000/RES_hhdet_num!E$3)</f>
        <v>732.11736955500851</v>
      </c>
      <c r="F19" s="157">
        <f>IF(RES_hhdet_tes!F19=0,0,RES_hhdet_tes!F19/0.086*1000000/RES_hhdet_num!F$3)</f>
        <v>747.92200224420276</v>
      </c>
      <c r="G19" s="157">
        <f>IF(RES_hhdet_tes!G19=0,0,RES_hhdet_tes!G19/0.086*1000000/RES_hhdet_num!G$3)</f>
        <v>742.88625052434759</v>
      </c>
      <c r="H19" s="157">
        <f>IF(RES_hhdet_tes!H19=0,0,RES_hhdet_tes!H19/0.086*1000000/RES_hhdet_num!H$3)</f>
        <v>767.39678411392356</v>
      </c>
      <c r="I19" s="157">
        <f>IF(RES_hhdet_tes!I19=0,0,RES_hhdet_tes!I19/0.086*1000000/RES_hhdet_num!I$3)</f>
        <v>762.6942564131441</v>
      </c>
      <c r="J19" s="157">
        <f>IF(RES_hhdet_tes!J19=0,0,RES_hhdet_tes!J19/0.086*1000000/RES_hhdet_num!J$3)</f>
        <v>782.48802861365652</v>
      </c>
      <c r="K19" s="157">
        <f>IF(RES_hhdet_tes!K19=0,0,RES_hhdet_tes!K19/0.086*1000000/RES_hhdet_num!K$3)</f>
        <v>792.63533855069863</v>
      </c>
      <c r="L19" s="157">
        <f>IF(RES_hhdet_tes!L19=0,0,RES_hhdet_tes!L19/0.086*1000000/RES_hhdet_num!L$3)</f>
        <v>802.21817448706963</v>
      </c>
      <c r="M19" s="157">
        <f>IF(RES_hhdet_tes!M19=0,0,RES_hhdet_tes!M19/0.086*1000000/RES_hhdet_num!M$3)</f>
        <v>802.32066633268266</v>
      </c>
      <c r="N19" s="157">
        <f>IF(RES_hhdet_tes!N19=0,0,RES_hhdet_tes!N19/0.086*1000000/RES_hhdet_num!N$3)</f>
        <v>807.08587363749996</v>
      </c>
      <c r="O19" s="157">
        <f>IF(RES_hhdet_tes!O19=0,0,RES_hhdet_tes!O19/0.086*1000000/RES_hhdet_num!O$3)</f>
        <v>816.1274967049809</v>
      </c>
      <c r="P19" s="157">
        <f>IF(RES_hhdet_tes!P19=0,0,RES_hhdet_tes!P19/0.086*1000000/RES_hhdet_num!P$3)</f>
        <v>817.44285892425921</v>
      </c>
      <c r="Q19" s="157">
        <f>IF(RES_hhdet_tes!Q19=0,0,RES_hhdet_tes!Q19/0.086*1000000/RES_hhdet_num!Q$3)</f>
        <v>827.19046902444757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473.79507649915121</v>
      </c>
      <c r="C20" s="156">
        <f>IF(RES_hhdet_tes!C20=0,0,RES_hhdet_tes!C20/0.086*1000000/RES_hhdet_num!C20)</f>
        <v>479.05318281149948</v>
      </c>
      <c r="D20" s="156">
        <f>IF(RES_hhdet_tes!D20=0,0,RES_hhdet_tes!D20/0.086*1000000/RES_hhdet_num!D20)</f>
        <v>539.16528415436903</v>
      </c>
      <c r="E20" s="156">
        <f>IF(RES_hhdet_tes!E20=0,0,RES_hhdet_tes!E20/0.086*1000000/RES_hhdet_num!E20)</f>
        <v>654.40508479638561</v>
      </c>
      <c r="F20" s="156">
        <f>IF(RES_hhdet_tes!F20=0,0,RES_hhdet_tes!F20/0.086*1000000/RES_hhdet_num!F20)</f>
        <v>670.62788610622943</v>
      </c>
      <c r="G20" s="156">
        <f>IF(RES_hhdet_tes!G20=0,0,RES_hhdet_tes!G20/0.086*1000000/RES_hhdet_num!G20)</f>
        <v>675.14249705352438</v>
      </c>
      <c r="H20" s="156">
        <f>IF(RES_hhdet_tes!H20=0,0,RES_hhdet_tes!H20/0.086*1000000/RES_hhdet_num!H20)</f>
        <v>692.18561568445239</v>
      </c>
      <c r="I20" s="156">
        <f>IF(RES_hhdet_tes!I20=0,0,RES_hhdet_tes!I20/0.086*1000000/RES_hhdet_num!I20)</f>
        <v>683.77511593883514</v>
      </c>
      <c r="J20" s="156">
        <f>IF(RES_hhdet_tes!J20=0,0,RES_hhdet_tes!J20/0.086*1000000/RES_hhdet_num!J20)</f>
        <v>701.31135046951931</v>
      </c>
      <c r="K20" s="156">
        <f>IF(RES_hhdet_tes!K20=0,0,RES_hhdet_tes!K20/0.086*1000000/RES_hhdet_num!K20)</f>
        <v>707.12297312091539</v>
      </c>
      <c r="L20" s="156">
        <f>IF(RES_hhdet_tes!L20=0,0,RES_hhdet_tes!L20/0.086*1000000/RES_hhdet_num!L20)</f>
        <v>710.05905060273642</v>
      </c>
      <c r="M20" s="156">
        <f>IF(RES_hhdet_tes!M20=0,0,RES_hhdet_tes!M20/0.086*1000000/RES_hhdet_num!M20)</f>
        <v>708.35631217547802</v>
      </c>
      <c r="N20" s="156">
        <f>IF(RES_hhdet_tes!N20=0,0,RES_hhdet_tes!N20/0.086*1000000/RES_hhdet_num!N20)</f>
        <v>726.166515042436</v>
      </c>
      <c r="O20" s="156">
        <f>IF(RES_hhdet_tes!O20=0,0,RES_hhdet_tes!O20/0.086*1000000/RES_hhdet_num!O20)</f>
        <v>725.2050350030737</v>
      </c>
      <c r="P20" s="156">
        <f>IF(RES_hhdet_tes!P20=0,0,RES_hhdet_tes!P20/0.086*1000000/RES_hhdet_num!P20)</f>
        <v>722.06040390078874</v>
      </c>
      <c r="Q20" s="156">
        <f>IF(RES_hhdet_tes!Q20=0,0,RES_hhdet_tes!Q20/0.086*1000000/RES_hhdet_num!Q20)</f>
        <v>723.45738131097596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473.79521576969461</v>
      </c>
      <c r="C21" s="156">
        <f>IF(RES_hhdet_tes!C21=0,0,RES_hhdet_tes!C21/0.086*1000000/RES_hhdet_num!C21)</f>
        <v>491.1382755287998</v>
      </c>
      <c r="D21" s="156">
        <f>IF(RES_hhdet_tes!D21=0,0,RES_hhdet_tes!D21/0.086*1000000/RES_hhdet_num!D21)</f>
        <v>521.81095199819151</v>
      </c>
      <c r="E21" s="156">
        <f>IF(RES_hhdet_tes!E21=0,0,RES_hhdet_tes!E21/0.086*1000000/RES_hhdet_num!E21)</f>
        <v>658.36387404427421</v>
      </c>
      <c r="F21" s="156">
        <f>IF(RES_hhdet_tes!F21=0,0,RES_hhdet_tes!F21/0.086*1000000/RES_hhdet_num!F21)</f>
        <v>668.56475627489374</v>
      </c>
      <c r="G21" s="156">
        <f>IF(RES_hhdet_tes!G21=0,0,RES_hhdet_tes!G21/0.086*1000000/RES_hhdet_num!G21)</f>
        <v>674.8242839604851</v>
      </c>
      <c r="H21" s="156">
        <f>IF(RES_hhdet_tes!H21=0,0,RES_hhdet_tes!H21/0.086*1000000/RES_hhdet_num!H21)</f>
        <v>689.33435283770928</v>
      </c>
      <c r="I21" s="156">
        <f>IF(RES_hhdet_tes!I21=0,0,RES_hhdet_tes!I21/0.086*1000000/RES_hhdet_num!I21)</f>
        <v>705.89412761635913</v>
      </c>
      <c r="J21" s="156">
        <f>IF(RES_hhdet_tes!J21=0,0,RES_hhdet_tes!J21/0.086*1000000/RES_hhdet_num!J21)</f>
        <v>722.16411924244517</v>
      </c>
      <c r="K21" s="156">
        <f>IF(RES_hhdet_tes!K21=0,0,RES_hhdet_tes!K21/0.086*1000000/RES_hhdet_num!K21)</f>
        <v>729.69013783125763</v>
      </c>
      <c r="L21" s="156">
        <f>IF(RES_hhdet_tes!L21=0,0,RES_hhdet_tes!L21/0.086*1000000/RES_hhdet_num!L21)</f>
        <v>731.45343600448211</v>
      </c>
      <c r="M21" s="156">
        <f>IF(RES_hhdet_tes!M21=0,0,RES_hhdet_tes!M21/0.086*1000000/RES_hhdet_num!M21)</f>
        <v>733.56569949448135</v>
      </c>
      <c r="N21" s="156">
        <f>IF(RES_hhdet_tes!N21=0,0,RES_hhdet_tes!N21/0.086*1000000/RES_hhdet_num!N21)</f>
        <v>741.52295899629485</v>
      </c>
      <c r="O21" s="156">
        <f>IF(RES_hhdet_tes!O21=0,0,RES_hhdet_tes!O21/0.086*1000000/RES_hhdet_num!O21)</f>
        <v>740.88932314921499</v>
      </c>
      <c r="P21" s="156">
        <f>IF(RES_hhdet_tes!P21=0,0,RES_hhdet_tes!P21/0.086*1000000/RES_hhdet_num!P21)</f>
        <v>736.66665016098159</v>
      </c>
      <c r="Q21" s="156">
        <f>IF(RES_hhdet_tes!Q21=0,0,RES_hhdet_tes!Q21/0.086*1000000/RES_hhdet_num!Q21)</f>
        <v>738.33536085160517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548.35845108180899</v>
      </c>
      <c r="C22" s="57">
        <f>IF(RES_hhdet_tes!C22=0,0,RES_hhdet_tes!C22/0.086*1000000/RES_hhdet_num!C22)</f>
        <v>549.69715186010467</v>
      </c>
      <c r="D22" s="57">
        <f>IF(RES_hhdet_tes!D22=0,0,RES_hhdet_tes!D22/0.086*1000000/RES_hhdet_num!D22)</f>
        <v>614.63287865301652</v>
      </c>
      <c r="E22" s="57">
        <f>IF(RES_hhdet_tes!E22=0,0,RES_hhdet_tes!E22/0.086*1000000/RES_hhdet_num!E22)</f>
        <v>845.94356367783223</v>
      </c>
      <c r="F22" s="57">
        <f>IF(RES_hhdet_tes!F22=0,0,RES_hhdet_tes!F22/0.086*1000000/RES_hhdet_num!F22)</f>
        <v>859.16747957570294</v>
      </c>
      <c r="G22" s="57">
        <f>IF(RES_hhdet_tes!G22=0,0,RES_hhdet_tes!G22/0.086*1000000/RES_hhdet_num!G22)</f>
        <v>839.35261359113008</v>
      </c>
      <c r="H22" s="57">
        <f>IF(RES_hhdet_tes!H22=0,0,RES_hhdet_tes!H22/0.086*1000000/RES_hhdet_num!H22)</f>
        <v>881.52075059751951</v>
      </c>
      <c r="I22" s="57">
        <f>IF(RES_hhdet_tes!I22=0,0,RES_hhdet_tes!I22/0.086*1000000/RES_hhdet_num!I22)</f>
        <v>872.59956187435989</v>
      </c>
      <c r="J22" s="57">
        <f>IF(RES_hhdet_tes!J22=0,0,RES_hhdet_tes!J22/0.086*1000000/RES_hhdet_num!J22)</f>
        <v>905.35280915145745</v>
      </c>
      <c r="K22" s="57">
        <f>IF(RES_hhdet_tes!K22=0,0,RES_hhdet_tes!K22/0.086*1000000/RES_hhdet_num!K22)</f>
        <v>930.16539000781654</v>
      </c>
      <c r="L22" s="57">
        <f>IF(RES_hhdet_tes!L22=0,0,RES_hhdet_tes!L22/0.086*1000000/RES_hhdet_num!L22)</f>
        <v>952.95131506373446</v>
      </c>
      <c r="M22" s="57">
        <f>IF(RES_hhdet_tes!M22=0,0,RES_hhdet_tes!M22/0.086*1000000/RES_hhdet_num!M22)</f>
        <v>941.59896307068641</v>
      </c>
      <c r="N22" s="57">
        <f>IF(RES_hhdet_tes!N22=0,0,RES_hhdet_tes!N22/0.086*1000000/RES_hhdet_num!N22)</f>
        <v>928.68471870155452</v>
      </c>
      <c r="O22" s="57">
        <f>IF(RES_hhdet_tes!O22=0,0,RES_hhdet_tes!O22/0.086*1000000/RES_hhdet_num!O22)</f>
        <v>948.68726493651525</v>
      </c>
      <c r="P22" s="57">
        <f>IF(RES_hhdet_tes!P22=0,0,RES_hhdet_tes!P22/0.086*1000000/RES_hhdet_num!P22)</f>
        <v>965.93171152979619</v>
      </c>
      <c r="Q22" s="57">
        <f>IF(RES_hhdet_tes!Q22=0,0,RES_hhdet_tes!Q22/0.086*1000000/RES_hhdet_num!Q22)</f>
        <v>985.04236924183772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8308.4221438211043</v>
      </c>
      <c r="C43" s="168">
        <f t="shared" ref="C43:Q43" si="6">SUM(C44,C47,C49,C58)</f>
        <v>9305.3552568802952</v>
      </c>
      <c r="D43" s="168">
        <f t="shared" si="6"/>
        <v>9185.8178227844164</v>
      </c>
      <c r="E43" s="168">
        <f t="shared" si="6"/>
        <v>9396.9143293496891</v>
      </c>
      <c r="F43" s="168">
        <f t="shared" si="6"/>
        <v>9319.0611757153802</v>
      </c>
      <c r="G43" s="168">
        <f t="shared" si="6"/>
        <v>9541.4949545469153</v>
      </c>
      <c r="H43" s="168">
        <f t="shared" si="6"/>
        <v>10040.696834799592</v>
      </c>
      <c r="I43" s="168">
        <f t="shared" si="6"/>
        <v>9579.2976886007891</v>
      </c>
      <c r="J43" s="168">
        <f t="shared" si="6"/>
        <v>9926.2388534837337</v>
      </c>
      <c r="K43" s="168">
        <f t="shared" si="6"/>
        <v>10396.920894527007</v>
      </c>
      <c r="L43" s="168">
        <f t="shared" si="6"/>
        <v>10595.808577351821</v>
      </c>
      <c r="M43" s="168">
        <f t="shared" si="6"/>
        <v>11105.413289669261</v>
      </c>
      <c r="N43" s="168">
        <f t="shared" si="6"/>
        <v>10668.047052942164</v>
      </c>
      <c r="O43" s="168">
        <f t="shared" si="6"/>
        <v>10495.295208882651</v>
      </c>
      <c r="P43" s="168">
        <f t="shared" si="6"/>
        <v>9629.3072019847823</v>
      </c>
      <c r="Q43" s="168">
        <f t="shared" si="6"/>
        <v>9631.0070719741234</v>
      </c>
    </row>
    <row r="44" spans="1:17" ht="12.95" customHeight="1" x14ac:dyDescent="0.25">
      <c r="A44" s="158" t="s">
        <v>65</v>
      </c>
      <c r="B44" s="157">
        <f t="shared" ref="B44:Q44" si="7">SUM(B45:B46)</f>
        <v>6394.639796324811</v>
      </c>
      <c r="C44" s="157">
        <f t="shared" si="7"/>
        <v>7330.9317102357581</v>
      </c>
      <c r="D44" s="157">
        <f t="shared" si="7"/>
        <v>7140.6616754833849</v>
      </c>
      <c r="E44" s="157">
        <f t="shared" si="7"/>
        <v>7079.9309424113053</v>
      </c>
      <c r="F44" s="157">
        <f t="shared" si="7"/>
        <v>6959.1224224691568</v>
      </c>
      <c r="G44" s="157">
        <f t="shared" si="7"/>
        <v>7197.0515169471591</v>
      </c>
      <c r="H44" s="157">
        <f t="shared" si="7"/>
        <v>7626.0068236179204</v>
      </c>
      <c r="I44" s="157">
        <f t="shared" si="7"/>
        <v>7170.9279378239971</v>
      </c>
      <c r="J44" s="157">
        <f t="shared" si="7"/>
        <v>7421.2374590375584</v>
      </c>
      <c r="K44" s="157">
        <f t="shared" si="7"/>
        <v>7812.6185785708003</v>
      </c>
      <c r="L44" s="157">
        <f t="shared" si="7"/>
        <v>8195.0949534250085</v>
      </c>
      <c r="M44" s="157">
        <f t="shared" si="7"/>
        <v>8466.915217372898</v>
      </c>
      <c r="N44" s="157">
        <f t="shared" si="7"/>
        <v>8071.5218583725036</v>
      </c>
      <c r="O44" s="157">
        <f t="shared" si="7"/>
        <v>7878.7668337423675</v>
      </c>
      <c r="P44" s="157">
        <f t="shared" si="7"/>
        <v>7009.9563476316189</v>
      </c>
      <c r="Q44" s="157">
        <f t="shared" si="7"/>
        <v>6991.9927422820201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6294.2795308119694</v>
      </c>
      <c r="C45" s="156">
        <f>IF(RES_hhdet_tes!C45=0,0,RES_hhdet_tes!C45/0.086*1000000/RES_hhdet_num!C$43)</f>
        <v>7225.4006974261674</v>
      </c>
      <c r="D45" s="156">
        <f>IF(RES_hhdet_tes!D45=0,0,RES_hhdet_tes!D45/0.086*1000000/RES_hhdet_num!D$43)</f>
        <v>7050.7657291476935</v>
      </c>
      <c r="E45" s="156">
        <f>IF(RES_hhdet_tes!E45=0,0,RES_hhdet_tes!E45/0.086*1000000/RES_hhdet_num!E$43)</f>
        <v>6851.745611028965</v>
      </c>
      <c r="F45" s="156">
        <f>IF(RES_hhdet_tes!F45=0,0,RES_hhdet_tes!F45/0.086*1000000/RES_hhdet_num!F$43)</f>
        <v>6737.4295672548578</v>
      </c>
      <c r="G45" s="156">
        <f>IF(RES_hhdet_tes!G45=0,0,RES_hhdet_tes!G45/0.086*1000000/RES_hhdet_num!G$43)</f>
        <v>7014.641453185076</v>
      </c>
      <c r="H45" s="156">
        <f>IF(RES_hhdet_tes!H45=0,0,RES_hhdet_tes!H45/0.086*1000000/RES_hhdet_num!H$43)</f>
        <v>7408.7983400885541</v>
      </c>
      <c r="I45" s="156">
        <f>IF(RES_hhdet_tes!I45=0,0,RES_hhdet_tes!I45/0.086*1000000/RES_hhdet_num!I$43)</f>
        <v>6980.7450103850433</v>
      </c>
      <c r="J45" s="156">
        <f>IF(RES_hhdet_tes!J45=0,0,RES_hhdet_tes!J45/0.086*1000000/RES_hhdet_num!J$43)</f>
        <v>7210.6811871662358</v>
      </c>
      <c r="K45" s="156">
        <f>IF(RES_hhdet_tes!K45=0,0,RES_hhdet_tes!K45/0.086*1000000/RES_hhdet_num!K$43)</f>
        <v>7585.2756935167008</v>
      </c>
      <c r="L45" s="156">
        <f>IF(RES_hhdet_tes!L45=0,0,RES_hhdet_tes!L45/0.086*1000000/RES_hhdet_num!L$43)</f>
        <v>7960.5118197454867</v>
      </c>
      <c r="M45" s="156">
        <f>IF(RES_hhdet_tes!M45=0,0,RES_hhdet_tes!M45/0.086*1000000/RES_hhdet_num!M$43)</f>
        <v>8229.5144844803144</v>
      </c>
      <c r="N45" s="156">
        <f>IF(RES_hhdet_tes!N45=0,0,RES_hhdet_tes!N45/0.086*1000000/RES_hhdet_num!N$43)</f>
        <v>7851.4079510517749</v>
      </c>
      <c r="O45" s="156">
        <f>IF(RES_hhdet_tes!O45=0,0,RES_hhdet_tes!O45/0.086*1000000/RES_hhdet_num!O$43)</f>
        <v>7653.1968543410394</v>
      </c>
      <c r="P45" s="156">
        <f>IF(RES_hhdet_tes!P45=0,0,RES_hhdet_tes!P45/0.086*1000000/RES_hhdet_num!P$43)</f>
        <v>6775.0947221623373</v>
      </c>
      <c r="Q45" s="156">
        <f>IF(RES_hhdet_tes!Q45=0,0,RES_hhdet_tes!Q45/0.086*1000000/RES_hhdet_num!Q$43)</f>
        <v>6733.4124884194662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100.36026551284124</v>
      </c>
      <c r="C46" s="156">
        <f>IF(RES_hhdet_tes!C46=0,0,RES_hhdet_tes!C46/0.086*1000000/RES_hhdet_num!C$43)</f>
        <v>105.53101280959062</v>
      </c>
      <c r="D46" s="156">
        <f>IF(RES_hhdet_tes!D46=0,0,RES_hhdet_tes!D46/0.086*1000000/RES_hhdet_num!D$43)</f>
        <v>89.89594633569169</v>
      </c>
      <c r="E46" s="156">
        <f>IF(RES_hhdet_tes!E46=0,0,RES_hhdet_tes!E46/0.086*1000000/RES_hhdet_num!E$43)</f>
        <v>228.18533138234059</v>
      </c>
      <c r="F46" s="156">
        <f>IF(RES_hhdet_tes!F46=0,0,RES_hhdet_tes!F46/0.086*1000000/RES_hhdet_num!F$43)</f>
        <v>221.69285521429887</v>
      </c>
      <c r="G46" s="156">
        <f>IF(RES_hhdet_tes!G46=0,0,RES_hhdet_tes!G46/0.086*1000000/RES_hhdet_num!G$43)</f>
        <v>182.41006376208284</v>
      </c>
      <c r="H46" s="156">
        <f>IF(RES_hhdet_tes!H46=0,0,RES_hhdet_tes!H46/0.086*1000000/RES_hhdet_num!H$43)</f>
        <v>217.20848352936662</v>
      </c>
      <c r="I46" s="156">
        <f>IF(RES_hhdet_tes!I46=0,0,RES_hhdet_tes!I46/0.086*1000000/RES_hhdet_num!I$43)</f>
        <v>190.18292743895424</v>
      </c>
      <c r="J46" s="156">
        <f>IF(RES_hhdet_tes!J46=0,0,RES_hhdet_tes!J46/0.086*1000000/RES_hhdet_num!J$43)</f>
        <v>210.55627187132285</v>
      </c>
      <c r="K46" s="156">
        <f>IF(RES_hhdet_tes!K46=0,0,RES_hhdet_tes!K46/0.086*1000000/RES_hhdet_num!K$43)</f>
        <v>227.34288505409936</v>
      </c>
      <c r="L46" s="156">
        <f>IF(RES_hhdet_tes!L46=0,0,RES_hhdet_tes!L46/0.086*1000000/RES_hhdet_num!L$43)</f>
        <v>234.58313367952178</v>
      </c>
      <c r="M46" s="156">
        <f>IF(RES_hhdet_tes!M46=0,0,RES_hhdet_tes!M46/0.086*1000000/RES_hhdet_num!M$43)</f>
        <v>237.40073289258333</v>
      </c>
      <c r="N46" s="156">
        <f>IF(RES_hhdet_tes!N46=0,0,RES_hhdet_tes!N46/0.086*1000000/RES_hhdet_num!N$43)</f>
        <v>220.11390732072871</v>
      </c>
      <c r="O46" s="156">
        <f>IF(RES_hhdet_tes!O46=0,0,RES_hhdet_tes!O46/0.086*1000000/RES_hhdet_num!O$43)</f>
        <v>225.56997940132777</v>
      </c>
      <c r="P46" s="156">
        <f>IF(RES_hhdet_tes!P46=0,0,RES_hhdet_tes!P46/0.086*1000000/RES_hhdet_num!P$43)</f>
        <v>234.86162546928185</v>
      </c>
      <c r="Q46" s="156">
        <f>IF(RES_hhdet_tes!Q46=0,0,RES_hhdet_tes!Q46/0.086*1000000/RES_hhdet_num!Q$43)</f>
        <v>258.580253862554</v>
      </c>
    </row>
    <row r="47" spans="1:17" ht="12.95" customHeight="1" x14ac:dyDescent="0.25">
      <c r="A47" s="158" t="s">
        <v>112</v>
      </c>
      <c r="B47" s="157">
        <f t="shared" ref="B47:Q47" si="8">B48</f>
        <v>0.43294964198441405</v>
      </c>
      <c r="C47" s="157">
        <f t="shared" si="8"/>
        <v>0.47772270930884486</v>
      </c>
      <c r="D47" s="157">
        <f t="shared" si="8"/>
        <v>0.57758903979006104</v>
      </c>
      <c r="E47" s="157">
        <f t="shared" si="8"/>
        <v>0.6523328340770268</v>
      </c>
      <c r="F47" s="157">
        <f t="shared" si="8"/>
        <v>0.8546352822132306</v>
      </c>
      <c r="G47" s="157">
        <f t="shared" si="8"/>
        <v>0.99759516374988422</v>
      </c>
      <c r="H47" s="157">
        <f t="shared" si="8"/>
        <v>1.4135263580560007</v>
      </c>
      <c r="I47" s="157">
        <f t="shared" si="8"/>
        <v>2.0794440192944026</v>
      </c>
      <c r="J47" s="157">
        <f t="shared" si="8"/>
        <v>2.7486023706185647</v>
      </c>
      <c r="K47" s="157">
        <f t="shared" si="8"/>
        <v>3.7650397669640476</v>
      </c>
      <c r="L47" s="157">
        <f t="shared" si="8"/>
        <v>4.8477335302334303</v>
      </c>
      <c r="M47" s="157">
        <f t="shared" si="8"/>
        <v>6.1929808684377772</v>
      </c>
      <c r="N47" s="157">
        <f t="shared" si="8"/>
        <v>7.4116131717176819</v>
      </c>
      <c r="O47" s="157">
        <f t="shared" si="8"/>
        <v>7.807454692044149</v>
      </c>
      <c r="P47" s="157">
        <f t="shared" si="8"/>
        <v>10.302786334249394</v>
      </c>
      <c r="Q47" s="157">
        <f t="shared" si="8"/>
        <v>12.446882568096537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0.43294964198441405</v>
      </c>
      <c r="C48" s="156">
        <f>IF(RES_hhdet_tes!C48=0,0,RES_hhdet_tes!C48/0.086*1000000/RES_hhdet_num!C$43)</f>
        <v>0.47772270930884486</v>
      </c>
      <c r="D48" s="156">
        <f>IF(RES_hhdet_tes!D48=0,0,RES_hhdet_tes!D48/0.086*1000000/RES_hhdet_num!D$43)</f>
        <v>0.57758903979006104</v>
      </c>
      <c r="E48" s="156">
        <f>IF(RES_hhdet_tes!E48=0,0,RES_hhdet_tes!E48/0.086*1000000/RES_hhdet_num!E$43)</f>
        <v>0.6523328340770268</v>
      </c>
      <c r="F48" s="156">
        <f>IF(RES_hhdet_tes!F48=0,0,RES_hhdet_tes!F48/0.086*1000000/RES_hhdet_num!F$43)</f>
        <v>0.8546352822132306</v>
      </c>
      <c r="G48" s="156">
        <f>IF(RES_hhdet_tes!G48=0,0,RES_hhdet_tes!G48/0.086*1000000/RES_hhdet_num!G$43)</f>
        <v>0.99759516374988422</v>
      </c>
      <c r="H48" s="156">
        <f>IF(RES_hhdet_tes!H48=0,0,RES_hhdet_tes!H48/0.086*1000000/RES_hhdet_num!H$43)</f>
        <v>1.4135263580560007</v>
      </c>
      <c r="I48" s="156">
        <f>IF(RES_hhdet_tes!I48=0,0,RES_hhdet_tes!I48/0.086*1000000/RES_hhdet_num!I$43)</f>
        <v>2.0794440192944026</v>
      </c>
      <c r="J48" s="156">
        <f>IF(RES_hhdet_tes!J48=0,0,RES_hhdet_tes!J48/0.086*1000000/RES_hhdet_num!J$43)</f>
        <v>2.7486023706185647</v>
      </c>
      <c r="K48" s="156">
        <f>IF(RES_hhdet_tes!K48=0,0,RES_hhdet_tes!K48/0.086*1000000/RES_hhdet_num!K$43)</f>
        <v>3.7650397669640476</v>
      </c>
      <c r="L48" s="156">
        <f>IF(RES_hhdet_tes!L48=0,0,RES_hhdet_tes!L48/0.086*1000000/RES_hhdet_num!L$43)</f>
        <v>4.8477335302334303</v>
      </c>
      <c r="M48" s="156">
        <f>IF(RES_hhdet_tes!M48=0,0,RES_hhdet_tes!M48/0.086*1000000/RES_hhdet_num!M$43)</f>
        <v>6.1929808684377772</v>
      </c>
      <c r="N48" s="156">
        <f>IF(RES_hhdet_tes!N48=0,0,RES_hhdet_tes!N48/0.086*1000000/RES_hhdet_num!N$43)</f>
        <v>7.4116131717176819</v>
      </c>
      <c r="O48" s="156">
        <f>IF(RES_hhdet_tes!O48=0,0,RES_hhdet_tes!O48/0.086*1000000/RES_hhdet_num!O$43)</f>
        <v>7.807454692044149</v>
      </c>
      <c r="P48" s="156">
        <f>IF(RES_hhdet_tes!P48=0,0,RES_hhdet_tes!P48/0.086*1000000/RES_hhdet_num!P$43)</f>
        <v>10.302786334249394</v>
      </c>
      <c r="Q48" s="156">
        <f>IF(RES_hhdet_tes!Q48=0,0,RES_hhdet_tes!Q48/0.086*1000000/RES_hhdet_num!Q$43)</f>
        <v>12.446882568096537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1391.7864630260271</v>
      </c>
      <c r="C49" s="157">
        <f>IF(RES_hhdet_tes!C49=0,0,RES_hhdet_tes!C49/0.086*1000000/RES_hhdet_num!C$43)</f>
        <v>1444.9023885632957</v>
      </c>
      <c r="D49" s="157">
        <f>IF(RES_hhdet_tes!D49=0,0,RES_hhdet_tes!D49/0.086*1000000/RES_hhdet_num!D$43)</f>
        <v>1462.6091736792832</v>
      </c>
      <c r="E49" s="157">
        <f>IF(RES_hhdet_tes!E49=0,0,RES_hhdet_tes!E49/0.086*1000000/RES_hhdet_num!E$43)</f>
        <v>1535.708003110449</v>
      </c>
      <c r="F49" s="157">
        <f>IF(RES_hhdet_tes!F49=0,0,RES_hhdet_tes!F49/0.086*1000000/RES_hhdet_num!F$43)</f>
        <v>1561.0471544816291</v>
      </c>
      <c r="G49" s="157">
        <f>IF(RES_hhdet_tes!G49=0,0,RES_hhdet_tes!G49/0.086*1000000/RES_hhdet_num!G$43)</f>
        <v>1555.1162136263856</v>
      </c>
      <c r="H49" s="157">
        <f>IF(RES_hhdet_tes!H49=0,0,RES_hhdet_tes!H49/0.086*1000000/RES_hhdet_num!H$43)</f>
        <v>1591.6831097968038</v>
      </c>
      <c r="I49" s="157">
        <f>IF(RES_hhdet_tes!I49=0,0,RES_hhdet_tes!I49/0.086*1000000/RES_hhdet_num!I$43)</f>
        <v>1586.8729429675122</v>
      </c>
      <c r="J49" s="157">
        <f>IF(RES_hhdet_tes!J49=0,0,RES_hhdet_tes!J49/0.086*1000000/RES_hhdet_num!J$43)</f>
        <v>1656.3976492045342</v>
      </c>
      <c r="K49" s="157">
        <f>IF(RES_hhdet_tes!K49=0,0,RES_hhdet_tes!K49/0.086*1000000/RES_hhdet_num!K$43)</f>
        <v>1718.7976792165982</v>
      </c>
      <c r="L49" s="157">
        <f>IF(RES_hhdet_tes!L49=0,0,RES_hhdet_tes!L49/0.086*1000000/RES_hhdet_num!L$43)</f>
        <v>1517.0095746998359</v>
      </c>
      <c r="M49" s="157">
        <f>IF(RES_hhdet_tes!M49=0,0,RES_hhdet_tes!M49/0.086*1000000/RES_hhdet_num!M$43)</f>
        <v>1753.8376384118958</v>
      </c>
      <c r="N49" s="157">
        <f>IF(RES_hhdet_tes!N49=0,0,RES_hhdet_tes!N49/0.086*1000000/RES_hhdet_num!N$43)</f>
        <v>1716.6914327741467</v>
      </c>
      <c r="O49" s="157">
        <f>IF(RES_hhdet_tes!O49=0,0,RES_hhdet_tes!O49/0.086*1000000/RES_hhdet_num!O$43)</f>
        <v>1718.344110690419</v>
      </c>
      <c r="P49" s="157">
        <f>IF(RES_hhdet_tes!P49=0,0,RES_hhdet_tes!P49/0.086*1000000/RES_hhdet_num!P$43)</f>
        <v>1713.0231509169691</v>
      </c>
      <c r="Q49" s="157">
        <f>IF(RES_hhdet_tes!Q49=0,0,RES_hhdet_tes!Q49/0.086*1000000/RES_hhdet_num!Q$43)</f>
        <v>1712.9829749608114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1346.2454122303382</v>
      </c>
      <c r="C50" s="132">
        <f>IF(RES_hhdet_tes!C50=0,0,RES_hhdet_tes!C50/0.086*1000000/RES_hhdet_num!C50)</f>
        <v>1400.2058470551042</v>
      </c>
      <c r="D50" s="132">
        <f>IF(RES_hhdet_tes!D50=0,0,RES_hhdet_tes!D50/0.086*1000000/RES_hhdet_num!D50)</f>
        <v>1426.849807013459</v>
      </c>
      <c r="E50" s="132">
        <f>IF(RES_hhdet_tes!E50=0,0,RES_hhdet_tes!E50/0.086*1000000/RES_hhdet_num!E50)</f>
        <v>1452.0846150825812</v>
      </c>
      <c r="F50" s="132">
        <f>IF(RES_hhdet_tes!F50=0,0,RES_hhdet_tes!F50/0.086*1000000/RES_hhdet_num!F50)</f>
        <v>1479.6863900187011</v>
      </c>
      <c r="G50" s="132">
        <f>IF(RES_hhdet_tes!G50=0,0,RES_hhdet_tes!G50/0.086*1000000/RES_hhdet_num!G50)</f>
        <v>1484.3075599449417</v>
      </c>
      <c r="H50" s="132">
        <f>IF(RES_hhdet_tes!H50=0,0,RES_hhdet_tes!H50/0.086*1000000/RES_hhdet_num!H50)</f>
        <v>1504.1027845789072</v>
      </c>
      <c r="I50" s="132">
        <f>IF(RES_hhdet_tes!I50=0,0,RES_hhdet_tes!I50/0.086*1000000/RES_hhdet_num!I50)</f>
        <v>1519.4955272432921</v>
      </c>
      <c r="J50" s="132">
        <f>IF(RES_hhdet_tes!J50=0,0,RES_hhdet_tes!J50/0.086*1000000/RES_hhdet_num!J50)</f>
        <v>1576.9593487472162</v>
      </c>
      <c r="K50" s="132">
        <f>IF(RES_hhdet_tes!K50=0,0,RES_hhdet_tes!K50/0.086*1000000/RES_hhdet_num!K50)</f>
        <v>1652.8571701183068</v>
      </c>
      <c r="L50" s="132">
        <f>IF(RES_hhdet_tes!L50=0,0,RES_hhdet_tes!L50/0.086*1000000/RES_hhdet_num!L50)</f>
        <v>1449.8744383073251</v>
      </c>
      <c r="M50" s="132">
        <f>IF(RES_hhdet_tes!M50=0,0,RES_hhdet_tes!M50/0.086*1000000/RES_hhdet_num!M50)</f>
        <v>1721.8673563794318</v>
      </c>
      <c r="N50" s="132">
        <f>IF(RES_hhdet_tes!N50=0,0,RES_hhdet_tes!N50/0.086*1000000/RES_hhdet_num!N50)</f>
        <v>1665.5360163761115</v>
      </c>
      <c r="O50" s="132">
        <f>IF(RES_hhdet_tes!O50=0,0,RES_hhdet_tes!O50/0.086*1000000/RES_hhdet_num!O50)</f>
        <v>1667.7293234144552</v>
      </c>
      <c r="P50" s="132">
        <f>IF(RES_hhdet_tes!P50=0,0,RES_hhdet_tes!P50/0.086*1000000/RES_hhdet_num!P50)</f>
        <v>1651.6482243517676</v>
      </c>
      <c r="Q50" s="132">
        <f>IF(RES_hhdet_tes!Q50=0,0,RES_hhdet_tes!Q50/0.086*1000000/RES_hhdet_num!Q50)</f>
        <v>1650.2296869436618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1651.2914827414656</v>
      </c>
      <c r="L51" s="132">
        <f>IF(RES_hhdet_tes!L51=0,0,RES_hhdet_tes!L51/0.086*1000000/RES_hhdet_num!L51)</f>
        <v>1505.0991738521423</v>
      </c>
      <c r="M51" s="132">
        <f>IF(RES_hhdet_tes!M51=0,0,RES_hhdet_tes!M51/0.086*1000000/RES_hhdet_num!M51)</f>
        <v>1704.3484212390515</v>
      </c>
      <c r="N51" s="132">
        <f>IF(RES_hhdet_tes!N51=0,0,RES_hhdet_tes!N51/0.086*1000000/RES_hhdet_num!N51)</f>
        <v>1666.6383304843778</v>
      </c>
      <c r="O51" s="132">
        <f>IF(RES_hhdet_tes!O51=0,0,RES_hhdet_tes!O51/0.086*1000000/RES_hhdet_num!O51)</f>
        <v>1678.2369147755787</v>
      </c>
      <c r="P51" s="132">
        <f>IF(RES_hhdet_tes!P51=0,0,RES_hhdet_tes!P51/0.086*1000000/RES_hhdet_num!P51)</f>
        <v>1669.9223520813039</v>
      </c>
      <c r="Q51" s="132">
        <f>IF(RES_hhdet_tes!Q51=0,0,RES_hhdet_tes!Q51/0.086*1000000/RES_hhdet_num!Q51)</f>
        <v>1671.2536725395937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1195.2847289549238</v>
      </c>
      <c r="L52" s="165">
        <f>IF(RES_hhdet_tes!L52=0,0,RES_hhdet_tes!L52/0.086*1000000/RES_hhdet_num!L51)</f>
        <v>1045.7151544974893</v>
      </c>
      <c r="M52" s="165">
        <f>IF(RES_hhdet_tes!M52=0,0,RES_hhdet_tes!M52/0.086*1000000/RES_hhdet_num!M51)</f>
        <v>1243.7381921309623</v>
      </c>
      <c r="N52" s="165">
        <f>IF(RES_hhdet_tes!N52=0,0,RES_hhdet_tes!N52/0.086*1000000/RES_hhdet_num!N51)</f>
        <v>1202.3621240229468</v>
      </c>
      <c r="O52" s="165">
        <f>IF(RES_hhdet_tes!O52=0,0,RES_hhdet_tes!O52/0.086*1000000/RES_hhdet_num!O51)</f>
        <v>1211.2621487581946</v>
      </c>
      <c r="P52" s="165">
        <f>IF(RES_hhdet_tes!P52=0,0,RES_hhdet_tes!P52/0.086*1000000/RES_hhdet_num!P51)</f>
        <v>1203.4153522297613</v>
      </c>
      <c r="Q52" s="165">
        <f>IF(RES_hhdet_tes!Q52=0,0,RES_hhdet_tes!Q52/0.086*1000000/RES_hhdet_num!Q51)</f>
        <v>1205.37285115072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456.00675378654176</v>
      </c>
      <c r="L53" s="164">
        <f>IF(RES_hhdet_tes!L53=0,0,RES_hhdet_tes!L53/0.086*1000000/RES_hhdet_num!L51)</f>
        <v>459.38401935465288</v>
      </c>
      <c r="M53" s="164">
        <f>IF(RES_hhdet_tes!M53=0,0,RES_hhdet_tes!M53/0.086*1000000/RES_hhdet_num!M51)</f>
        <v>460.61022910808913</v>
      </c>
      <c r="N53" s="164">
        <f>IF(RES_hhdet_tes!N53=0,0,RES_hhdet_tes!N53/0.086*1000000/RES_hhdet_num!N51)</f>
        <v>464.27620646143117</v>
      </c>
      <c r="O53" s="164">
        <f>IF(RES_hhdet_tes!O53=0,0,RES_hhdet_tes!O53/0.086*1000000/RES_hhdet_num!O51)</f>
        <v>466.97476601738407</v>
      </c>
      <c r="P53" s="164">
        <f>IF(RES_hhdet_tes!P53=0,0,RES_hhdet_tes!P53/0.086*1000000/RES_hhdet_num!P51)</f>
        <v>466.5069998515425</v>
      </c>
      <c r="Q53" s="164">
        <f>IF(RES_hhdet_tes!Q53=0,0,RES_hhdet_tes!Q53/0.086*1000000/RES_hhdet_num!Q51)</f>
        <v>465.88082138887387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1558.9393098607002</v>
      </c>
      <c r="C54" s="162">
        <f>IF(RES_hhdet_tes!C54=0,0,RES_hhdet_tes!C54/0.086*1000000/RES_hhdet_num!C54)</f>
        <v>1624.9231258525494</v>
      </c>
      <c r="D54" s="162">
        <f>IF(RES_hhdet_tes!D54=0,0,RES_hhdet_tes!D54/0.086*1000000/RES_hhdet_num!D54)</f>
        <v>1618.8244742654529</v>
      </c>
      <c r="E54" s="162">
        <f>IF(RES_hhdet_tes!E54=0,0,RES_hhdet_tes!E54/0.086*1000000/RES_hhdet_num!E54)</f>
        <v>1917.3096076405818</v>
      </c>
      <c r="F54" s="162">
        <f>IF(RES_hhdet_tes!F54=0,0,RES_hhdet_tes!F54/0.086*1000000/RES_hhdet_num!F54)</f>
        <v>1949.9692988117981</v>
      </c>
      <c r="G54" s="162">
        <f>IF(RES_hhdet_tes!G54=0,0,RES_hhdet_tes!G54/0.086*1000000/RES_hhdet_num!G54)</f>
        <v>1916.4346175027392</v>
      </c>
      <c r="H54" s="162">
        <f>IF(RES_hhdet_tes!H54=0,0,RES_hhdet_tes!H54/0.086*1000000/RES_hhdet_num!H54)</f>
        <v>2049.2758314196053</v>
      </c>
      <c r="I54" s="162">
        <f>IF(RES_hhdet_tes!I54=0,0,RES_hhdet_tes!I54/0.086*1000000/RES_hhdet_num!I54)</f>
        <v>1946.733191372545</v>
      </c>
      <c r="J54" s="162">
        <f>IF(RES_hhdet_tes!J54=0,0,RES_hhdet_tes!J54/0.086*1000000/RES_hhdet_num!J54)</f>
        <v>2103.7482519332048</v>
      </c>
      <c r="K54" s="162">
        <f>IF(RES_hhdet_tes!K54=0,0,RES_hhdet_tes!K54/0.086*1000000/RES_hhdet_num!K54)</f>
        <v>2134.578403839866</v>
      </c>
      <c r="L54" s="162">
        <f>IF(RES_hhdet_tes!L54=0,0,RES_hhdet_tes!L54/0.086*1000000/RES_hhdet_num!L54)</f>
        <v>2367.6140722193286</v>
      </c>
      <c r="M54" s="162">
        <f>IF(RES_hhdet_tes!M54=0,0,RES_hhdet_tes!M54/0.086*1000000/RES_hhdet_num!M54)</f>
        <v>2214.4823265974292</v>
      </c>
      <c r="N54" s="162">
        <f>IF(RES_hhdet_tes!N54=0,0,RES_hhdet_tes!N54/0.086*1000000/RES_hhdet_num!N54)</f>
        <v>2243.9209765702758</v>
      </c>
      <c r="O54" s="162">
        <f>IF(RES_hhdet_tes!O54=0,0,RES_hhdet_tes!O54/0.086*1000000/RES_hhdet_num!O54)</f>
        <v>2244.1718036033171</v>
      </c>
      <c r="P54" s="162">
        <f>IF(RES_hhdet_tes!P54=0,0,RES_hhdet_tes!P54/0.086*1000000/RES_hhdet_num!P54)</f>
        <v>2332.6044786320795</v>
      </c>
      <c r="Q54" s="162">
        <f>IF(RES_hhdet_tes!Q54=0,0,RES_hhdet_tes!Q54/0.086*1000000/RES_hhdet_num!Q54)</f>
        <v>2348.011048457668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1988.4787621307426</v>
      </c>
      <c r="L55" s="160">
        <f>IF(RES_hhdet_tes!L55=0,0,RES_hhdet_tes!L55/0.086*1000000/RES_hhdet_num!L55)</f>
        <v>2142.7492594255086</v>
      </c>
      <c r="M55" s="160">
        <f>IF(RES_hhdet_tes!M55=0,0,RES_hhdet_tes!M55/0.086*1000000/RES_hhdet_num!M55)</f>
        <v>2035.1429154745963</v>
      </c>
      <c r="N55" s="160">
        <f>IF(RES_hhdet_tes!N55=0,0,RES_hhdet_tes!N55/0.086*1000000/RES_hhdet_num!N55)</f>
        <v>2055.8672014832714</v>
      </c>
      <c r="O55" s="160">
        <f>IF(RES_hhdet_tes!O55=0,0,RES_hhdet_tes!O55/0.086*1000000/RES_hhdet_num!O55)</f>
        <v>2063.9590208679006</v>
      </c>
      <c r="P55" s="160">
        <f>IF(RES_hhdet_tes!P55=0,0,RES_hhdet_tes!P55/0.086*1000000/RES_hhdet_num!P55)</f>
        <v>2103.4107686540137</v>
      </c>
      <c r="Q55" s="160">
        <f>IF(RES_hhdet_tes!Q55=0,0,RES_hhdet_tes!Q55/0.086*1000000/RES_hhdet_num!Q55)</f>
        <v>2113.7881403010524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1532.472008344201</v>
      </c>
      <c r="L56" s="156">
        <f>IF(RES_hhdet_tes!L56=0,0,RES_hhdet_tes!L56/0.086*1000000/RES_hhdet_num!L55)</f>
        <v>1683.3652400708556</v>
      </c>
      <c r="M56" s="156">
        <f>IF(RES_hhdet_tes!M56=0,0,RES_hhdet_tes!M56/0.086*1000000/RES_hhdet_num!M55)</f>
        <v>1574.5326863665075</v>
      </c>
      <c r="N56" s="156">
        <f>IF(RES_hhdet_tes!N56=0,0,RES_hhdet_tes!N56/0.086*1000000/RES_hhdet_num!N55)</f>
        <v>1591.5909950218406</v>
      </c>
      <c r="O56" s="156">
        <f>IF(RES_hhdet_tes!O56=0,0,RES_hhdet_tes!O56/0.086*1000000/RES_hhdet_num!O55)</f>
        <v>1596.9842548505162</v>
      </c>
      <c r="P56" s="156">
        <f>IF(RES_hhdet_tes!P56=0,0,RES_hhdet_tes!P56/0.086*1000000/RES_hhdet_num!P55)</f>
        <v>1636.9037688024716</v>
      </c>
      <c r="Q56" s="156">
        <f>IF(RES_hhdet_tes!Q56=0,0,RES_hhdet_tes!Q56/0.086*1000000/RES_hhdet_num!Q55)</f>
        <v>1647.9073189121791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456.00675378654176</v>
      </c>
      <c r="L57" s="156">
        <f>IF(RES_hhdet_tes!L57=0,0,RES_hhdet_tes!L57/0.086*1000000/RES_hhdet_num!L55)</f>
        <v>459.38401935465282</v>
      </c>
      <c r="M57" s="156">
        <f>IF(RES_hhdet_tes!M57=0,0,RES_hhdet_tes!M57/0.086*1000000/RES_hhdet_num!M55)</f>
        <v>460.6102291080889</v>
      </c>
      <c r="N57" s="156">
        <f>IF(RES_hhdet_tes!N57=0,0,RES_hhdet_tes!N57/0.086*1000000/RES_hhdet_num!N55)</f>
        <v>464.27620646143083</v>
      </c>
      <c r="O57" s="156">
        <f>IF(RES_hhdet_tes!O57=0,0,RES_hhdet_tes!O57/0.086*1000000/RES_hhdet_num!O55)</f>
        <v>466.97476601738407</v>
      </c>
      <c r="P57" s="156">
        <f>IF(RES_hhdet_tes!P57=0,0,RES_hhdet_tes!P57/0.086*1000000/RES_hhdet_num!P55)</f>
        <v>466.50699985154245</v>
      </c>
      <c r="Q57" s="156">
        <f>IF(RES_hhdet_tes!Q57=0,0,RES_hhdet_tes!Q57/0.086*1000000/RES_hhdet_num!Q55)</f>
        <v>465.88082138887381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521.56293482828153</v>
      </c>
      <c r="C58" s="157">
        <f>IF(RES_hhdet_tes!C58=0,0,RES_hhdet_tes!C58/0.086*1000000/RES_hhdet_num!C$43)</f>
        <v>529.04343537193188</v>
      </c>
      <c r="D58" s="157">
        <f>IF(RES_hhdet_tes!D58=0,0,RES_hhdet_tes!D58/0.086*1000000/RES_hhdet_num!D$43)</f>
        <v>581.96938458195882</v>
      </c>
      <c r="E58" s="157">
        <f>IF(RES_hhdet_tes!E58=0,0,RES_hhdet_tes!E58/0.086*1000000/RES_hhdet_num!E$43)</f>
        <v>780.62305099385765</v>
      </c>
      <c r="F58" s="157">
        <f>IF(RES_hhdet_tes!F58=0,0,RES_hhdet_tes!F58/0.086*1000000/RES_hhdet_num!F$43)</f>
        <v>798.03696348238202</v>
      </c>
      <c r="G58" s="157">
        <f>IF(RES_hhdet_tes!G58=0,0,RES_hhdet_tes!G58/0.086*1000000/RES_hhdet_num!G$43)</f>
        <v>788.329628809621</v>
      </c>
      <c r="H58" s="157">
        <f>IF(RES_hhdet_tes!H58=0,0,RES_hhdet_tes!H58/0.086*1000000/RES_hhdet_num!H$43)</f>
        <v>821.59337502681205</v>
      </c>
      <c r="I58" s="157">
        <f>IF(RES_hhdet_tes!I58=0,0,RES_hhdet_tes!I58/0.086*1000000/RES_hhdet_num!I$43)</f>
        <v>819.41736378998633</v>
      </c>
      <c r="J58" s="157">
        <f>IF(RES_hhdet_tes!J58=0,0,RES_hhdet_tes!J58/0.086*1000000/RES_hhdet_num!J$43)</f>
        <v>845.85514287102217</v>
      </c>
      <c r="K58" s="157">
        <f>IF(RES_hhdet_tes!K58=0,0,RES_hhdet_tes!K58/0.086*1000000/RES_hhdet_num!K$43)</f>
        <v>861.73959697264627</v>
      </c>
      <c r="L58" s="157">
        <f>IF(RES_hhdet_tes!L58=0,0,RES_hhdet_tes!L58/0.086*1000000/RES_hhdet_num!L$43)</f>
        <v>878.85631569674217</v>
      </c>
      <c r="M58" s="157">
        <f>IF(RES_hhdet_tes!M58=0,0,RES_hhdet_tes!M58/0.086*1000000/RES_hhdet_num!M$43)</f>
        <v>878.46745301602823</v>
      </c>
      <c r="N58" s="157">
        <f>IF(RES_hhdet_tes!N58=0,0,RES_hhdet_tes!N58/0.086*1000000/RES_hhdet_num!N$43)</f>
        <v>872.42214862379637</v>
      </c>
      <c r="O58" s="157">
        <f>IF(RES_hhdet_tes!O58=0,0,RES_hhdet_tes!O58/0.086*1000000/RES_hhdet_num!O$43)</f>
        <v>890.376809757822</v>
      </c>
      <c r="P58" s="157">
        <f>IF(RES_hhdet_tes!P58=0,0,RES_hhdet_tes!P58/0.086*1000000/RES_hhdet_num!P$43)</f>
        <v>896.0249171019442</v>
      </c>
      <c r="Q58" s="157">
        <f>IF(RES_hhdet_tes!Q58=0,0,RES_hhdet_tes!Q58/0.086*1000000/RES_hhdet_num!Q$43)</f>
        <v>913.58447216319428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473.79521576969461</v>
      </c>
      <c r="C59" s="156">
        <f>IF(RES_hhdet_tes!C59=0,0,RES_hhdet_tes!C59/0.086*1000000/RES_hhdet_num!C59)</f>
        <v>491.13827552879968</v>
      </c>
      <c r="D59" s="156">
        <f>IF(RES_hhdet_tes!D59=0,0,RES_hhdet_tes!D59/0.086*1000000/RES_hhdet_num!D59)</f>
        <v>521.81095199819163</v>
      </c>
      <c r="E59" s="156">
        <f>IF(RES_hhdet_tes!E59=0,0,RES_hhdet_tes!E59/0.086*1000000/RES_hhdet_num!E59)</f>
        <v>658.36387404427433</v>
      </c>
      <c r="F59" s="156">
        <f>IF(RES_hhdet_tes!F59=0,0,RES_hhdet_tes!F59/0.086*1000000/RES_hhdet_num!F59)</f>
        <v>668.5647562748934</v>
      </c>
      <c r="G59" s="156">
        <f>IF(RES_hhdet_tes!G59=0,0,RES_hhdet_tes!G59/0.086*1000000/RES_hhdet_num!G59)</f>
        <v>674.82428396048533</v>
      </c>
      <c r="H59" s="156">
        <f>IF(RES_hhdet_tes!H59=0,0,RES_hhdet_tes!H59/0.086*1000000/RES_hhdet_num!H59)</f>
        <v>689.3343528377095</v>
      </c>
      <c r="I59" s="156">
        <f>IF(RES_hhdet_tes!I59=0,0,RES_hhdet_tes!I59/0.086*1000000/RES_hhdet_num!I59)</f>
        <v>705.89412761635936</v>
      </c>
      <c r="J59" s="156">
        <f>IF(RES_hhdet_tes!J59=0,0,RES_hhdet_tes!J59/0.086*1000000/RES_hhdet_num!J59)</f>
        <v>722.16411924244528</v>
      </c>
      <c r="K59" s="156">
        <f>IF(RES_hhdet_tes!K59=0,0,RES_hhdet_tes!K59/0.086*1000000/RES_hhdet_num!K59)</f>
        <v>729.69013783125763</v>
      </c>
      <c r="L59" s="156">
        <f>IF(RES_hhdet_tes!L59=0,0,RES_hhdet_tes!L59/0.086*1000000/RES_hhdet_num!L59)</f>
        <v>731.45343600448189</v>
      </c>
      <c r="M59" s="156">
        <f>IF(RES_hhdet_tes!M59=0,0,RES_hhdet_tes!M59/0.086*1000000/RES_hhdet_num!M59)</f>
        <v>733.56569949448146</v>
      </c>
      <c r="N59" s="156">
        <f>IF(RES_hhdet_tes!N59=0,0,RES_hhdet_tes!N59/0.086*1000000/RES_hhdet_num!N59)</f>
        <v>741.52295899629496</v>
      </c>
      <c r="O59" s="156">
        <f>IF(RES_hhdet_tes!O59=0,0,RES_hhdet_tes!O59/0.086*1000000/RES_hhdet_num!O59)</f>
        <v>740.88932314921544</v>
      </c>
      <c r="P59" s="156">
        <f>IF(RES_hhdet_tes!P59=0,0,RES_hhdet_tes!P59/0.086*1000000/RES_hhdet_num!P59)</f>
        <v>736.66665016098182</v>
      </c>
      <c r="Q59" s="156">
        <f>IF(RES_hhdet_tes!Q59=0,0,RES_hhdet_tes!Q59/0.086*1000000/RES_hhdet_num!Q59)</f>
        <v>738.33536085160517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548.35845108180899</v>
      </c>
      <c r="C60" s="57">
        <f>IF(RES_hhdet_tes!C60=0,0,RES_hhdet_tes!C60/0.086*1000000/RES_hhdet_num!C60)</f>
        <v>549.69715186010467</v>
      </c>
      <c r="D60" s="57">
        <f>IF(RES_hhdet_tes!D60=0,0,RES_hhdet_tes!D60/0.086*1000000/RES_hhdet_num!D60)</f>
        <v>614.63287865301652</v>
      </c>
      <c r="E60" s="57">
        <f>IF(RES_hhdet_tes!E60=0,0,RES_hhdet_tes!E60/0.086*1000000/RES_hhdet_num!E60)</f>
        <v>845.94356367783189</v>
      </c>
      <c r="F60" s="57">
        <f>IF(RES_hhdet_tes!F60=0,0,RES_hhdet_tes!F60/0.086*1000000/RES_hhdet_num!F60)</f>
        <v>859.16747957570249</v>
      </c>
      <c r="G60" s="57">
        <f>IF(RES_hhdet_tes!G60=0,0,RES_hhdet_tes!G60/0.086*1000000/RES_hhdet_num!G60)</f>
        <v>839.35261359112997</v>
      </c>
      <c r="H60" s="57">
        <f>IF(RES_hhdet_tes!H60=0,0,RES_hhdet_tes!H60/0.086*1000000/RES_hhdet_num!H60)</f>
        <v>881.52075059751905</v>
      </c>
      <c r="I60" s="57">
        <f>IF(RES_hhdet_tes!I60=0,0,RES_hhdet_tes!I60/0.086*1000000/RES_hhdet_num!I60)</f>
        <v>872.59956187435921</v>
      </c>
      <c r="J60" s="57">
        <f>IF(RES_hhdet_tes!J60=0,0,RES_hhdet_tes!J60/0.086*1000000/RES_hhdet_num!J60)</f>
        <v>905.35280915145745</v>
      </c>
      <c r="K60" s="57">
        <f>IF(RES_hhdet_tes!K60=0,0,RES_hhdet_tes!K60/0.086*1000000/RES_hhdet_num!K60)</f>
        <v>930.16539000781597</v>
      </c>
      <c r="L60" s="57">
        <f>IF(RES_hhdet_tes!L60=0,0,RES_hhdet_tes!L60/0.086*1000000/RES_hhdet_num!L60)</f>
        <v>952.95131506373446</v>
      </c>
      <c r="M60" s="57">
        <f>IF(RES_hhdet_tes!M60=0,0,RES_hhdet_tes!M60/0.086*1000000/RES_hhdet_num!M60)</f>
        <v>941.59896307068595</v>
      </c>
      <c r="N60" s="57">
        <f>IF(RES_hhdet_tes!N60=0,0,RES_hhdet_tes!N60/0.086*1000000/RES_hhdet_num!N60)</f>
        <v>928.6847187015544</v>
      </c>
      <c r="O60" s="57">
        <f>IF(RES_hhdet_tes!O60=0,0,RES_hhdet_tes!O60/0.086*1000000/RES_hhdet_num!O60)</f>
        <v>948.6872649365157</v>
      </c>
      <c r="P60" s="57">
        <f>IF(RES_hhdet_tes!P60=0,0,RES_hhdet_tes!P60/0.086*1000000/RES_hhdet_num!P60)</f>
        <v>965.93171152979664</v>
      </c>
      <c r="Q60" s="57">
        <f>IF(RES_hhdet_tes!Q60=0,0,RES_hhdet_tes!Q60/0.086*1000000/RES_hhdet_num!Q60)</f>
        <v>985.04236924183783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8289.5470775410486</v>
      </c>
      <c r="C62" s="168">
        <f t="shared" ref="C62:Q62" si="9">SUM(C63,C66,C68,C77)</f>
        <v>9051.7820231989645</v>
      </c>
      <c r="D62" s="168">
        <f t="shared" si="9"/>
        <v>8762.8500643076713</v>
      </c>
      <c r="E62" s="168">
        <f t="shared" si="9"/>
        <v>8989.1716238152967</v>
      </c>
      <c r="F62" s="168">
        <f t="shared" si="9"/>
        <v>8944.2328725898697</v>
      </c>
      <c r="G62" s="168">
        <f t="shared" si="9"/>
        <v>9326.604206235188</v>
      </c>
      <c r="H62" s="168">
        <f t="shared" si="9"/>
        <v>9704.7965176431971</v>
      </c>
      <c r="I62" s="168">
        <f t="shared" si="9"/>
        <v>9304.6818782514874</v>
      </c>
      <c r="J62" s="168">
        <f t="shared" si="9"/>
        <v>9377.0491653172558</v>
      </c>
      <c r="K62" s="168">
        <f t="shared" si="9"/>
        <v>9724.0130892853849</v>
      </c>
      <c r="L62" s="168">
        <f t="shared" si="9"/>
        <v>10848.618177988494</v>
      </c>
      <c r="M62" s="168">
        <f t="shared" si="9"/>
        <v>9915.9729464096326</v>
      </c>
      <c r="N62" s="168">
        <f t="shared" si="9"/>
        <v>10268.758456890731</v>
      </c>
      <c r="O62" s="168">
        <f t="shared" si="9"/>
        <v>10259.816266748112</v>
      </c>
      <c r="P62" s="168">
        <f t="shared" si="9"/>
        <v>9539.899446853482</v>
      </c>
      <c r="Q62" s="168">
        <f t="shared" si="9"/>
        <v>9594.8908129971587</v>
      </c>
    </row>
    <row r="63" spans="1:17" ht="12.95" customHeight="1" x14ac:dyDescent="0.25">
      <c r="A63" s="158" t="s">
        <v>65</v>
      </c>
      <c r="B63" s="157">
        <f t="shared" ref="B63:Q63" si="10">SUM(B64:B65)</f>
        <v>6432.4179984639104</v>
      </c>
      <c r="C63" s="157">
        <f t="shared" si="10"/>
        <v>7175.9762234066156</v>
      </c>
      <c r="D63" s="157">
        <f t="shared" si="10"/>
        <v>6822.5634486370591</v>
      </c>
      <c r="E63" s="157">
        <f t="shared" si="10"/>
        <v>6881.4197507897215</v>
      </c>
      <c r="F63" s="157">
        <f t="shared" si="10"/>
        <v>6784.9376123893335</v>
      </c>
      <c r="G63" s="157">
        <f t="shared" si="10"/>
        <v>7148.6242527220875</v>
      </c>
      <c r="H63" s="157">
        <f t="shared" si="10"/>
        <v>7505.1305484739105</v>
      </c>
      <c r="I63" s="157">
        <f t="shared" si="10"/>
        <v>7101.4957128396718</v>
      </c>
      <c r="J63" s="157">
        <f t="shared" si="10"/>
        <v>7117.4174257290852</v>
      </c>
      <c r="K63" s="157">
        <f t="shared" si="10"/>
        <v>7392.901022088613</v>
      </c>
      <c r="L63" s="157">
        <f t="shared" si="10"/>
        <v>8494.9554526932789</v>
      </c>
      <c r="M63" s="157">
        <f t="shared" si="10"/>
        <v>7570.4193567918946</v>
      </c>
      <c r="N63" s="157">
        <f t="shared" si="10"/>
        <v>7924.0024335974585</v>
      </c>
      <c r="O63" s="157">
        <f t="shared" si="10"/>
        <v>7850.9646820212974</v>
      </c>
      <c r="P63" s="157">
        <f t="shared" si="10"/>
        <v>7133.3207532049128</v>
      </c>
      <c r="Q63" s="157">
        <f t="shared" si="10"/>
        <v>7168.5713699448825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6331.464825372529</v>
      </c>
      <c r="C64" s="156">
        <f>IF(RES_hhdet_tes!C64=0,0,RES_hhdet_tes!C64/0.086*1000000/RES_hhdet_num!C$62)</f>
        <v>7072.6758424064374</v>
      </c>
      <c r="D64" s="156">
        <f>IF(RES_hhdet_tes!D64=0,0,RES_hhdet_tes!D64/0.086*1000000/RES_hhdet_num!D$62)</f>
        <v>6736.6721369458337</v>
      </c>
      <c r="E64" s="156">
        <f>IF(RES_hhdet_tes!E64=0,0,RES_hhdet_tes!E64/0.086*1000000/RES_hhdet_num!E$62)</f>
        <v>6659.6324114798635</v>
      </c>
      <c r="F64" s="156">
        <f>IF(RES_hhdet_tes!F64=0,0,RES_hhdet_tes!F64/0.086*1000000/RES_hhdet_num!F$62)</f>
        <v>6568.7936648586929</v>
      </c>
      <c r="G64" s="156">
        <f>IF(RES_hhdet_tes!G64=0,0,RES_hhdet_tes!G64/0.086*1000000/RES_hhdet_num!G$62)</f>
        <v>6967.4415833081366</v>
      </c>
      <c r="H64" s="156">
        <f>IF(RES_hhdet_tes!H64=0,0,RES_hhdet_tes!H64/0.086*1000000/RES_hhdet_num!H$62)</f>
        <v>7291.3649352469147</v>
      </c>
      <c r="I64" s="156">
        <f>IF(RES_hhdet_tes!I64=0,0,RES_hhdet_tes!I64/0.086*1000000/RES_hhdet_num!I$62)</f>
        <v>6913.1542240430545</v>
      </c>
      <c r="J64" s="156">
        <f>IF(RES_hhdet_tes!J64=0,0,RES_hhdet_tes!J64/0.086*1000000/RES_hhdet_num!J$62)</f>
        <v>6915.4811736167785</v>
      </c>
      <c r="K64" s="156">
        <f>IF(RES_hhdet_tes!K64=0,0,RES_hhdet_tes!K64/0.086*1000000/RES_hhdet_num!K$62)</f>
        <v>7177.7716860819792</v>
      </c>
      <c r="L64" s="156">
        <f>IF(RES_hhdet_tes!L64=0,0,RES_hhdet_tes!L64/0.086*1000000/RES_hhdet_num!L$62)</f>
        <v>8251.7888656206196</v>
      </c>
      <c r="M64" s="156">
        <f>IF(RES_hhdet_tes!M64=0,0,RES_hhdet_tes!M64/0.086*1000000/RES_hhdet_num!M$62)</f>
        <v>7358.1551427935128</v>
      </c>
      <c r="N64" s="156">
        <f>IF(RES_hhdet_tes!N64=0,0,RES_hhdet_tes!N64/0.086*1000000/RES_hhdet_num!N$62)</f>
        <v>7707.9114450723046</v>
      </c>
      <c r="O64" s="156">
        <f>IF(RES_hhdet_tes!O64=0,0,RES_hhdet_tes!O64/0.086*1000000/RES_hhdet_num!O$62)</f>
        <v>7626.1906813465102</v>
      </c>
      <c r="P64" s="156">
        <f>IF(RES_hhdet_tes!P64=0,0,RES_hhdet_tes!P64/0.086*1000000/RES_hhdet_num!P$62)</f>
        <v>6894.3259258466087</v>
      </c>
      <c r="Q64" s="156">
        <f>IF(RES_hhdet_tes!Q64=0,0,RES_hhdet_tes!Q64/0.086*1000000/RES_hhdet_num!Q$62)</f>
        <v>6903.4608252123662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100.95317309138174</v>
      </c>
      <c r="C65" s="156">
        <f>IF(RES_hhdet_tes!C65=0,0,RES_hhdet_tes!C65/0.086*1000000/RES_hhdet_num!C$62)</f>
        <v>103.30038100017811</v>
      </c>
      <c r="D65" s="156">
        <f>IF(RES_hhdet_tes!D65=0,0,RES_hhdet_tes!D65/0.086*1000000/RES_hhdet_num!D$62)</f>
        <v>85.891311691225027</v>
      </c>
      <c r="E65" s="156">
        <f>IF(RES_hhdet_tes!E65=0,0,RES_hhdet_tes!E65/0.086*1000000/RES_hhdet_num!E$62)</f>
        <v>221.78733930985769</v>
      </c>
      <c r="F65" s="156">
        <f>IF(RES_hhdet_tes!F65=0,0,RES_hhdet_tes!F65/0.086*1000000/RES_hhdet_num!F$62)</f>
        <v>216.1439475306409</v>
      </c>
      <c r="G65" s="156">
        <f>IF(RES_hhdet_tes!G65=0,0,RES_hhdet_tes!G65/0.086*1000000/RES_hhdet_num!G$62)</f>
        <v>181.18266941395044</v>
      </c>
      <c r="H65" s="156">
        <f>IF(RES_hhdet_tes!H65=0,0,RES_hhdet_tes!H65/0.086*1000000/RES_hhdet_num!H$62)</f>
        <v>213.76561322699624</v>
      </c>
      <c r="I65" s="156">
        <f>IF(RES_hhdet_tes!I65=0,0,RES_hhdet_tes!I65/0.086*1000000/RES_hhdet_num!I$62)</f>
        <v>188.34148879661774</v>
      </c>
      <c r="J65" s="156">
        <f>IF(RES_hhdet_tes!J65=0,0,RES_hhdet_tes!J65/0.086*1000000/RES_hhdet_num!J$62)</f>
        <v>201.93625211230685</v>
      </c>
      <c r="K65" s="156">
        <f>IF(RES_hhdet_tes!K65=0,0,RES_hhdet_tes!K65/0.086*1000000/RES_hhdet_num!K$62)</f>
        <v>215.12933600663345</v>
      </c>
      <c r="L65" s="156">
        <f>IF(RES_hhdet_tes!L65=0,0,RES_hhdet_tes!L65/0.086*1000000/RES_hhdet_num!L$62)</f>
        <v>243.16658707265896</v>
      </c>
      <c r="M65" s="156">
        <f>IF(RES_hhdet_tes!M65=0,0,RES_hhdet_tes!M65/0.086*1000000/RES_hhdet_num!M$62)</f>
        <v>212.26421399838171</v>
      </c>
      <c r="N65" s="156">
        <f>IF(RES_hhdet_tes!N65=0,0,RES_hhdet_tes!N65/0.086*1000000/RES_hhdet_num!N$62)</f>
        <v>216.09098852515359</v>
      </c>
      <c r="O65" s="156">
        <f>IF(RES_hhdet_tes!O65=0,0,RES_hhdet_tes!O65/0.086*1000000/RES_hhdet_num!O$62)</f>
        <v>224.77400067478695</v>
      </c>
      <c r="P65" s="156">
        <f>IF(RES_hhdet_tes!P65=0,0,RES_hhdet_tes!P65/0.086*1000000/RES_hhdet_num!P$62)</f>
        <v>238.99482735830426</v>
      </c>
      <c r="Q65" s="156">
        <f>IF(RES_hhdet_tes!Q65=0,0,RES_hhdet_tes!Q65/0.086*1000000/RES_hhdet_num!Q$62)</f>
        <v>265.1105447325159</v>
      </c>
    </row>
    <row r="66" spans="1:17" ht="12.95" customHeight="1" x14ac:dyDescent="0.25">
      <c r="A66" s="158" t="s">
        <v>112</v>
      </c>
      <c r="B66" s="157">
        <f t="shared" ref="B66:Q66" si="11">B67</f>
        <v>0.43298187518590364</v>
      </c>
      <c r="C66" s="157">
        <f t="shared" si="11"/>
        <v>0.47731652190931961</v>
      </c>
      <c r="D66" s="157">
        <f t="shared" si="11"/>
        <v>0.57723211903194305</v>
      </c>
      <c r="E66" s="157">
        <f t="shared" si="11"/>
        <v>0.65220246634561674</v>
      </c>
      <c r="F66" s="157">
        <f t="shared" si="11"/>
        <v>0.85529297029648477</v>
      </c>
      <c r="G66" s="157">
        <f t="shared" si="11"/>
        <v>0.99738060632974557</v>
      </c>
      <c r="H66" s="157">
        <f t="shared" si="11"/>
        <v>1.413974037097192</v>
      </c>
      <c r="I66" s="157">
        <f t="shared" si="11"/>
        <v>2.0795415125349015</v>
      </c>
      <c r="J66" s="157">
        <f t="shared" si="11"/>
        <v>2.7486515586665798</v>
      </c>
      <c r="K66" s="157">
        <f t="shared" si="11"/>
        <v>3.7661946990738371</v>
      </c>
      <c r="L66" s="157">
        <f t="shared" si="11"/>
        <v>4.8446468791214672</v>
      </c>
      <c r="M66" s="157">
        <f t="shared" si="11"/>
        <v>6.1941229669919018</v>
      </c>
      <c r="N66" s="157">
        <f t="shared" si="11"/>
        <v>7.4148967064513815</v>
      </c>
      <c r="O66" s="157">
        <f t="shared" si="11"/>
        <v>7.8051522892646563</v>
      </c>
      <c r="P66" s="157">
        <f t="shared" si="11"/>
        <v>10.302989444258097</v>
      </c>
      <c r="Q66" s="157">
        <f t="shared" si="11"/>
        <v>12.450961612033838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0.43298187518590364</v>
      </c>
      <c r="C67" s="156">
        <f>IF(RES_hhdet_tes!C67=0,0,RES_hhdet_tes!C67/0.086*1000000/RES_hhdet_num!C$62)</f>
        <v>0.47731652190931961</v>
      </c>
      <c r="D67" s="156">
        <f>IF(RES_hhdet_tes!D67=0,0,RES_hhdet_tes!D67/0.086*1000000/RES_hhdet_num!D$62)</f>
        <v>0.57723211903194305</v>
      </c>
      <c r="E67" s="156">
        <f>IF(RES_hhdet_tes!E67=0,0,RES_hhdet_tes!E67/0.086*1000000/RES_hhdet_num!E$62)</f>
        <v>0.65220246634561674</v>
      </c>
      <c r="F67" s="156">
        <f>IF(RES_hhdet_tes!F67=0,0,RES_hhdet_tes!F67/0.086*1000000/RES_hhdet_num!F$62)</f>
        <v>0.85529297029648477</v>
      </c>
      <c r="G67" s="156">
        <f>IF(RES_hhdet_tes!G67=0,0,RES_hhdet_tes!G67/0.086*1000000/RES_hhdet_num!G$62)</f>
        <v>0.99738060632974557</v>
      </c>
      <c r="H67" s="156">
        <f>IF(RES_hhdet_tes!H67=0,0,RES_hhdet_tes!H67/0.086*1000000/RES_hhdet_num!H$62)</f>
        <v>1.413974037097192</v>
      </c>
      <c r="I67" s="156">
        <f>IF(RES_hhdet_tes!I67=0,0,RES_hhdet_tes!I67/0.086*1000000/RES_hhdet_num!I$62)</f>
        <v>2.0795415125349015</v>
      </c>
      <c r="J67" s="156">
        <f>IF(RES_hhdet_tes!J67=0,0,RES_hhdet_tes!J67/0.086*1000000/RES_hhdet_num!J$62)</f>
        <v>2.7486515586665798</v>
      </c>
      <c r="K67" s="156">
        <f>IF(RES_hhdet_tes!K67=0,0,RES_hhdet_tes!K67/0.086*1000000/RES_hhdet_num!K$62)</f>
        <v>3.7661946990738371</v>
      </c>
      <c r="L67" s="156">
        <f>IF(RES_hhdet_tes!L67=0,0,RES_hhdet_tes!L67/0.086*1000000/RES_hhdet_num!L$62)</f>
        <v>4.8446468791214672</v>
      </c>
      <c r="M67" s="156">
        <f>IF(RES_hhdet_tes!M67=0,0,RES_hhdet_tes!M67/0.086*1000000/RES_hhdet_num!M$62)</f>
        <v>6.1941229669919018</v>
      </c>
      <c r="N67" s="156">
        <f>IF(RES_hhdet_tes!N67=0,0,RES_hhdet_tes!N67/0.086*1000000/RES_hhdet_num!N$62)</f>
        <v>7.4148967064513815</v>
      </c>
      <c r="O67" s="156">
        <f>IF(RES_hhdet_tes!O67=0,0,RES_hhdet_tes!O67/0.086*1000000/RES_hhdet_num!O$62)</f>
        <v>7.8051522892646563</v>
      </c>
      <c r="P67" s="156">
        <f>IF(RES_hhdet_tes!P67=0,0,RES_hhdet_tes!P67/0.086*1000000/RES_hhdet_num!P$62)</f>
        <v>10.302989444258097</v>
      </c>
      <c r="Q67" s="156">
        <f>IF(RES_hhdet_tes!Q67=0,0,RES_hhdet_tes!Q67/0.086*1000000/RES_hhdet_num!Q$62)</f>
        <v>12.450961612033838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1370.588720660425</v>
      </c>
      <c r="C68" s="157">
        <f>IF(RES_hhdet_tes!C68=0,0,RES_hhdet_tes!C68/0.086*1000000/RES_hhdet_num!C$62)</f>
        <v>1384.7850256215288</v>
      </c>
      <c r="D68" s="157">
        <f>IF(RES_hhdet_tes!D68=0,0,RES_hhdet_tes!D68/0.086*1000000/RES_hhdet_num!D$62)</f>
        <v>1389.8598485214993</v>
      </c>
      <c r="E68" s="157">
        <f>IF(RES_hhdet_tes!E68=0,0,RES_hhdet_tes!E68/0.086*1000000/RES_hhdet_num!E$62)</f>
        <v>1424.6462436180564</v>
      </c>
      <c r="F68" s="157">
        <f>IF(RES_hhdet_tes!F68=0,0,RES_hhdet_tes!F68/0.086*1000000/RES_hhdet_num!F$62)</f>
        <v>1457.6698956588602</v>
      </c>
      <c r="G68" s="157">
        <f>IF(RES_hhdet_tes!G68=0,0,RES_hhdet_tes!G68/0.086*1000000/RES_hhdet_num!G$62)</f>
        <v>1472.642777008653</v>
      </c>
      <c r="H68" s="157">
        <f>IF(RES_hhdet_tes!H68=0,0,RES_hhdet_tes!H68/0.086*1000000/RES_hhdet_num!H$62)</f>
        <v>1477.952384904582</v>
      </c>
      <c r="I68" s="157">
        <f>IF(RES_hhdet_tes!I68=0,0,RES_hhdet_tes!I68/0.086*1000000/RES_hhdet_num!I$62)</f>
        <v>1466.9541602127015</v>
      </c>
      <c r="J68" s="157">
        <f>IF(RES_hhdet_tes!J68=0,0,RES_hhdet_tes!J68/0.086*1000000/RES_hhdet_num!J$62)</f>
        <v>1511.3994232144278</v>
      </c>
      <c r="K68" s="157">
        <f>IF(RES_hhdet_tes!K68=0,0,RES_hhdet_tes!K68/0.086*1000000/RES_hhdet_num!K$62)</f>
        <v>1575.168464160603</v>
      </c>
      <c r="L68" s="157">
        <f>IF(RES_hhdet_tes!L68=0,0,RES_hhdet_tes!L68/0.086*1000000/RES_hhdet_num!L$62)</f>
        <v>1594.4276002604417</v>
      </c>
      <c r="M68" s="157">
        <f>IF(RES_hhdet_tes!M68=0,0,RES_hhdet_tes!M68/0.086*1000000/RES_hhdet_num!M$62)</f>
        <v>1576.4697216685095</v>
      </c>
      <c r="N68" s="157">
        <f>IF(RES_hhdet_tes!N68=0,0,RES_hhdet_tes!N68/0.086*1000000/RES_hhdet_num!N$62)</f>
        <v>1578.2846077965989</v>
      </c>
      <c r="O68" s="157">
        <f>IF(RES_hhdet_tes!O68=0,0,RES_hhdet_tes!O68/0.086*1000000/RES_hhdet_num!O$62)</f>
        <v>1630.3261125802976</v>
      </c>
      <c r="P68" s="157">
        <f>IF(RES_hhdet_tes!P68=0,0,RES_hhdet_tes!P68/0.086*1000000/RES_hhdet_num!P$62)</f>
        <v>1629.9879718666919</v>
      </c>
      <c r="Q68" s="157">
        <f>IF(RES_hhdet_tes!Q68=0,0,RES_hhdet_tes!Q68/0.086*1000000/RES_hhdet_num!Q$62)</f>
        <v>1643.7490022063532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1354.1981058402414</v>
      </c>
      <c r="C69" s="132">
        <f>IF(RES_hhdet_tes!C69=0,0,RES_hhdet_tes!C69/0.086*1000000/RES_hhdet_num!C69)</f>
        <v>1367.1214061999051</v>
      </c>
      <c r="D69" s="132">
        <f>IF(RES_hhdet_tes!D69=0,0,RES_hhdet_tes!D69/0.086*1000000/RES_hhdet_num!D69)</f>
        <v>1373.3643149935956</v>
      </c>
      <c r="E69" s="132">
        <f>IF(RES_hhdet_tes!E69=0,0,RES_hhdet_tes!E69/0.086*1000000/RES_hhdet_num!E69)</f>
        <v>1397.4635724577843</v>
      </c>
      <c r="F69" s="132">
        <f>IF(RES_hhdet_tes!F69=0,0,RES_hhdet_tes!F69/0.086*1000000/RES_hhdet_num!F69)</f>
        <v>1434.316983090124</v>
      </c>
      <c r="G69" s="132">
        <f>IF(RES_hhdet_tes!G69=0,0,RES_hhdet_tes!G69/0.086*1000000/RES_hhdet_num!G69)</f>
        <v>1459.3749570903694</v>
      </c>
      <c r="H69" s="132">
        <f>IF(RES_hhdet_tes!H69=0,0,RES_hhdet_tes!H69/0.086*1000000/RES_hhdet_num!H69)</f>
        <v>1461.3409200352255</v>
      </c>
      <c r="I69" s="132">
        <f>IF(RES_hhdet_tes!I69=0,0,RES_hhdet_tes!I69/0.086*1000000/RES_hhdet_num!I69)</f>
        <v>1461.8011083646093</v>
      </c>
      <c r="J69" s="132">
        <f>IF(RES_hhdet_tes!J69=0,0,RES_hhdet_tes!J69/0.086*1000000/RES_hhdet_num!J69)</f>
        <v>1492.9567081090252</v>
      </c>
      <c r="K69" s="132">
        <f>IF(RES_hhdet_tes!K69=0,0,RES_hhdet_tes!K69/0.086*1000000/RES_hhdet_num!K69)</f>
        <v>1552.6940973297876</v>
      </c>
      <c r="L69" s="132">
        <f>IF(RES_hhdet_tes!L69=0,0,RES_hhdet_tes!L69/0.086*1000000/RES_hhdet_num!L69)</f>
        <v>1564.142999403409</v>
      </c>
      <c r="M69" s="132">
        <f>IF(RES_hhdet_tes!M69=0,0,RES_hhdet_tes!M69/0.086*1000000/RES_hhdet_num!M69)</f>
        <v>1565.0549123925534</v>
      </c>
      <c r="N69" s="132">
        <f>IF(RES_hhdet_tes!N69=0,0,RES_hhdet_tes!N69/0.086*1000000/RES_hhdet_num!N69)</f>
        <v>1575.6541393172447</v>
      </c>
      <c r="O69" s="132">
        <f>IF(RES_hhdet_tes!O69=0,0,RES_hhdet_tes!O69/0.086*1000000/RES_hhdet_num!O69)</f>
        <v>1618.3172957604354</v>
      </c>
      <c r="P69" s="132">
        <f>IF(RES_hhdet_tes!P69=0,0,RES_hhdet_tes!P69/0.086*1000000/RES_hhdet_num!P69)</f>
        <v>1618.9674789670287</v>
      </c>
      <c r="Q69" s="132">
        <f>IF(RES_hhdet_tes!Q69=0,0,RES_hhdet_tes!Q69/0.086*1000000/RES_hhdet_num!Q69)</f>
        <v>1629.7795296527354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1627.2256546137835</v>
      </c>
      <c r="L70" s="132">
        <f>IF(RES_hhdet_tes!L70=0,0,RES_hhdet_tes!L70/0.086*1000000/RES_hhdet_num!L70)</f>
        <v>1629.8485774865037</v>
      </c>
      <c r="M70" s="132">
        <f>IF(RES_hhdet_tes!M70=0,0,RES_hhdet_tes!M70/0.086*1000000/RES_hhdet_num!M70)</f>
        <v>1621.7548762529893</v>
      </c>
      <c r="N70" s="132">
        <f>IF(RES_hhdet_tes!N70=0,0,RES_hhdet_tes!N70/0.086*1000000/RES_hhdet_num!N70)</f>
        <v>1623.5969474362732</v>
      </c>
      <c r="O70" s="132">
        <f>IF(RES_hhdet_tes!O70=0,0,RES_hhdet_tes!O70/0.086*1000000/RES_hhdet_num!O70)</f>
        <v>1655.3010146394163</v>
      </c>
      <c r="P70" s="132">
        <f>IF(RES_hhdet_tes!P70=0,0,RES_hhdet_tes!P70/0.086*1000000/RES_hhdet_num!P70)</f>
        <v>1650.2408675243364</v>
      </c>
      <c r="Q70" s="132">
        <f>IF(RES_hhdet_tes!Q70=0,0,RES_hhdet_tes!Q70/0.086*1000000/RES_hhdet_num!Q70)</f>
        <v>1651.4034152574395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1171.2189008272426</v>
      </c>
      <c r="L71" s="165">
        <f>IF(RES_hhdet_tes!L71=0,0,RES_hhdet_tes!L71/0.086*1000000/RES_hhdet_num!L70)</f>
        <v>1170.4645581318514</v>
      </c>
      <c r="M71" s="165">
        <f>IF(RES_hhdet_tes!M71=0,0,RES_hhdet_tes!M71/0.086*1000000/RES_hhdet_num!M70)</f>
        <v>1161.1446471449001</v>
      </c>
      <c r="N71" s="165">
        <f>IF(RES_hhdet_tes!N71=0,0,RES_hhdet_tes!N71/0.086*1000000/RES_hhdet_num!N70)</f>
        <v>1159.3207409748422</v>
      </c>
      <c r="O71" s="165">
        <f>IF(RES_hhdet_tes!O71=0,0,RES_hhdet_tes!O71/0.086*1000000/RES_hhdet_num!O70)</f>
        <v>1188.3262486220322</v>
      </c>
      <c r="P71" s="165">
        <f>IF(RES_hhdet_tes!P71=0,0,RES_hhdet_tes!P71/0.086*1000000/RES_hhdet_num!P70)</f>
        <v>1183.7338676727941</v>
      </c>
      <c r="Q71" s="165">
        <f>IF(RES_hhdet_tes!Q71=0,0,RES_hhdet_tes!Q71/0.086*1000000/RES_hhdet_num!Q70)</f>
        <v>1185.522593868566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456.00675378654097</v>
      </c>
      <c r="L72" s="164">
        <f>IF(RES_hhdet_tes!L72=0,0,RES_hhdet_tes!L72/0.086*1000000/RES_hhdet_num!L70)</f>
        <v>459.38401935465237</v>
      </c>
      <c r="M72" s="164">
        <f>IF(RES_hhdet_tes!M72=0,0,RES_hhdet_tes!M72/0.086*1000000/RES_hhdet_num!M70)</f>
        <v>460.61022910808919</v>
      </c>
      <c r="N72" s="164">
        <f>IF(RES_hhdet_tes!N72=0,0,RES_hhdet_tes!N72/0.086*1000000/RES_hhdet_num!N70)</f>
        <v>464.27620646143106</v>
      </c>
      <c r="O72" s="164">
        <f>IF(RES_hhdet_tes!O72=0,0,RES_hhdet_tes!O72/0.086*1000000/RES_hhdet_num!O70)</f>
        <v>466.97476601738407</v>
      </c>
      <c r="P72" s="164">
        <f>IF(RES_hhdet_tes!P72=0,0,RES_hhdet_tes!P72/0.086*1000000/RES_hhdet_num!P70)</f>
        <v>466.50699985154228</v>
      </c>
      <c r="Q72" s="164">
        <f>IF(RES_hhdet_tes!Q72=0,0,RES_hhdet_tes!Q72/0.086*1000000/RES_hhdet_num!Q70)</f>
        <v>465.88082138887358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1558.9393098607002</v>
      </c>
      <c r="C73" s="162">
        <f>IF(RES_hhdet_tes!C73=0,0,RES_hhdet_tes!C73/0.086*1000000/RES_hhdet_num!C73)</f>
        <v>1597.4430112643731</v>
      </c>
      <c r="D73" s="162">
        <f>IF(RES_hhdet_tes!D73=0,0,RES_hhdet_tes!D73/0.086*1000000/RES_hhdet_num!D73)</f>
        <v>1587.6763717605793</v>
      </c>
      <c r="E73" s="162">
        <f>IF(RES_hhdet_tes!E73=0,0,RES_hhdet_tes!E73/0.086*1000000/RES_hhdet_num!E73)</f>
        <v>1864.613019455202</v>
      </c>
      <c r="F73" s="162">
        <f>IF(RES_hhdet_tes!F73=0,0,RES_hhdet_tes!F73/0.086*1000000/RES_hhdet_num!F73)</f>
        <v>1897.906913720007</v>
      </c>
      <c r="G73" s="162">
        <f>IF(RES_hhdet_tes!G73=0,0,RES_hhdet_tes!G73/0.086*1000000/RES_hhdet_num!G73)</f>
        <v>1887.1412821368872</v>
      </c>
      <c r="H73" s="162">
        <f>IF(RES_hhdet_tes!H73=0,0,RES_hhdet_tes!H73/0.086*1000000/RES_hhdet_num!H73)</f>
        <v>2045.8945067484976</v>
      </c>
      <c r="I73" s="162">
        <f>IF(RES_hhdet_tes!I73=0,0,RES_hhdet_tes!I73/0.086*1000000/RES_hhdet_num!I73)</f>
        <v>2003.6789400185862</v>
      </c>
      <c r="J73" s="162">
        <f>IF(RES_hhdet_tes!J73=0,0,RES_hhdet_tes!J73/0.086*1000000/RES_hhdet_num!J73)</f>
        <v>2143.9971724088105</v>
      </c>
      <c r="K73" s="162">
        <f>IF(RES_hhdet_tes!K73=0,0,RES_hhdet_tes!K73/0.086*1000000/RES_hhdet_num!K73)</f>
        <v>2170.8769237340116</v>
      </c>
      <c r="L73" s="162">
        <f>IF(RES_hhdet_tes!L73=0,0,RES_hhdet_tes!L73/0.086*1000000/RES_hhdet_num!L73)</f>
        <v>2393.1463519857193</v>
      </c>
      <c r="M73" s="162">
        <f>IF(RES_hhdet_tes!M73=0,0,RES_hhdet_tes!M73/0.086*1000000/RES_hhdet_num!M73)</f>
        <v>2246.6782241118103</v>
      </c>
      <c r="N73" s="162">
        <f>IF(RES_hhdet_tes!N73=0,0,RES_hhdet_tes!N73/0.086*1000000/RES_hhdet_num!N73)</f>
        <v>2268.6197093643054</v>
      </c>
      <c r="O73" s="162">
        <f>IF(RES_hhdet_tes!O73=0,0,RES_hhdet_tes!O73/0.086*1000000/RES_hhdet_num!O73)</f>
        <v>2290.692311246577</v>
      </c>
      <c r="P73" s="162">
        <f>IF(RES_hhdet_tes!P73=0,0,RES_hhdet_tes!P73/0.086*1000000/RES_hhdet_num!P73)</f>
        <v>2331.5598359445171</v>
      </c>
      <c r="Q73" s="162">
        <f>IF(RES_hhdet_tes!Q73=0,0,RES_hhdet_tes!Q73/0.086*1000000/RES_hhdet_num!Q73)</f>
        <v>2349.7443372177445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1988.4787621307394</v>
      </c>
      <c r="L74" s="160">
        <f>IF(RES_hhdet_tes!L74=0,0,RES_hhdet_tes!L74/0.086*1000000/RES_hhdet_num!L74)</f>
        <v>2145.4315369670221</v>
      </c>
      <c r="M74" s="160">
        <f>IF(RES_hhdet_tes!M74=0,0,RES_hhdet_tes!M74/0.086*1000000/RES_hhdet_num!M74)</f>
        <v>2038.8245962088022</v>
      </c>
      <c r="N74" s="160">
        <f>IF(RES_hhdet_tes!N74=0,0,RES_hhdet_tes!N74/0.086*1000000/RES_hhdet_num!N74)</f>
        <v>2052.310003016446</v>
      </c>
      <c r="O74" s="160">
        <f>IF(RES_hhdet_tes!O74=0,0,RES_hhdet_tes!O74/0.086*1000000/RES_hhdet_num!O74)</f>
        <v>2072.7211607076492</v>
      </c>
      <c r="P74" s="160">
        <f>IF(RES_hhdet_tes!P74=0,0,RES_hhdet_tes!P74/0.086*1000000/RES_hhdet_num!P74)</f>
        <v>2099.4289484427277</v>
      </c>
      <c r="Q74" s="160">
        <f>IF(RES_hhdet_tes!Q74=0,0,RES_hhdet_tes!Q74/0.086*1000000/RES_hhdet_num!Q74)</f>
        <v>2115.5081129247233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1532.4720083441982</v>
      </c>
      <c r="L75" s="156">
        <f>IF(RES_hhdet_tes!L75=0,0,RES_hhdet_tes!L75/0.086*1000000/RES_hhdet_num!L74)</f>
        <v>1686.0475176123696</v>
      </c>
      <c r="M75" s="156">
        <f>IF(RES_hhdet_tes!M75=0,0,RES_hhdet_tes!M75/0.086*1000000/RES_hhdet_num!M74)</f>
        <v>1578.2143671007129</v>
      </c>
      <c r="N75" s="156">
        <f>IF(RES_hhdet_tes!N75=0,0,RES_hhdet_tes!N75/0.086*1000000/RES_hhdet_num!N74)</f>
        <v>1588.0337965550143</v>
      </c>
      <c r="O75" s="156">
        <f>IF(RES_hhdet_tes!O75=0,0,RES_hhdet_tes!O75/0.086*1000000/RES_hhdet_num!O74)</f>
        <v>1605.7463946902651</v>
      </c>
      <c r="P75" s="156">
        <f>IF(RES_hhdet_tes!P75=0,0,RES_hhdet_tes!P75/0.086*1000000/RES_hhdet_num!P74)</f>
        <v>1632.9219485911854</v>
      </c>
      <c r="Q75" s="156">
        <f>IF(RES_hhdet_tes!Q75=0,0,RES_hhdet_tes!Q75/0.086*1000000/RES_hhdet_num!Q74)</f>
        <v>1649.6272915358502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456.00675378654097</v>
      </c>
      <c r="L76" s="156">
        <f>IF(RES_hhdet_tes!L76=0,0,RES_hhdet_tes!L76/0.086*1000000/RES_hhdet_num!L74)</f>
        <v>459.38401935465231</v>
      </c>
      <c r="M76" s="156">
        <f>IF(RES_hhdet_tes!M76=0,0,RES_hhdet_tes!M76/0.086*1000000/RES_hhdet_num!M74)</f>
        <v>460.61022910808907</v>
      </c>
      <c r="N76" s="156">
        <f>IF(RES_hhdet_tes!N76=0,0,RES_hhdet_tes!N76/0.086*1000000/RES_hhdet_num!N74)</f>
        <v>464.27620646143117</v>
      </c>
      <c r="O76" s="156">
        <f>IF(RES_hhdet_tes!O76=0,0,RES_hhdet_tes!O76/0.086*1000000/RES_hhdet_num!O74)</f>
        <v>466.9747660173843</v>
      </c>
      <c r="P76" s="156">
        <f>IF(RES_hhdet_tes!P76=0,0,RES_hhdet_tes!P76/0.086*1000000/RES_hhdet_num!P74)</f>
        <v>466.50699985154233</v>
      </c>
      <c r="Q76" s="156">
        <f>IF(RES_hhdet_tes!Q76=0,0,RES_hhdet_tes!Q76/0.086*1000000/RES_hhdet_num!Q74)</f>
        <v>465.88082138887353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486.10737654152734</v>
      </c>
      <c r="C77" s="157">
        <f>IF(RES_hhdet_tes!C77=0,0,RES_hhdet_tes!C77/0.086*1000000/RES_hhdet_num!C$62)</f>
        <v>490.54345764891025</v>
      </c>
      <c r="D77" s="157">
        <f>IF(RES_hhdet_tes!D77=0,0,RES_hhdet_tes!D77/0.086*1000000/RES_hhdet_num!D$62)</f>
        <v>549.84953503008126</v>
      </c>
      <c r="E77" s="157">
        <f>IF(RES_hhdet_tes!E77=0,0,RES_hhdet_tes!E77/0.086*1000000/RES_hhdet_num!E$62)</f>
        <v>682.45342694117267</v>
      </c>
      <c r="F77" s="157">
        <f>IF(RES_hhdet_tes!F77=0,0,RES_hhdet_tes!F77/0.086*1000000/RES_hhdet_num!F$62)</f>
        <v>700.77007157138075</v>
      </c>
      <c r="G77" s="157">
        <f>IF(RES_hhdet_tes!G77=0,0,RES_hhdet_tes!G77/0.086*1000000/RES_hhdet_num!G$62)</f>
        <v>704.33979589811838</v>
      </c>
      <c r="H77" s="157">
        <f>IF(RES_hhdet_tes!H77=0,0,RES_hhdet_tes!H77/0.086*1000000/RES_hhdet_num!H$62)</f>
        <v>720.2996102276071</v>
      </c>
      <c r="I77" s="157">
        <f>IF(RES_hhdet_tes!I77=0,0,RES_hhdet_tes!I77/0.086*1000000/RES_hhdet_num!I$62)</f>
        <v>734.15246368657904</v>
      </c>
      <c r="J77" s="157">
        <f>IF(RES_hhdet_tes!J77=0,0,RES_hhdet_tes!J77/0.086*1000000/RES_hhdet_num!J$62)</f>
        <v>745.48366481507628</v>
      </c>
      <c r="K77" s="157">
        <f>IF(RES_hhdet_tes!K77=0,0,RES_hhdet_tes!K77/0.086*1000000/RES_hhdet_num!K$62)</f>
        <v>752.17740833709547</v>
      </c>
      <c r="L77" s="157">
        <f>IF(RES_hhdet_tes!L77=0,0,RES_hhdet_tes!L77/0.086*1000000/RES_hhdet_num!L$62)</f>
        <v>754.39047815565289</v>
      </c>
      <c r="M77" s="157">
        <f>IF(RES_hhdet_tes!M77=0,0,RES_hhdet_tes!M77/0.086*1000000/RES_hhdet_num!M$62)</f>
        <v>762.88974498223672</v>
      </c>
      <c r="N77" s="157">
        <f>IF(RES_hhdet_tes!N77=0,0,RES_hhdet_tes!N77/0.086*1000000/RES_hhdet_num!N$62)</f>
        <v>759.05651879022321</v>
      </c>
      <c r="O77" s="157">
        <f>IF(RES_hhdet_tes!O77=0,0,RES_hhdet_tes!O77/0.086*1000000/RES_hhdet_num!O$62)</f>
        <v>770.72031985725141</v>
      </c>
      <c r="P77" s="157">
        <f>IF(RES_hhdet_tes!P77=0,0,RES_hhdet_tes!P77/0.086*1000000/RES_hhdet_num!P$62)</f>
        <v>766.28773233761956</v>
      </c>
      <c r="Q77" s="157">
        <f>IF(RES_hhdet_tes!Q77=0,0,RES_hhdet_tes!Q77/0.086*1000000/RES_hhdet_num!Q$62)</f>
        <v>770.11947923388811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473.79522932858771</v>
      </c>
      <c r="C78" s="156">
        <f>IF(RES_hhdet_tes!C78=0,0,RES_hhdet_tes!C78/0.086*1000000/RES_hhdet_num!C78)</f>
        <v>479.28522211995374</v>
      </c>
      <c r="D78" s="156">
        <f>IF(RES_hhdet_tes!D78=0,0,RES_hhdet_tes!D78/0.086*1000000/RES_hhdet_num!D78)</f>
        <v>538.02158271375947</v>
      </c>
      <c r="E78" s="156">
        <f>IF(RES_hhdet_tes!E78=0,0,RES_hhdet_tes!E78/0.086*1000000/RES_hhdet_num!E78)</f>
        <v>658.77328144270098</v>
      </c>
      <c r="F78" s="156">
        <f>IF(RES_hhdet_tes!F78=0,0,RES_hhdet_tes!F78/0.086*1000000/RES_hhdet_num!F78)</f>
        <v>678.23016359524615</v>
      </c>
      <c r="G78" s="156">
        <f>IF(RES_hhdet_tes!G78=0,0,RES_hhdet_tes!G78/0.086*1000000/RES_hhdet_num!G78)</f>
        <v>688.1490666202609</v>
      </c>
      <c r="H78" s="156">
        <f>IF(RES_hhdet_tes!H78=0,0,RES_hhdet_tes!H78/0.086*1000000/RES_hhdet_num!H78)</f>
        <v>702.13576477374511</v>
      </c>
      <c r="I78" s="156">
        <f>IF(RES_hhdet_tes!I78=0,0,RES_hhdet_tes!I78/0.086*1000000/RES_hhdet_num!I78)</f>
        <v>719.33869100731533</v>
      </c>
      <c r="J78" s="156">
        <f>IF(RES_hhdet_tes!J78=0,0,RES_hhdet_tes!J78/0.086*1000000/RES_hhdet_num!J78)</f>
        <v>728.55866861020877</v>
      </c>
      <c r="K78" s="156">
        <f>IF(RES_hhdet_tes!K78=0,0,RES_hhdet_tes!K78/0.086*1000000/RES_hhdet_num!K78)</f>
        <v>737.57852279233509</v>
      </c>
      <c r="L78" s="156">
        <f>IF(RES_hhdet_tes!L78=0,0,RES_hhdet_tes!L78/0.086*1000000/RES_hhdet_num!L78)</f>
        <v>739.17048542678242</v>
      </c>
      <c r="M78" s="156">
        <f>IF(RES_hhdet_tes!M78=0,0,RES_hhdet_tes!M78/0.086*1000000/RES_hhdet_num!M78)</f>
        <v>750.18543859069894</v>
      </c>
      <c r="N78" s="156">
        <f>IF(RES_hhdet_tes!N78=0,0,RES_hhdet_tes!N78/0.086*1000000/RES_hhdet_num!N78)</f>
        <v>747.75722260659063</v>
      </c>
      <c r="O78" s="156">
        <f>IF(RES_hhdet_tes!O78=0,0,RES_hhdet_tes!O78/0.086*1000000/RES_hhdet_num!O78)</f>
        <v>757.70085759732649</v>
      </c>
      <c r="P78" s="156">
        <f>IF(RES_hhdet_tes!P78=0,0,RES_hhdet_tes!P78/0.086*1000000/RES_hhdet_num!P78)</f>
        <v>752.50638236117197</v>
      </c>
      <c r="Q78" s="156">
        <f>IF(RES_hhdet_tes!Q78=0,0,RES_hhdet_tes!Q78/0.086*1000000/RES_hhdet_num!Q78)</f>
        <v>754.72872597028856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548.35845108180911</v>
      </c>
      <c r="C79" s="57">
        <f>IF(RES_hhdet_tes!C79=0,0,RES_hhdet_tes!C79/0.086*1000000/RES_hhdet_num!C79)</f>
        <v>549.69715186010444</v>
      </c>
      <c r="D79" s="57">
        <f>IF(RES_hhdet_tes!D79=0,0,RES_hhdet_tes!D79/0.086*1000000/RES_hhdet_num!D79)</f>
        <v>614.63287865301663</v>
      </c>
      <c r="E79" s="57">
        <f>IF(RES_hhdet_tes!E79=0,0,RES_hhdet_tes!E79/0.086*1000000/RES_hhdet_num!E79)</f>
        <v>845.94356367783246</v>
      </c>
      <c r="F79" s="57">
        <f>IF(RES_hhdet_tes!F79=0,0,RES_hhdet_tes!F79/0.086*1000000/RES_hhdet_num!F79)</f>
        <v>859.1674795757026</v>
      </c>
      <c r="G79" s="57">
        <f>IF(RES_hhdet_tes!G79=0,0,RES_hhdet_tes!G79/0.086*1000000/RES_hhdet_num!G79)</f>
        <v>839.35261359112985</v>
      </c>
      <c r="H79" s="57">
        <f>IF(RES_hhdet_tes!H79=0,0,RES_hhdet_tes!H79/0.086*1000000/RES_hhdet_num!H79)</f>
        <v>881.52075059751894</v>
      </c>
      <c r="I79" s="57">
        <f>IF(RES_hhdet_tes!I79=0,0,RES_hhdet_tes!I79/0.086*1000000/RES_hhdet_num!I79)</f>
        <v>872.5995618743591</v>
      </c>
      <c r="J79" s="57">
        <f>IF(RES_hhdet_tes!J79=0,0,RES_hhdet_tes!J79/0.086*1000000/RES_hhdet_num!J79)</f>
        <v>905.35280915145722</v>
      </c>
      <c r="K79" s="57">
        <f>IF(RES_hhdet_tes!K79=0,0,RES_hhdet_tes!K79/0.086*1000000/RES_hhdet_num!K79)</f>
        <v>930.16539000781574</v>
      </c>
      <c r="L79" s="57">
        <f>IF(RES_hhdet_tes!L79=0,0,RES_hhdet_tes!L79/0.086*1000000/RES_hhdet_num!L79)</f>
        <v>952.95131506373423</v>
      </c>
      <c r="M79" s="57">
        <f>IF(RES_hhdet_tes!M79=0,0,RES_hhdet_tes!M79/0.086*1000000/RES_hhdet_num!M79)</f>
        <v>941.59896307068595</v>
      </c>
      <c r="N79" s="57">
        <f>IF(RES_hhdet_tes!N79=0,0,RES_hhdet_tes!N79/0.086*1000000/RES_hhdet_num!N79)</f>
        <v>928.68471870155486</v>
      </c>
      <c r="O79" s="57">
        <f>IF(RES_hhdet_tes!O79=0,0,RES_hhdet_tes!O79/0.086*1000000/RES_hhdet_num!O79)</f>
        <v>948.68726493651559</v>
      </c>
      <c r="P79" s="57">
        <f>IF(RES_hhdet_tes!P79=0,0,RES_hhdet_tes!P79/0.086*1000000/RES_hhdet_num!P79)</f>
        <v>965.93171152979664</v>
      </c>
      <c r="Q79" s="57">
        <f>IF(RES_hhdet_tes!Q79=0,0,RES_hhdet_tes!Q79/0.086*1000000/RES_hhdet_num!Q79)</f>
        <v>985.04236924183817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8218.5058837089109</v>
      </c>
      <c r="C81" s="168">
        <f t="shared" ref="C81:Q81" si="12">SUM(C82,C85,C87,C100)</f>
        <v>9052.1955350688786</v>
      </c>
      <c r="D81" s="168">
        <f t="shared" si="12"/>
        <v>8988.0854240905373</v>
      </c>
      <c r="E81" s="168">
        <f t="shared" si="12"/>
        <v>9111.840319545272</v>
      </c>
      <c r="F81" s="168">
        <f t="shared" si="12"/>
        <v>9215.0408216307678</v>
      </c>
      <c r="G81" s="168">
        <f t="shared" si="12"/>
        <v>9103.4677150997286</v>
      </c>
      <c r="H81" s="168">
        <f t="shared" si="12"/>
        <v>9565.837527344831</v>
      </c>
      <c r="I81" s="168">
        <f t="shared" si="12"/>
        <v>9316.8498441566626</v>
      </c>
      <c r="J81" s="168">
        <f t="shared" si="12"/>
        <v>9491.7368178114884</v>
      </c>
      <c r="K81" s="168">
        <f t="shared" si="12"/>
        <v>9745.9510686160393</v>
      </c>
      <c r="L81" s="168">
        <f t="shared" si="12"/>
        <v>10871.934197439838</v>
      </c>
      <c r="M81" s="168">
        <f t="shared" si="12"/>
        <v>10045.370149760387</v>
      </c>
      <c r="N81" s="168">
        <f t="shared" si="12"/>
        <v>10244.934374177448</v>
      </c>
      <c r="O81" s="168">
        <f t="shared" si="12"/>
        <v>10181.308679104146</v>
      </c>
      <c r="P81" s="168">
        <f t="shared" si="12"/>
        <v>9393.4995649981429</v>
      </c>
      <c r="Q81" s="168">
        <f t="shared" si="12"/>
        <v>9379.079698721951</v>
      </c>
    </row>
    <row r="82" spans="1:17" ht="12.95" customHeight="1" x14ac:dyDescent="0.25">
      <c r="A82" s="158" t="s">
        <v>65</v>
      </c>
      <c r="B82" s="157">
        <f t="shared" ref="B82:Q82" si="13">SUM(B83:B84)</f>
        <v>6334.4215362662453</v>
      </c>
      <c r="C82" s="157">
        <f t="shared" si="13"/>
        <v>7129.3599325424175</v>
      </c>
      <c r="D82" s="157">
        <f t="shared" si="13"/>
        <v>6999.5710277183998</v>
      </c>
      <c r="E82" s="157">
        <f t="shared" si="13"/>
        <v>6898.5568432132523</v>
      </c>
      <c r="F82" s="157">
        <f t="shared" si="13"/>
        <v>6929.9632638824041</v>
      </c>
      <c r="G82" s="157">
        <f t="shared" si="13"/>
        <v>6819.48484316128</v>
      </c>
      <c r="H82" s="157">
        <f t="shared" si="13"/>
        <v>7210.0252157905225</v>
      </c>
      <c r="I82" s="157">
        <f t="shared" si="13"/>
        <v>6973.3773058211909</v>
      </c>
      <c r="J82" s="157">
        <f t="shared" si="13"/>
        <v>7086.4789715009165</v>
      </c>
      <c r="K82" s="157">
        <f t="shared" si="13"/>
        <v>7285.2832853991804</v>
      </c>
      <c r="L82" s="157">
        <f t="shared" si="13"/>
        <v>8381.6097793173722</v>
      </c>
      <c r="M82" s="157">
        <f t="shared" si="13"/>
        <v>7499.2251867412688</v>
      </c>
      <c r="N82" s="157">
        <f t="shared" si="13"/>
        <v>7722.8937856401935</v>
      </c>
      <c r="O82" s="157">
        <f t="shared" si="13"/>
        <v>7614.3794776151863</v>
      </c>
      <c r="P82" s="157">
        <f t="shared" si="13"/>
        <v>6818.6050486564109</v>
      </c>
      <c r="Q82" s="157">
        <f t="shared" si="13"/>
        <v>6784.2801101560917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6294.2774433745171</v>
      </c>
      <c r="C83" s="156">
        <f>IF(RES_hhdet_tes!C83=0,0,RES_hhdet_tes!C83/0.086*1000000/RES_hhdet_num!C$81)</f>
        <v>7087.9505419351308</v>
      </c>
      <c r="D83" s="156">
        <f>IF(RES_hhdet_tes!D83=0,0,RES_hhdet_tes!D83/0.086*1000000/RES_hhdet_num!D$81)</f>
        <v>6964.0548680982702</v>
      </c>
      <c r="E83" s="156">
        <f>IF(RES_hhdet_tes!E83=0,0,RES_hhdet_tes!E83/0.086*1000000/RES_hhdet_num!E$81)</f>
        <v>6807.8672276013322</v>
      </c>
      <c r="F83" s="156">
        <f>IF(RES_hhdet_tes!F83=0,0,RES_hhdet_tes!F83/0.086*1000000/RES_hhdet_num!F$81)</f>
        <v>6839.9369336231339</v>
      </c>
      <c r="G83" s="156">
        <f>IF(RES_hhdet_tes!G83=0,0,RES_hhdet_tes!G83/0.086*1000000/RES_hhdet_num!G$81)</f>
        <v>6749.2810109188822</v>
      </c>
      <c r="H83" s="156">
        <f>IF(RES_hhdet_tes!H83=0,0,RES_hhdet_tes!H83/0.086*1000000/RES_hhdet_num!H$81)</f>
        <v>7126.452903143836</v>
      </c>
      <c r="I83" s="156">
        <f>IF(RES_hhdet_tes!I83=0,0,RES_hhdet_tes!I83/0.086*1000000/RES_hhdet_num!I$81)</f>
        <v>6898.2036354176989</v>
      </c>
      <c r="J83" s="156">
        <f>IF(RES_hhdet_tes!J83=0,0,RES_hhdet_tes!J83/0.086*1000000/RES_hhdet_num!J$81)</f>
        <v>7004.6628074975806</v>
      </c>
      <c r="K83" s="156">
        <f>IF(RES_hhdet_tes!K83=0,0,RES_hhdet_tes!K83/0.086*1000000/RES_hhdet_num!K$81)</f>
        <v>7198.9773241948769</v>
      </c>
      <c r="L83" s="156">
        <f>IF(RES_hhdet_tes!L83=0,0,RES_hhdet_tes!L83/0.086*1000000/RES_hhdet_num!L$81)</f>
        <v>8283.9638866004461</v>
      </c>
      <c r="M83" s="156">
        <f>IF(RES_hhdet_tes!M83=0,0,RES_hhdet_tes!M83/0.086*1000000/RES_hhdet_num!M$81)</f>
        <v>7413.6788140023418</v>
      </c>
      <c r="N83" s="156">
        <f>IF(RES_hhdet_tes!N83=0,0,RES_hhdet_tes!N83/0.086*1000000/RES_hhdet_num!N$81)</f>
        <v>7637.2497889098413</v>
      </c>
      <c r="O83" s="156">
        <f>IF(RES_hhdet_tes!O83=0,0,RES_hhdet_tes!O83/0.086*1000000/RES_hhdet_num!O$81)</f>
        <v>7525.6551492433928</v>
      </c>
      <c r="P83" s="156">
        <f>IF(RES_hhdet_tes!P83=0,0,RES_hhdet_tes!P83/0.086*1000000/RES_hhdet_num!P$81)</f>
        <v>6725.3501652089972</v>
      </c>
      <c r="Q83" s="156">
        <f>IF(RES_hhdet_tes!Q83=0,0,RES_hhdet_tes!Q83/0.086*1000000/RES_hhdet_num!Q$81)</f>
        <v>6681.64323724932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40.144092891728604</v>
      </c>
      <c r="C84" s="156">
        <f>IF(RES_hhdet_tes!C84=0,0,RES_hhdet_tes!C84/0.086*1000000/RES_hhdet_num!C$81)</f>
        <v>41.409390607286483</v>
      </c>
      <c r="D84" s="156">
        <f>IF(RES_hhdet_tes!D84=0,0,RES_hhdet_tes!D84/0.086*1000000/RES_hhdet_num!D$81)</f>
        <v>35.516159620129713</v>
      </c>
      <c r="E84" s="156">
        <f>IF(RES_hhdet_tes!E84=0,0,RES_hhdet_tes!E84/0.086*1000000/RES_hhdet_num!E$81)</f>
        <v>90.68961561191972</v>
      </c>
      <c r="F84" s="156">
        <f>IF(RES_hhdet_tes!F84=0,0,RES_hhdet_tes!F84/0.086*1000000/RES_hhdet_num!F$81)</f>
        <v>90.02633025927048</v>
      </c>
      <c r="G84" s="156">
        <f>IF(RES_hhdet_tes!G84=0,0,RES_hhdet_tes!G84/0.086*1000000/RES_hhdet_num!G$81)</f>
        <v>70.203832242397368</v>
      </c>
      <c r="H84" s="156">
        <f>IF(RES_hhdet_tes!H84=0,0,RES_hhdet_tes!H84/0.086*1000000/RES_hhdet_num!H$81)</f>
        <v>83.572312646686171</v>
      </c>
      <c r="I84" s="156">
        <f>IF(RES_hhdet_tes!I84=0,0,RES_hhdet_tes!I84/0.086*1000000/RES_hhdet_num!I$81)</f>
        <v>75.173670403492409</v>
      </c>
      <c r="J84" s="156">
        <f>IF(RES_hhdet_tes!J84=0,0,RES_hhdet_tes!J84/0.086*1000000/RES_hhdet_num!J$81)</f>
        <v>81.816164003335871</v>
      </c>
      <c r="K84" s="156">
        <f>IF(RES_hhdet_tes!K84=0,0,RES_hhdet_tes!K84/0.086*1000000/RES_hhdet_num!K$81)</f>
        <v>86.305961204303799</v>
      </c>
      <c r="L84" s="156">
        <f>IF(RES_hhdet_tes!L84=0,0,RES_hhdet_tes!L84/0.086*1000000/RES_hhdet_num!L$81)</f>
        <v>97.645892716925999</v>
      </c>
      <c r="M84" s="156">
        <f>IF(RES_hhdet_tes!M84=0,0,RES_hhdet_tes!M84/0.086*1000000/RES_hhdet_num!M$81)</f>
        <v>85.546372738926763</v>
      </c>
      <c r="N84" s="156">
        <f>IF(RES_hhdet_tes!N84=0,0,RES_hhdet_tes!N84/0.086*1000000/RES_hhdet_num!N$81)</f>
        <v>85.643996730352526</v>
      </c>
      <c r="O84" s="156">
        <f>IF(RES_hhdet_tes!O84=0,0,RES_hhdet_tes!O84/0.086*1000000/RES_hhdet_num!O$81)</f>
        <v>88.72432837179349</v>
      </c>
      <c r="P84" s="156">
        <f>IF(RES_hhdet_tes!P84=0,0,RES_hhdet_tes!P84/0.086*1000000/RES_hhdet_num!P$81)</f>
        <v>93.25488344741359</v>
      </c>
      <c r="Q84" s="156">
        <f>IF(RES_hhdet_tes!Q84=0,0,RES_hhdet_tes!Q84/0.086*1000000/RES_hhdet_num!Q$81)</f>
        <v>102.6368729067718</v>
      </c>
    </row>
    <row r="85" spans="1:17" ht="12.95" customHeight="1" x14ac:dyDescent="0.25">
      <c r="A85" s="158" t="s">
        <v>112</v>
      </c>
      <c r="B85" s="157">
        <f t="shared" ref="B85:Q85" si="14">B86</f>
        <v>0.43298110513166616</v>
      </c>
      <c r="C85" s="157">
        <f t="shared" si="14"/>
        <v>0.47724545227163995</v>
      </c>
      <c r="D85" s="157">
        <f t="shared" si="14"/>
        <v>0.57715073914531367</v>
      </c>
      <c r="E85" s="157">
        <f t="shared" si="14"/>
        <v>0.65209215593712089</v>
      </c>
      <c r="F85" s="157">
        <f t="shared" si="14"/>
        <v>0.85538864937893877</v>
      </c>
      <c r="G85" s="157">
        <f t="shared" si="14"/>
        <v>0.9973193017818518</v>
      </c>
      <c r="H85" s="157">
        <f t="shared" si="14"/>
        <v>1.4139098311072256</v>
      </c>
      <c r="I85" s="157">
        <f t="shared" si="14"/>
        <v>2.0795378660346491</v>
      </c>
      <c r="J85" s="157">
        <f t="shared" si="14"/>
        <v>2.7488902890515376</v>
      </c>
      <c r="K85" s="157">
        <f t="shared" si="14"/>
        <v>3.7662621482168679</v>
      </c>
      <c r="L85" s="157">
        <f t="shared" si="14"/>
        <v>4.844720472099513</v>
      </c>
      <c r="M85" s="157">
        <f t="shared" si="14"/>
        <v>6.1942183492969241</v>
      </c>
      <c r="N85" s="157">
        <f t="shared" si="14"/>
        <v>7.4147640509046235</v>
      </c>
      <c r="O85" s="157">
        <f t="shared" si="14"/>
        <v>7.8051066508140643</v>
      </c>
      <c r="P85" s="157">
        <f t="shared" si="14"/>
        <v>10.303228866873887</v>
      </c>
      <c r="Q85" s="157">
        <f t="shared" si="14"/>
        <v>12.451000878656686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0.43298110513166616</v>
      </c>
      <c r="C86" s="156">
        <f>IF(RES_hhdet_tes!C86=0,0,RES_hhdet_tes!C86/0.086*1000000/RES_hhdet_num!C$81)</f>
        <v>0.47724545227163995</v>
      </c>
      <c r="D86" s="156">
        <f>IF(RES_hhdet_tes!D86=0,0,RES_hhdet_tes!D86/0.086*1000000/RES_hhdet_num!D$81)</f>
        <v>0.57715073914531367</v>
      </c>
      <c r="E86" s="156">
        <f>IF(RES_hhdet_tes!E86=0,0,RES_hhdet_tes!E86/0.086*1000000/RES_hhdet_num!E$81)</f>
        <v>0.65209215593712089</v>
      </c>
      <c r="F86" s="156">
        <f>IF(RES_hhdet_tes!F86=0,0,RES_hhdet_tes!F86/0.086*1000000/RES_hhdet_num!F$81)</f>
        <v>0.85538864937893877</v>
      </c>
      <c r="G86" s="156">
        <f>IF(RES_hhdet_tes!G86=0,0,RES_hhdet_tes!G86/0.086*1000000/RES_hhdet_num!G$81)</f>
        <v>0.9973193017818518</v>
      </c>
      <c r="H86" s="156">
        <f>IF(RES_hhdet_tes!H86=0,0,RES_hhdet_tes!H86/0.086*1000000/RES_hhdet_num!H$81)</f>
        <v>1.4139098311072256</v>
      </c>
      <c r="I86" s="156">
        <f>IF(RES_hhdet_tes!I86=0,0,RES_hhdet_tes!I86/0.086*1000000/RES_hhdet_num!I$81)</f>
        <v>2.0795378660346491</v>
      </c>
      <c r="J86" s="156">
        <f>IF(RES_hhdet_tes!J86=0,0,RES_hhdet_tes!J86/0.086*1000000/RES_hhdet_num!J$81)</f>
        <v>2.7488902890515376</v>
      </c>
      <c r="K86" s="156">
        <f>IF(RES_hhdet_tes!K86=0,0,RES_hhdet_tes!K86/0.086*1000000/RES_hhdet_num!K$81)</f>
        <v>3.7662621482168679</v>
      </c>
      <c r="L86" s="156">
        <f>IF(RES_hhdet_tes!L86=0,0,RES_hhdet_tes!L86/0.086*1000000/RES_hhdet_num!L$81)</f>
        <v>4.844720472099513</v>
      </c>
      <c r="M86" s="156">
        <f>IF(RES_hhdet_tes!M86=0,0,RES_hhdet_tes!M86/0.086*1000000/RES_hhdet_num!M$81)</f>
        <v>6.1942183492969241</v>
      </c>
      <c r="N86" s="156">
        <f>IF(RES_hhdet_tes!N86=0,0,RES_hhdet_tes!N86/0.086*1000000/RES_hhdet_num!N$81)</f>
        <v>7.4147640509046235</v>
      </c>
      <c r="O86" s="156">
        <f>IF(RES_hhdet_tes!O86=0,0,RES_hhdet_tes!O86/0.086*1000000/RES_hhdet_num!O$81)</f>
        <v>7.8051066508140643</v>
      </c>
      <c r="P86" s="156">
        <f>IF(RES_hhdet_tes!P86=0,0,RES_hhdet_tes!P86/0.086*1000000/RES_hhdet_num!P$81)</f>
        <v>10.303228866873887</v>
      </c>
      <c r="Q86" s="156">
        <f>IF(RES_hhdet_tes!Q86=0,0,RES_hhdet_tes!Q86/0.086*1000000/RES_hhdet_num!Q$81)</f>
        <v>12.451000878656686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1362.0884928568414</v>
      </c>
      <c r="C87" s="157">
        <f>IF(RES_hhdet_tes!C87=0,0,RES_hhdet_tes!C87/0.086*1000000/RES_hhdet_num!C$81)</f>
        <v>1393.3148495851187</v>
      </c>
      <c r="D87" s="157">
        <f>IF(RES_hhdet_tes!D87=0,0,RES_hhdet_tes!D87/0.086*1000000/RES_hhdet_num!D$81)</f>
        <v>1405.9679427546521</v>
      </c>
      <c r="E87" s="157">
        <f>IF(RES_hhdet_tes!E87=0,0,RES_hhdet_tes!E87/0.086*1000000/RES_hhdet_num!E$81)</f>
        <v>1432.0082162527424</v>
      </c>
      <c r="F87" s="157">
        <f>IF(RES_hhdet_tes!F87=0,0,RES_hhdet_tes!F87/0.086*1000000/RES_hhdet_num!F$81)</f>
        <v>1486.1853997547487</v>
      </c>
      <c r="G87" s="157">
        <f>IF(RES_hhdet_tes!G87=0,0,RES_hhdet_tes!G87/0.086*1000000/RES_hhdet_num!G$81)</f>
        <v>1494.655905696789</v>
      </c>
      <c r="H87" s="157">
        <f>IF(RES_hhdet_tes!H87=0,0,RES_hhdet_tes!H87/0.086*1000000/RES_hhdet_num!H$81)</f>
        <v>1532.8051918668959</v>
      </c>
      <c r="I87" s="157">
        <f>IF(RES_hhdet_tes!I87=0,0,RES_hhdet_tes!I87/0.086*1000000/RES_hhdet_num!I$81)</f>
        <v>1521.9755421558521</v>
      </c>
      <c r="J87" s="157">
        <f>IF(RES_hhdet_tes!J87=0,0,RES_hhdet_tes!J87/0.086*1000000/RES_hhdet_num!J$81)</f>
        <v>1556.6540300149475</v>
      </c>
      <c r="K87" s="157">
        <f>IF(RES_hhdet_tes!K87=0,0,RES_hhdet_tes!K87/0.086*1000000/RES_hhdet_num!K$81)</f>
        <v>1595.1614289047911</v>
      </c>
      <c r="L87" s="157">
        <f>IF(RES_hhdet_tes!L87=0,0,RES_hhdet_tes!L87/0.086*1000000/RES_hhdet_num!L$81)</f>
        <v>1606.6225569908556</v>
      </c>
      <c r="M87" s="157">
        <f>IF(RES_hhdet_tes!M87=0,0,RES_hhdet_tes!M87/0.086*1000000/RES_hhdet_num!M$81)</f>
        <v>1661.4829075007881</v>
      </c>
      <c r="N87" s="157">
        <f>IF(RES_hhdet_tes!N87=0,0,RES_hhdet_tes!N87/0.086*1000000/RES_hhdet_num!N$81)</f>
        <v>1642.2035005240664</v>
      </c>
      <c r="O87" s="157">
        <f>IF(RES_hhdet_tes!O87=0,0,RES_hhdet_tes!O87/0.086*1000000/RES_hhdet_num!O$81)</f>
        <v>1668.7459024098841</v>
      </c>
      <c r="P87" s="157">
        <f>IF(RES_hhdet_tes!P87=0,0,RES_hhdet_tes!P87/0.086*1000000/RES_hhdet_num!P$81)</f>
        <v>1668.5668248584443</v>
      </c>
      <c r="Q87" s="157">
        <f>IF(RES_hhdet_tes!Q87=0,0,RES_hhdet_tes!Q87/0.086*1000000/RES_hhdet_num!Q$81)</f>
        <v>1668.7654048357651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1346.2448037826723</v>
      </c>
      <c r="C88" s="132">
        <f>IF(RES_hhdet_tes!C88=0,0,RES_hhdet_tes!C88/0.086*1000000/RES_hhdet_num!C88)</f>
        <v>1375.5893831346925</v>
      </c>
      <c r="D88" s="132">
        <f>IF(RES_hhdet_tes!D88=0,0,RES_hhdet_tes!D88/0.086*1000000/RES_hhdet_num!D88)</f>
        <v>1401.9363980397932</v>
      </c>
      <c r="E88" s="132">
        <f>IF(RES_hhdet_tes!E88=0,0,RES_hhdet_tes!E88/0.086*1000000/RES_hhdet_num!E88)</f>
        <v>1429.2185369002952</v>
      </c>
      <c r="F88" s="132">
        <f>IF(RES_hhdet_tes!F88=0,0,RES_hhdet_tes!F88/0.086*1000000/RES_hhdet_num!F88)</f>
        <v>1485.4099048419805</v>
      </c>
      <c r="G88" s="132">
        <f>IF(RES_hhdet_tes!G88=0,0,RES_hhdet_tes!G88/0.086*1000000/RES_hhdet_num!G88)</f>
        <v>1468.7481034920559</v>
      </c>
      <c r="H88" s="132">
        <f>IF(RES_hhdet_tes!H88=0,0,RES_hhdet_tes!H88/0.086*1000000/RES_hhdet_num!H88)</f>
        <v>1494.5909055770346</v>
      </c>
      <c r="I88" s="132">
        <f>IF(RES_hhdet_tes!I88=0,0,RES_hhdet_tes!I88/0.086*1000000/RES_hhdet_num!I88)</f>
        <v>1510.7226318372757</v>
      </c>
      <c r="J88" s="132">
        <f>IF(RES_hhdet_tes!J88=0,0,RES_hhdet_tes!J88/0.086*1000000/RES_hhdet_num!J88)</f>
        <v>1539.9813132819258</v>
      </c>
      <c r="K88" s="132">
        <f>IF(RES_hhdet_tes!K88=0,0,RES_hhdet_tes!K88/0.086*1000000/RES_hhdet_num!K88)</f>
        <v>1577.3196909580879</v>
      </c>
      <c r="L88" s="132">
        <f>IF(RES_hhdet_tes!L88=0,0,RES_hhdet_tes!L88/0.086*1000000/RES_hhdet_num!L88)</f>
        <v>1592.0983372309026</v>
      </c>
      <c r="M88" s="132">
        <f>IF(RES_hhdet_tes!M88=0,0,RES_hhdet_tes!M88/0.086*1000000/RES_hhdet_num!M88)</f>
        <v>1643.1624000358313</v>
      </c>
      <c r="N88" s="132">
        <f>IF(RES_hhdet_tes!N88=0,0,RES_hhdet_tes!N88/0.086*1000000/RES_hhdet_num!N88)</f>
        <v>1633.0353114236748</v>
      </c>
      <c r="O88" s="132">
        <f>IF(RES_hhdet_tes!O88=0,0,RES_hhdet_tes!O88/0.086*1000000/RES_hhdet_num!O88)</f>
        <v>1662.7308602901883</v>
      </c>
      <c r="P88" s="132">
        <f>IF(RES_hhdet_tes!P88=0,0,RES_hhdet_tes!P88/0.086*1000000/RES_hhdet_num!P88)</f>
        <v>1663.9149663225646</v>
      </c>
      <c r="Q88" s="132">
        <f>IF(RES_hhdet_tes!Q88=0,0,RES_hhdet_tes!Q88/0.086*1000000/RES_hhdet_num!Q88)</f>
        <v>1662.5162399731594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1651.2946162119151</v>
      </c>
      <c r="L89" s="132">
        <f>IF(RES_hhdet_tes!L89=0,0,RES_hhdet_tes!L89/0.086*1000000/RES_hhdet_num!L89)</f>
        <v>1657.1130052381664</v>
      </c>
      <c r="M89" s="132">
        <f>IF(RES_hhdet_tes!M89=0,0,RES_hhdet_tes!M89/0.086*1000000/RES_hhdet_num!M89)</f>
        <v>1679.1656076487204</v>
      </c>
      <c r="N89" s="132">
        <f>IF(RES_hhdet_tes!N89=0,0,RES_hhdet_tes!N89/0.086*1000000/RES_hhdet_num!N89)</f>
        <v>1665.93924046898</v>
      </c>
      <c r="O89" s="132">
        <f>IF(RES_hhdet_tes!O89=0,0,RES_hhdet_tes!O89/0.086*1000000/RES_hhdet_num!O89)</f>
        <v>1685.4955741717945</v>
      </c>
      <c r="P89" s="132">
        <f>IF(RES_hhdet_tes!P89=0,0,RES_hhdet_tes!P89/0.086*1000000/RES_hhdet_num!P89)</f>
        <v>1679.0934966665379</v>
      </c>
      <c r="Q89" s="132">
        <f>IF(RES_hhdet_tes!Q89=0,0,RES_hhdet_tes!Q89/0.086*1000000/RES_hhdet_num!Q89)</f>
        <v>1669.6202082565881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1195.2878624253744</v>
      </c>
      <c r="L90" s="165">
        <f>IF(RES_hhdet_tes!L90=0,0,RES_hhdet_tes!L90/0.086*1000000/RES_hhdet_num!L89)</f>
        <v>1197.728985883514</v>
      </c>
      <c r="M90" s="165">
        <f>IF(RES_hhdet_tes!M90=0,0,RES_hhdet_tes!M90/0.086*1000000/RES_hhdet_num!M89)</f>
        <v>1218.5553785406314</v>
      </c>
      <c r="N90" s="165">
        <f>IF(RES_hhdet_tes!N90=0,0,RES_hhdet_tes!N90/0.086*1000000/RES_hhdet_num!N89)</f>
        <v>1201.663034007549</v>
      </c>
      <c r="O90" s="165">
        <f>IF(RES_hhdet_tes!O90=0,0,RES_hhdet_tes!O90/0.086*1000000/RES_hhdet_num!O89)</f>
        <v>1218.5208081544104</v>
      </c>
      <c r="P90" s="165">
        <f>IF(RES_hhdet_tes!P90=0,0,RES_hhdet_tes!P90/0.086*1000000/RES_hhdet_num!P89)</f>
        <v>1212.5864968149954</v>
      </c>
      <c r="Q90" s="165">
        <f>IF(RES_hhdet_tes!Q90=0,0,RES_hhdet_tes!Q90/0.086*1000000/RES_hhdet_num!Q89)</f>
        <v>1203.7393868677145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456.00675378654074</v>
      </c>
      <c r="L91" s="164">
        <f>IF(RES_hhdet_tes!L91=0,0,RES_hhdet_tes!L91/0.086*1000000/RES_hhdet_num!L89)</f>
        <v>459.38401935465242</v>
      </c>
      <c r="M91" s="164">
        <f>IF(RES_hhdet_tes!M91=0,0,RES_hhdet_tes!M91/0.086*1000000/RES_hhdet_num!M89)</f>
        <v>460.61022910808919</v>
      </c>
      <c r="N91" s="164">
        <f>IF(RES_hhdet_tes!N91=0,0,RES_hhdet_tes!N91/0.086*1000000/RES_hhdet_num!N89)</f>
        <v>464.27620646143123</v>
      </c>
      <c r="O91" s="164">
        <f>IF(RES_hhdet_tes!O91=0,0,RES_hhdet_tes!O91/0.086*1000000/RES_hhdet_num!O89)</f>
        <v>466.9747660173843</v>
      </c>
      <c r="P91" s="164">
        <f>IF(RES_hhdet_tes!P91=0,0,RES_hhdet_tes!P91/0.086*1000000/RES_hhdet_num!P89)</f>
        <v>466.50699985154233</v>
      </c>
      <c r="Q91" s="164">
        <f>IF(RES_hhdet_tes!Q91=0,0,RES_hhdet_tes!Q91/0.086*1000000/RES_hhdet_num!Q89)</f>
        <v>465.88082138887347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1346.2446791611856</v>
      </c>
      <c r="C92" s="162">
        <f>IF(RES_hhdet_tes!C92=0,0,RES_hhdet_tes!C92/0.086*1000000/RES_hhdet_num!C92)</f>
        <v>1402.101640211768</v>
      </c>
      <c r="D92" s="162">
        <f>IF(RES_hhdet_tes!D92=0,0,RES_hhdet_tes!D92/0.086*1000000/RES_hhdet_num!D92)</f>
        <v>1405.5562187768739</v>
      </c>
      <c r="E92" s="162">
        <f>IF(RES_hhdet_tes!E92=0,0,RES_hhdet_tes!E92/0.086*1000000/RES_hhdet_num!E92)</f>
        <v>1426.6723737686054</v>
      </c>
      <c r="F92" s="162">
        <f>IF(RES_hhdet_tes!F92=0,0,RES_hhdet_tes!F92/0.086*1000000/RES_hhdet_num!F92)</f>
        <v>1469.6755751999888</v>
      </c>
      <c r="G92" s="162">
        <f>IF(RES_hhdet_tes!G92=0,0,RES_hhdet_tes!G92/0.086*1000000/RES_hhdet_num!G92)</f>
        <v>1479.2902906410311</v>
      </c>
      <c r="H92" s="162">
        <f>IF(RES_hhdet_tes!H92=0,0,RES_hhdet_tes!H92/0.086*1000000/RES_hhdet_num!H92)</f>
        <v>1533.5869932030423</v>
      </c>
      <c r="I92" s="162">
        <f>IF(RES_hhdet_tes!I92=0,0,RES_hhdet_tes!I92/0.086*1000000/RES_hhdet_num!I92)</f>
        <v>1594.6937650523471</v>
      </c>
      <c r="J92" s="162">
        <f>IF(RES_hhdet_tes!J92=0,0,RES_hhdet_tes!J92/0.086*1000000/RES_hhdet_num!J92)</f>
        <v>1648.3098777729108</v>
      </c>
      <c r="K92" s="162">
        <f>IF(RES_hhdet_tes!K92=0,0,RES_hhdet_tes!K92/0.086*1000000/RES_hhdet_num!K92)</f>
        <v>1692.1668886552154</v>
      </c>
      <c r="L92" s="162">
        <f>IF(RES_hhdet_tes!L92=0,0,RES_hhdet_tes!L92/0.086*1000000/RES_hhdet_num!L92)</f>
        <v>1694.8842946507641</v>
      </c>
      <c r="M92" s="162">
        <f>IF(RES_hhdet_tes!M92=0,0,RES_hhdet_tes!M92/0.086*1000000/RES_hhdet_num!M92)</f>
        <v>1684.9914725216449</v>
      </c>
      <c r="N92" s="162">
        <f>IF(RES_hhdet_tes!N92=0,0,RES_hhdet_tes!N92/0.086*1000000/RES_hhdet_num!N92)</f>
        <v>1680.0596363993211</v>
      </c>
      <c r="O92" s="162">
        <f>IF(RES_hhdet_tes!O92=0,0,RES_hhdet_tes!O92/0.086*1000000/RES_hhdet_num!O92)</f>
        <v>1673.5212348628118</v>
      </c>
      <c r="P92" s="162">
        <f>IF(RES_hhdet_tes!P92=0,0,RES_hhdet_tes!P92/0.086*1000000/RES_hhdet_num!P92)</f>
        <v>1661.0340525881491</v>
      </c>
      <c r="Q92" s="162">
        <f>IF(RES_hhdet_tes!Q92=0,0,RES_hhdet_tes!Q92/0.086*1000000/RES_hhdet_num!Q92)</f>
        <v>1659.9723766961604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1651.2938014880199</v>
      </c>
      <c r="L93" s="160">
        <f>IF(RES_hhdet_tes!L93=0,0,RES_hhdet_tes!L93/0.086*1000000/RES_hhdet_num!L93)</f>
        <v>1657.3495484737307</v>
      </c>
      <c r="M93" s="160">
        <f>IF(RES_hhdet_tes!M93=0,0,RES_hhdet_tes!M93/0.086*1000000/RES_hhdet_num!M93)</f>
        <v>1651.4681814372552</v>
      </c>
      <c r="N93" s="160">
        <f>IF(RES_hhdet_tes!N93=0,0,RES_hhdet_tes!N93/0.086*1000000/RES_hhdet_num!N93)</f>
        <v>1652.1383788880783</v>
      </c>
      <c r="O93" s="160">
        <f>IF(RES_hhdet_tes!O93=0,0,RES_hhdet_tes!O93/0.086*1000000/RES_hhdet_num!O93)</f>
        <v>1656.3389765221348</v>
      </c>
      <c r="P93" s="160">
        <f>IF(RES_hhdet_tes!P93=0,0,RES_hhdet_tes!P93/0.086*1000000/RES_hhdet_num!P93)</f>
        <v>1648.147825473442</v>
      </c>
      <c r="Q93" s="160">
        <f>IF(RES_hhdet_tes!Q93=0,0,RES_hhdet_tes!Q93/0.086*1000000/RES_hhdet_num!Q93)</f>
        <v>1638.8075832648019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1195.2870477014699</v>
      </c>
      <c r="L94" s="156">
        <f>IF(RES_hhdet_tes!L94=0,0,RES_hhdet_tes!L94/0.086*1000000/RES_hhdet_num!L93)</f>
        <v>1197.9655291190777</v>
      </c>
      <c r="M94" s="156">
        <f>IF(RES_hhdet_tes!M94=0,0,RES_hhdet_tes!M94/0.086*1000000/RES_hhdet_num!M93)</f>
        <v>1190.8579523291662</v>
      </c>
      <c r="N94" s="156">
        <f>IF(RES_hhdet_tes!N94=0,0,RES_hhdet_tes!N94/0.086*1000000/RES_hhdet_num!N93)</f>
        <v>1187.862172426647</v>
      </c>
      <c r="O94" s="156">
        <f>IF(RES_hhdet_tes!O94=0,0,RES_hhdet_tes!O94/0.086*1000000/RES_hhdet_num!O93)</f>
        <v>1189.3642105047511</v>
      </c>
      <c r="P94" s="156">
        <f>IF(RES_hhdet_tes!P94=0,0,RES_hhdet_tes!P94/0.086*1000000/RES_hhdet_num!P93)</f>
        <v>1181.640825621899</v>
      </c>
      <c r="Q94" s="156">
        <f>IF(RES_hhdet_tes!Q94=0,0,RES_hhdet_tes!Q94/0.086*1000000/RES_hhdet_num!Q93)</f>
        <v>1172.9267618759286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456.00675378655006</v>
      </c>
      <c r="L95" s="156">
        <f>IF(RES_hhdet_tes!L95=0,0,RES_hhdet_tes!L95/0.086*1000000/RES_hhdet_num!L93)</f>
        <v>459.38401935465259</v>
      </c>
      <c r="M95" s="156">
        <f>IF(RES_hhdet_tes!M95=0,0,RES_hhdet_tes!M95/0.086*1000000/RES_hhdet_num!M93)</f>
        <v>460.6102291080889</v>
      </c>
      <c r="N95" s="156">
        <f>IF(RES_hhdet_tes!N95=0,0,RES_hhdet_tes!N95/0.086*1000000/RES_hhdet_num!N93)</f>
        <v>464.27620646143112</v>
      </c>
      <c r="O95" s="156">
        <f>IF(RES_hhdet_tes!O95=0,0,RES_hhdet_tes!O95/0.086*1000000/RES_hhdet_num!O93)</f>
        <v>466.97476601738373</v>
      </c>
      <c r="P95" s="156">
        <f>IF(RES_hhdet_tes!P95=0,0,RES_hhdet_tes!P95/0.086*1000000/RES_hhdet_num!P93)</f>
        <v>466.50699985154284</v>
      </c>
      <c r="Q95" s="156">
        <f>IF(RES_hhdet_tes!Q95=0,0,RES_hhdet_tes!Q95/0.086*1000000/RES_hhdet_num!Q93)</f>
        <v>465.88082138887347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1558.9393098607004</v>
      </c>
      <c r="C96" s="162">
        <f>IF(RES_hhdet_tes!C96=0,0,RES_hhdet_tes!C96/0.086*1000000/RES_hhdet_num!C96)</f>
        <v>1610.1376243007803</v>
      </c>
      <c r="D96" s="162">
        <f>IF(RES_hhdet_tes!D96=0,0,RES_hhdet_tes!D96/0.086*1000000/RES_hhdet_num!D96)</f>
        <v>1640.7509859456011</v>
      </c>
      <c r="E96" s="162">
        <f>IF(RES_hhdet_tes!E96=0,0,RES_hhdet_tes!E96/0.086*1000000/RES_hhdet_num!E96)</f>
        <v>2068.7632316390673</v>
      </c>
      <c r="F96" s="162">
        <f>IF(RES_hhdet_tes!F96=0,0,RES_hhdet_tes!F96/0.086*1000000/RES_hhdet_num!F96)</f>
        <v>2111.9018399647948</v>
      </c>
      <c r="G96" s="162">
        <f>IF(RES_hhdet_tes!G96=0,0,RES_hhdet_tes!G96/0.086*1000000/RES_hhdet_num!G96)</f>
        <v>2056.5400165780138</v>
      </c>
      <c r="H96" s="162">
        <f>IF(RES_hhdet_tes!H96=0,0,RES_hhdet_tes!H96/0.086*1000000/RES_hhdet_num!H96)</f>
        <v>2161.5431805674284</v>
      </c>
      <c r="I96" s="162">
        <f>IF(RES_hhdet_tes!I96=0,0,RES_hhdet_tes!I96/0.086*1000000/RES_hhdet_num!I96)</f>
        <v>2020.5897792156065</v>
      </c>
      <c r="J96" s="162">
        <f>IF(RES_hhdet_tes!J96=0,0,RES_hhdet_tes!J96/0.086*1000000/RES_hhdet_num!J96)</f>
        <v>2147.0693725678157</v>
      </c>
      <c r="K96" s="162">
        <f>IF(RES_hhdet_tes!K96=0,0,RES_hhdet_tes!K96/0.086*1000000/RES_hhdet_num!K96)</f>
        <v>2173.0993000481831</v>
      </c>
      <c r="L96" s="162">
        <f>IF(RES_hhdet_tes!L96=0,0,RES_hhdet_tes!L96/0.086*1000000/RES_hhdet_num!L96)</f>
        <v>2415.9262030351501</v>
      </c>
      <c r="M96" s="162">
        <f>IF(RES_hhdet_tes!M96=0,0,RES_hhdet_tes!M96/0.086*1000000/RES_hhdet_num!M96)</f>
        <v>2266.4440952908712</v>
      </c>
      <c r="N96" s="162">
        <f>IF(RES_hhdet_tes!N96=0,0,RES_hhdet_tes!N96/0.086*1000000/RES_hhdet_num!N96)</f>
        <v>2278.4297487452809</v>
      </c>
      <c r="O96" s="162">
        <f>IF(RES_hhdet_tes!O96=0,0,RES_hhdet_tes!O96/0.086*1000000/RES_hhdet_num!O96)</f>
        <v>2293.1255935878185</v>
      </c>
      <c r="P96" s="162">
        <f>IF(RES_hhdet_tes!P96=0,0,RES_hhdet_tes!P96/0.086*1000000/RES_hhdet_num!P96)</f>
        <v>2338.0910506300047</v>
      </c>
      <c r="Q96" s="162">
        <f>IF(RES_hhdet_tes!Q96=0,0,RES_hhdet_tes!Q96/0.086*1000000/RES_hhdet_num!Q96)</f>
        <v>2357.5424892810079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1988.4787621307394</v>
      </c>
      <c r="L97" s="160">
        <f>IF(RES_hhdet_tes!L97=0,0,RES_hhdet_tes!L97/0.086*1000000/RES_hhdet_num!L97)</f>
        <v>2150.5323614792896</v>
      </c>
      <c r="M97" s="160">
        <f>IF(RES_hhdet_tes!M97=0,0,RES_hhdet_tes!M97/0.086*1000000/RES_hhdet_num!M97)</f>
        <v>2048.2879000693879</v>
      </c>
      <c r="N97" s="160">
        <f>IF(RES_hhdet_tes!N97=0,0,RES_hhdet_tes!N97/0.086*1000000/RES_hhdet_num!N97)</f>
        <v>2059.1770305831387</v>
      </c>
      <c r="O97" s="160">
        <f>IF(RES_hhdet_tes!O97=0,0,RES_hhdet_tes!O97/0.086*1000000/RES_hhdet_num!O97)</f>
        <v>2072.7211607076492</v>
      </c>
      <c r="P97" s="160">
        <f>IF(RES_hhdet_tes!P97=0,0,RES_hhdet_tes!P97/0.086*1000000/RES_hhdet_num!P97)</f>
        <v>2103.4532432822352</v>
      </c>
      <c r="Q97" s="160">
        <f>IF(RES_hhdet_tes!Q97=0,0,RES_hhdet_tes!Q97/0.086*1000000/RES_hhdet_num!Q97)</f>
        <v>2117.4174872151425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1532.472008344198</v>
      </c>
      <c r="L98" s="156">
        <f>IF(RES_hhdet_tes!L98=0,0,RES_hhdet_tes!L98/0.086*1000000/RES_hhdet_num!L97)</f>
        <v>1691.1483421246369</v>
      </c>
      <c r="M98" s="156">
        <f>IF(RES_hhdet_tes!M98=0,0,RES_hhdet_tes!M98/0.086*1000000/RES_hhdet_num!M97)</f>
        <v>1587.6776709612989</v>
      </c>
      <c r="N98" s="156">
        <f>IF(RES_hhdet_tes!N98=0,0,RES_hhdet_tes!N98/0.086*1000000/RES_hhdet_num!N97)</f>
        <v>1594.9008241217075</v>
      </c>
      <c r="O98" s="156">
        <f>IF(RES_hhdet_tes!O98=0,0,RES_hhdet_tes!O98/0.086*1000000/RES_hhdet_num!O97)</f>
        <v>1605.7463946902647</v>
      </c>
      <c r="P98" s="156">
        <f>IF(RES_hhdet_tes!P98=0,0,RES_hhdet_tes!P98/0.086*1000000/RES_hhdet_num!P97)</f>
        <v>1636.9462434306924</v>
      </c>
      <c r="Q98" s="156">
        <f>IF(RES_hhdet_tes!Q98=0,0,RES_hhdet_tes!Q98/0.086*1000000/RES_hhdet_num!Q97)</f>
        <v>1651.536665826269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456.00675378654103</v>
      </c>
      <c r="L99" s="156">
        <f>IF(RES_hhdet_tes!L99=0,0,RES_hhdet_tes!L99/0.086*1000000/RES_hhdet_num!L97)</f>
        <v>459.38401935465259</v>
      </c>
      <c r="M99" s="156">
        <f>IF(RES_hhdet_tes!M99=0,0,RES_hhdet_tes!M99/0.086*1000000/RES_hhdet_num!M97)</f>
        <v>460.6102291080889</v>
      </c>
      <c r="N99" s="156">
        <f>IF(RES_hhdet_tes!N99=0,0,RES_hhdet_tes!N99/0.086*1000000/RES_hhdet_num!N97)</f>
        <v>464.27620646143129</v>
      </c>
      <c r="O99" s="156">
        <f>IF(RES_hhdet_tes!O99=0,0,RES_hhdet_tes!O99/0.086*1000000/RES_hhdet_num!O97)</f>
        <v>466.97476601738418</v>
      </c>
      <c r="P99" s="156">
        <f>IF(RES_hhdet_tes!P99=0,0,RES_hhdet_tes!P99/0.086*1000000/RES_hhdet_num!P97)</f>
        <v>466.50699985154228</v>
      </c>
      <c r="Q99" s="156">
        <f>IF(RES_hhdet_tes!Q99=0,0,RES_hhdet_tes!Q99/0.086*1000000/RES_hhdet_num!Q97)</f>
        <v>465.88082138887353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521.56287348069202</v>
      </c>
      <c r="C100" s="157">
        <f>IF(RES_hhdet_tes!C100=0,0,RES_hhdet_tes!C100/0.086*1000000/RES_hhdet_num!C$81)</f>
        <v>529.04350748907086</v>
      </c>
      <c r="D100" s="157">
        <f>IF(RES_hhdet_tes!D100=0,0,RES_hhdet_tes!D100/0.086*1000000/RES_hhdet_num!D$81)</f>
        <v>581.96930287834095</v>
      </c>
      <c r="E100" s="157">
        <f>IF(RES_hhdet_tes!E100=0,0,RES_hhdet_tes!E100/0.086*1000000/RES_hhdet_num!E$81)</f>
        <v>780.62316792334093</v>
      </c>
      <c r="F100" s="157">
        <f>IF(RES_hhdet_tes!F100=0,0,RES_hhdet_tes!F100/0.086*1000000/RES_hhdet_num!F$81)</f>
        <v>798.03676934423754</v>
      </c>
      <c r="G100" s="157">
        <f>IF(RES_hhdet_tes!G100=0,0,RES_hhdet_tes!G100/0.086*1000000/RES_hhdet_num!G$81)</f>
        <v>788.3296469398781</v>
      </c>
      <c r="H100" s="157">
        <f>IF(RES_hhdet_tes!H100=0,0,RES_hhdet_tes!H100/0.086*1000000/RES_hhdet_num!H$81)</f>
        <v>821.59320985630643</v>
      </c>
      <c r="I100" s="157">
        <f>IF(RES_hhdet_tes!I100=0,0,RES_hhdet_tes!I100/0.086*1000000/RES_hhdet_num!I$81)</f>
        <v>819.41745831358435</v>
      </c>
      <c r="J100" s="157">
        <f>IF(RES_hhdet_tes!J100=0,0,RES_hhdet_tes!J100/0.086*1000000/RES_hhdet_num!J$81)</f>
        <v>845.85492600657278</v>
      </c>
      <c r="K100" s="157">
        <f>IF(RES_hhdet_tes!K100=0,0,RES_hhdet_tes!K100/0.086*1000000/RES_hhdet_num!K$81)</f>
        <v>861.7400921638515</v>
      </c>
      <c r="L100" s="157">
        <f>IF(RES_hhdet_tes!L100=0,0,RES_hhdet_tes!L100/0.086*1000000/RES_hhdet_num!L$81)</f>
        <v>878.85714065951129</v>
      </c>
      <c r="M100" s="157">
        <f>IF(RES_hhdet_tes!M100=0,0,RES_hhdet_tes!M100/0.086*1000000/RES_hhdet_num!M$81)</f>
        <v>878.46783716903428</v>
      </c>
      <c r="N100" s="157">
        <f>IF(RES_hhdet_tes!N100=0,0,RES_hhdet_tes!N100/0.086*1000000/RES_hhdet_num!N$81)</f>
        <v>872.42232396228394</v>
      </c>
      <c r="O100" s="157">
        <f>IF(RES_hhdet_tes!O100=0,0,RES_hhdet_tes!O100/0.086*1000000/RES_hhdet_num!O$81)</f>
        <v>890.3781924282614</v>
      </c>
      <c r="P100" s="157">
        <f>IF(RES_hhdet_tes!P100=0,0,RES_hhdet_tes!P100/0.086*1000000/RES_hhdet_num!P$81)</f>
        <v>896.02446261641319</v>
      </c>
      <c r="Q100" s="157">
        <f>IF(RES_hhdet_tes!Q100=0,0,RES_hhdet_tes!Q100/0.086*1000000/RES_hhdet_num!Q$81)</f>
        <v>913.58318285143866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473.79521576969461</v>
      </c>
      <c r="C102" s="156">
        <f>IF(RES_hhdet_tes!C102=0,0,RES_hhdet_tes!C102/0.086*1000000/RES_hhdet_num!C102)</f>
        <v>491.13827552879968</v>
      </c>
      <c r="D102" s="156">
        <f>IF(RES_hhdet_tes!D102=0,0,RES_hhdet_tes!D102/0.086*1000000/RES_hhdet_num!D102)</f>
        <v>521.81095199819151</v>
      </c>
      <c r="E102" s="156">
        <f>IF(RES_hhdet_tes!E102=0,0,RES_hhdet_tes!E102/0.086*1000000/RES_hhdet_num!E102)</f>
        <v>658.36387404427444</v>
      </c>
      <c r="F102" s="156">
        <f>IF(RES_hhdet_tes!F102=0,0,RES_hhdet_tes!F102/0.086*1000000/RES_hhdet_num!F102)</f>
        <v>668.56475627489363</v>
      </c>
      <c r="G102" s="156">
        <f>IF(RES_hhdet_tes!G102=0,0,RES_hhdet_tes!G102/0.086*1000000/RES_hhdet_num!G102)</f>
        <v>674.82428396048499</v>
      </c>
      <c r="H102" s="156">
        <f>IF(RES_hhdet_tes!H102=0,0,RES_hhdet_tes!H102/0.086*1000000/RES_hhdet_num!H102)</f>
        <v>689.33435283770984</v>
      </c>
      <c r="I102" s="156">
        <f>IF(RES_hhdet_tes!I102=0,0,RES_hhdet_tes!I102/0.086*1000000/RES_hhdet_num!I102)</f>
        <v>705.89412761635901</v>
      </c>
      <c r="J102" s="156">
        <f>IF(RES_hhdet_tes!J102=0,0,RES_hhdet_tes!J102/0.086*1000000/RES_hhdet_num!J102)</f>
        <v>722.16411924244517</v>
      </c>
      <c r="K102" s="156">
        <f>IF(RES_hhdet_tes!K102=0,0,RES_hhdet_tes!K102/0.086*1000000/RES_hhdet_num!K102)</f>
        <v>729.69013783125718</v>
      </c>
      <c r="L102" s="156">
        <f>IF(RES_hhdet_tes!L102=0,0,RES_hhdet_tes!L102/0.086*1000000/RES_hhdet_num!L102)</f>
        <v>731.453436004482</v>
      </c>
      <c r="M102" s="156">
        <f>IF(RES_hhdet_tes!M102=0,0,RES_hhdet_tes!M102/0.086*1000000/RES_hhdet_num!M102)</f>
        <v>733.56569949448124</v>
      </c>
      <c r="N102" s="156">
        <f>IF(RES_hhdet_tes!N102=0,0,RES_hhdet_tes!N102/0.086*1000000/RES_hhdet_num!N102)</f>
        <v>741.52295899629451</v>
      </c>
      <c r="O102" s="156">
        <f>IF(RES_hhdet_tes!O102=0,0,RES_hhdet_tes!O102/0.086*1000000/RES_hhdet_num!O102)</f>
        <v>740.8893231492151</v>
      </c>
      <c r="P102" s="156">
        <f>IF(RES_hhdet_tes!P102=0,0,RES_hhdet_tes!P102/0.086*1000000/RES_hhdet_num!P102)</f>
        <v>736.66665016098159</v>
      </c>
      <c r="Q102" s="156">
        <f>IF(RES_hhdet_tes!Q102=0,0,RES_hhdet_tes!Q102/0.086*1000000/RES_hhdet_num!Q102)</f>
        <v>738.33536085160574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548.35845108180911</v>
      </c>
      <c r="C103" s="57">
        <f>IF(RES_hhdet_tes!C103=0,0,RES_hhdet_tes!C103/0.086*1000000/RES_hhdet_num!C103)</f>
        <v>549.6971518601049</v>
      </c>
      <c r="D103" s="57">
        <f>IF(RES_hhdet_tes!D103=0,0,RES_hhdet_tes!D103/0.086*1000000/RES_hhdet_num!D103)</f>
        <v>614.63287865301675</v>
      </c>
      <c r="E103" s="57">
        <f>IF(RES_hhdet_tes!E103=0,0,RES_hhdet_tes!E103/0.086*1000000/RES_hhdet_num!E103)</f>
        <v>845.94356367783189</v>
      </c>
      <c r="F103" s="57">
        <f>IF(RES_hhdet_tes!F103=0,0,RES_hhdet_tes!F103/0.086*1000000/RES_hhdet_num!F103)</f>
        <v>859.16747957570271</v>
      </c>
      <c r="G103" s="57">
        <f>IF(RES_hhdet_tes!G103=0,0,RES_hhdet_tes!G103/0.086*1000000/RES_hhdet_num!G103)</f>
        <v>839.35261359113008</v>
      </c>
      <c r="H103" s="57">
        <f>IF(RES_hhdet_tes!H103=0,0,RES_hhdet_tes!H103/0.086*1000000/RES_hhdet_num!H103)</f>
        <v>881.52075059751962</v>
      </c>
      <c r="I103" s="57">
        <f>IF(RES_hhdet_tes!I103=0,0,RES_hhdet_tes!I103/0.086*1000000/RES_hhdet_num!I103)</f>
        <v>872.59956187435955</v>
      </c>
      <c r="J103" s="57">
        <f>IF(RES_hhdet_tes!J103=0,0,RES_hhdet_tes!J103/0.086*1000000/RES_hhdet_num!J103)</f>
        <v>905.35280915145768</v>
      </c>
      <c r="K103" s="57">
        <f>IF(RES_hhdet_tes!K103=0,0,RES_hhdet_tes!K103/0.086*1000000/RES_hhdet_num!K103)</f>
        <v>930.1653900078162</v>
      </c>
      <c r="L103" s="57">
        <f>IF(RES_hhdet_tes!L103=0,0,RES_hhdet_tes!L103/0.086*1000000/RES_hhdet_num!L103)</f>
        <v>952.951315063734</v>
      </c>
      <c r="M103" s="57">
        <f>IF(RES_hhdet_tes!M103=0,0,RES_hhdet_tes!M103/0.086*1000000/RES_hhdet_num!M103)</f>
        <v>941.59896307068584</v>
      </c>
      <c r="N103" s="57">
        <f>IF(RES_hhdet_tes!N103=0,0,RES_hhdet_tes!N103/0.086*1000000/RES_hhdet_num!N103)</f>
        <v>928.68471870155452</v>
      </c>
      <c r="O103" s="57">
        <f>IF(RES_hhdet_tes!O103=0,0,RES_hhdet_tes!O103/0.086*1000000/RES_hhdet_num!O103)</f>
        <v>948.6872649365157</v>
      </c>
      <c r="P103" s="57">
        <f>IF(RES_hhdet_tes!P103=0,0,RES_hhdet_tes!P103/0.086*1000000/RES_hhdet_num!P103)</f>
        <v>965.93171152979721</v>
      </c>
      <c r="Q103" s="57">
        <f>IF(RES_hhdet_tes!Q103=0,0,RES_hhdet_tes!Q103/0.086*1000000/RES_hhdet_num!Q103)</f>
        <v>985.04236924183772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8715.5088236751999</v>
      </c>
      <c r="C105" s="168">
        <f t="shared" ref="C105:Q105" si="15">SUM(C106,C109,C111,C120)</f>
        <v>8810.101242683797</v>
      </c>
      <c r="D105" s="168">
        <f t="shared" si="15"/>
        <v>9650.0691737854395</v>
      </c>
      <c r="E105" s="168">
        <f t="shared" si="15"/>
        <v>9996.4795015667842</v>
      </c>
      <c r="F105" s="168">
        <f t="shared" si="15"/>
        <v>9949.1755491436725</v>
      </c>
      <c r="G105" s="168">
        <f t="shared" si="15"/>
        <v>10290.673022651663</v>
      </c>
      <c r="H105" s="168">
        <f t="shared" si="15"/>
        <v>11315.634715903625</v>
      </c>
      <c r="I105" s="168">
        <f t="shared" si="15"/>
        <v>9637.7787635945151</v>
      </c>
      <c r="J105" s="168">
        <f t="shared" si="15"/>
        <v>10397.020484648532</v>
      </c>
      <c r="K105" s="168">
        <f t="shared" si="15"/>
        <v>11459.017128724801</v>
      </c>
      <c r="L105" s="168">
        <f t="shared" si="15"/>
        <v>11238.874037087591</v>
      </c>
      <c r="M105" s="168">
        <f t="shared" si="15"/>
        <v>10745.442907995439</v>
      </c>
      <c r="N105" s="168">
        <f t="shared" si="15"/>
        <v>11073.068246492709</v>
      </c>
      <c r="O105" s="168">
        <f t="shared" si="15"/>
        <v>10969.947323108428</v>
      </c>
      <c r="P105" s="168">
        <f t="shared" si="15"/>
        <v>10245.137850374631</v>
      </c>
      <c r="Q105" s="168">
        <f t="shared" si="15"/>
        <v>10236.821982688174</v>
      </c>
    </row>
    <row r="106" spans="1:17" ht="12.95" customHeight="1" x14ac:dyDescent="0.25">
      <c r="A106" s="158" t="s">
        <v>65</v>
      </c>
      <c r="B106" s="157">
        <f t="shared" ref="B106:Q106" si="16">SUM(B107:B108)</f>
        <v>6634.6477442175119</v>
      </c>
      <c r="C106" s="157">
        <f t="shared" si="16"/>
        <v>6663.3357966051535</v>
      </c>
      <c r="D106" s="157">
        <f t="shared" si="16"/>
        <v>7368.4701074243858</v>
      </c>
      <c r="E106" s="157">
        <f t="shared" si="16"/>
        <v>7206.1288537197825</v>
      </c>
      <c r="F106" s="157">
        <f t="shared" si="16"/>
        <v>7109.0330941904667</v>
      </c>
      <c r="G106" s="157">
        <f t="shared" si="16"/>
        <v>7487.2702168321875</v>
      </c>
      <c r="H106" s="157">
        <f t="shared" si="16"/>
        <v>8366.5950042365803</v>
      </c>
      <c r="I106" s="157">
        <f t="shared" si="16"/>
        <v>6826.5439697031143</v>
      </c>
      <c r="J106" s="157">
        <f t="shared" si="16"/>
        <v>7431.1818337613695</v>
      </c>
      <c r="K106" s="157">
        <f t="shared" si="16"/>
        <v>8453.5084834727168</v>
      </c>
      <c r="L106" s="157">
        <f t="shared" si="16"/>
        <v>7980.3923411654259</v>
      </c>
      <c r="M106" s="157">
        <f t="shared" si="16"/>
        <v>7631.6806400034602</v>
      </c>
      <c r="N106" s="157">
        <f t="shared" si="16"/>
        <v>7945.4679465960471</v>
      </c>
      <c r="O106" s="157">
        <f t="shared" si="16"/>
        <v>7807.1477246234062</v>
      </c>
      <c r="P106" s="157">
        <f t="shared" si="16"/>
        <v>7037.9093712279209</v>
      </c>
      <c r="Q106" s="157">
        <f t="shared" si="16"/>
        <v>6998.0831665237356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6613.5575340717842</v>
      </c>
      <c r="C107" s="156">
        <f>IF(RES_hhdet_tes!C107=0,0,RES_hhdet_tes!C107/0.086*1000000/RES_hhdet_num!C$105)</f>
        <v>6643.9281403367986</v>
      </c>
      <c r="D107" s="156">
        <f>IF(RES_hhdet_tes!D107=0,0,RES_hhdet_tes!D107/0.086*1000000/RES_hhdet_num!D$105)</f>
        <v>7349.7285740687948</v>
      </c>
      <c r="E107" s="156">
        <f>IF(RES_hhdet_tes!E107=0,0,RES_hhdet_tes!E107/0.086*1000000/RES_hhdet_num!E$105)</f>
        <v>7158.4489444730398</v>
      </c>
      <c r="F107" s="156">
        <f>IF(RES_hhdet_tes!F107=0,0,RES_hhdet_tes!F107/0.086*1000000/RES_hhdet_num!F$105)</f>
        <v>7062.5548952215586</v>
      </c>
      <c r="G107" s="156">
        <f>IF(RES_hhdet_tes!G107=0,0,RES_hhdet_tes!G107/0.086*1000000/RES_hhdet_num!G$105)</f>
        <v>7448.5316117218399</v>
      </c>
      <c r="H107" s="156">
        <f>IF(RES_hhdet_tes!H107=0,0,RES_hhdet_tes!H107/0.086*1000000/RES_hhdet_num!H$105)</f>
        <v>8317.8232147021063</v>
      </c>
      <c r="I107" s="156">
        <f>IF(RES_hhdet_tes!I107=0,0,RES_hhdet_tes!I107/0.086*1000000/RES_hhdet_num!I$105)</f>
        <v>6789.549169431446</v>
      </c>
      <c r="J107" s="156">
        <f>IF(RES_hhdet_tes!J107=0,0,RES_hhdet_tes!J107/0.086*1000000/RES_hhdet_num!J$105)</f>
        <v>7388.0348126622148</v>
      </c>
      <c r="K107" s="156">
        <f>IF(RES_hhdet_tes!K107=0,0,RES_hhdet_tes!K107/0.086*1000000/RES_hhdet_num!K$105)</f>
        <v>8403.1373810132936</v>
      </c>
      <c r="L107" s="156">
        <f>IF(RES_hhdet_tes!L107=0,0,RES_hhdet_tes!L107/0.086*1000000/RES_hhdet_num!L$105)</f>
        <v>7933.6341226962932</v>
      </c>
      <c r="M107" s="156">
        <f>IF(RES_hhdet_tes!M107=0,0,RES_hhdet_tes!M107/0.086*1000000/RES_hhdet_num!M$105)</f>
        <v>7587.902272180424</v>
      </c>
      <c r="N107" s="156">
        <f>IF(RES_hhdet_tes!N107=0,0,RES_hhdet_tes!N107/0.086*1000000/RES_hhdet_num!N$105)</f>
        <v>7901.1661711903225</v>
      </c>
      <c r="O107" s="156">
        <f>IF(RES_hhdet_tes!O107=0,0,RES_hhdet_tes!O107/0.086*1000000/RES_hhdet_num!O$105)</f>
        <v>7761.3959178780133</v>
      </c>
      <c r="P107" s="156">
        <f>IF(RES_hhdet_tes!P107=0,0,RES_hhdet_tes!P107/0.086*1000000/RES_hhdet_num!P$105)</f>
        <v>6989.4508960067815</v>
      </c>
      <c r="Q107" s="156">
        <f>IF(RES_hhdet_tes!Q107=0,0,RES_hhdet_tes!Q107/0.086*1000000/RES_hhdet_num!Q$105)</f>
        <v>6944.7439818259472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21.090210145728079</v>
      </c>
      <c r="C108" s="156">
        <f>IF(RES_hhdet_tes!C108=0,0,RES_hhdet_tes!C108/0.086*1000000/RES_hhdet_num!C$105)</f>
        <v>19.407656268354565</v>
      </c>
      <c r="D108" s="156">
        <f>IF(RES_hhdet_tes!D108=0,0,RES_hhdet_tes!D108/0.086*1000000/RES_hhdet_num!D$105)</f>
        <v>18.741533355590743</v>
      </c>
      <c r="E108" s="156">
        <f>IF(RES_hhdet_tes!E108=0,0,RES_hhdet_tes!E108/0.086*1000000/RES_hhdet_num!E$105)</f>
        <v>47.679909246742838</v>
      </c>
      <c r="F108" s="156">
        <f>IF(RES_hhdet_tes!F108=0,0,RES_hhdet_tes!F108/0.086*1000000/RES_hhdet_num!F$105)</f>
        <v>46.47819896890848</v>
      </c>
      <c r="G108" s="156">
        <f>IF(RES_hhdet_tes!G108=0,0,RES_hhdet_tes!G108/0.086*1000000/RES_hhdet_num!G$105)</f>
        <v>38.738605110347969</v>
      </c>
      <c r="H108" s="156">
        <f>IF(RES_hhdet_tes!H108=0,0,RES_hhdet_tes!H108/0.086*1000000/RES_hhdet_num!H$105)</f>
        <v>48.771789534474252</v>
      </c>
      <c r="I108" s="156">
        <f>IF(RES_hhdet_tes!I108=0,0,RES_hhdet_tes!I108/0.086*1000000/RES_hhdet_num!I$105)</f>
        <v>36.994800271668097</v>
      </c>
      <c r="J108" s="156">
        <f>IF(RES_hhdet_tes!J108=0,0,RES_hhdet_tes!J108/0.086*1000000/RES_hhdet_num!J$105)</f>
        <v>43.147021099154877</v>
      </c>
      <c r="K108" s="156">
        <f>IF(RES_hhdet_tes!K108=0,0,RES_hhdet_tes!K108/0.086*1000000/RES_hhdet_num!K$105)</f>
        <v>50.371102459423206</v>
      </c>
      <c r="L108" s="156">
        <f>IF(RES_hhdet_tes!L108=0,0,RES_hhdet_tes!L108/0.086*1000000/RES_hhdet_num!L$105)</f>
        <v>46.758218469133155</v>
      </c>
      <c r="M108" s="156">
        <f>IF(RES_hhdet_tes!M108=0,0,RES_hhdet_tes!M108/0.086*1000000/RES_hhdet_num!M$105)</f>
        <v>43.778367823036561</v>
      </c>
      <c r="N108" s="156">
        <f>IF(RES_hhdet_tes!N108=0,0,RES_hhdet_tes!N108/0.086*1000000/RES_hhdet_num!N$105)</f>
        <v>44.301775405724165</v>
      </c>
      <c r="O108" s="156">
        <f>IF(RES_hhdet_tes!O108=0,0,RES_hhdet_tes!O108/0.086*1000000/RES_hhdet_num!O$105)</f>
        <v>45.751806745392713</v>
      </c>
      <c r="P108" s="156">
        <f>IF(RES_hhdet_tes!P108=0,0,RES_hhdet_tes!P108/0.086*1000000/RES_hhdet_num!P$105)</f>
        <v>48.458475221139473</v>
      </c>
      <c r="Q108" s="156">
        <f>IF(RES_hhdet_tes!Q108=0,0,RES_hhdet_tes!Q108/0.086*1000000/RES_hhdet_num!Q$105)</f>
        <v>53.339184697788212</v>
      </c>
    </row>
    <row r="109" spans="1:17" ht="12.95" customHeight="1" x14ac:dyDescent="0.25">
      <c r="A109" s="158" t="s">
        <v>112</v>
      </c>
      <c r="B109" s="157">
        <f t="shared" ref="B109:Q109" si="17">B110</f>
        <v>0.36066399790856418</v>
      </c>
      <c r="C109" s="157">
        <f t="shared" si="17"/>
        <v>0.53829628249996975</v>
      </c>
      <c r="D109" s="157">
        <f t="shared" si="17"/>
        <v>0.61027100895483488</v>
      </c>
      <c r="E109" s="157">
        <f t="shared" si="17"/>
        <v>0.67588119602913677</v>
      </c>
      <c r="F109" s="157">
        <f t="shared" si="17"/>
        <v>0.86789885813909706</v>
      </c>
      <c r="G109" s="157">
        <f t="shared" si="17"/>
        <v>1.0061373307783816</v>
      </c>
      <c r="H109" s="157">
        <f t="shared" si="17"/>
        <v>1.3963472620342428</v>
      </c>
      <c r="I109" s="157">
        <f t="shared" si="17"/>
        <v>2.081907130799896</v>
      </c>
      <c r="J109" s="157">
        <f t="shared" si="17"/>
        <v>2.7561822020627753</v>
      </c>
      <c r="K109" s="157">
        <f t="shared" si="17"/>
        <v>3.746402149838461</v>
      </c>
      <c r="L109" s="157">
        <f t="shared" si="17"/>
        <v>4.8649618286686307</v>
      </c>
      <c r="M109" s="157">
        <f t="shared" si="17"/>
        <v>6.1932770138922697</v>
      </c>
      <c r="N109" s="157">
        <f t="shared" si="17"/>
        <v>7.4087278023120726</v>
      </c>
      <c r="O109" s="157">
        <f t="shared" si="17"/>
        <v>7.8174765948514624</v>
      </c>
      <c r="P109" s="157">
        <f t="shared" si="17"/>
        <v>10.310460189150845</v>
      </c>
      <c r="Q109" s="157">
        <f t="shared" si="17"/>
        <v>12.464047296052959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0.36066399790856418</v>
      </c>
      <c r="C110" s="156">
        <f>IF(RES_hhdet_tes!C110=0,0,RES_hhdet_tes!C110/0.086*1000000/RES_hhdet_num!C$105)</f>
        <v>0.53829628249996975</v>
      </c>
      <c r="D110" s="156">
        <f>IF(RES_hhdet_tes!D110=0,0,RES_hhdet_tes!D110/0.086*1000000/RES_hhdet_num!D$105)</f>
        <v>0.61027100895483488</v>
      </c>
      <c r="E110" s="156">
        <f>IF(RES_hhdet_tes!E110=0,0,RES_hhdet_tes!E110/0.086*1000000/RES_hhdet_num!E$105)</f>
        <v>0.67588119602913677</v>
      </c>
      <c r="F110" s="156">
        <f>IF(RES_hhdet_tes!F110=0,0,RES_hhdet_tes!F110/0.086*1000000/RES_hhdet_num!F$105)</f>
        <v>0.86789885813909706</v>
      </c>
      <c r="G110" s="156">
        <f>IF(RES_hhdet_tes!G110=0,0,RES_hhdet_tes!G110/0.086*1000000/RES_hhdet_num!G$105)</f>
        <v>1.0061373307783816</v>
      </c>
      <c r="H110" s="156">
        <f>IF(RES_hhdet_tes!H110=0,0,RES_hhdet_tes!H110/0.086*1000000/RES_hhdet_num!H$105)</f>
        <v>1.3963472620342428</v>
      </c>
      <c r="I110" s="156">
        <f>IF(RES_hhdet_tes!I110=0,0,RES_hhdet_tes!I110/0.086*1000000/RES_hhdet_num!I$105)</f>
        <v>2.081907130799896</v>
      </c>
      <c r="J110" s="156">
        <f>IF(RES_hhdet_tes!J110=0,0,RES_hhdet_tes!J110/0.086*1000000/RES_hhdet_num!J$105)</f>
        <v>2.7561822020627753</v>
      </c>
      <c r="K110" s="156">
        <f>IF(RES_hhdet_tes!K110=0,0,RES_hhdet_tes!K110/0.086*1000000/RES_hhdet_num!K$105)</f>
        <v>3.746402149838461</v>
      </c>
      <c r="L110" s="156">
        <f>IF(RES_hhdet_tes!L110=0,0,RES_hhdet_tes!L110/0.086*1000000/RES_hhdet_num!L$105)</f>
        <v>4.8649618286686307</v>
      </c>
      <c r="M110" s="156">
        <f>IF(RES_hhdet_tes!M110=0,0,RES_hhdet_tes!M110/0.086*1000000/RES_hhdet_num!M$105)</f>
        <v>6.1932770138922697</v>
      </c>
      <c r="N110" s="156">
        <f>IF(RES_hhdet_tes!N110=0,0,RES_hhdet_tes!N110/0.086*1000000/RES_hhdet_num!N$105)</f>
        <v>7.4087278023120726</v>
      </c>
      <c r="O110" s="156">
        <f>IF(RES_hhdet_tes!O110=0,0,RES_hhdet_tes!O110/0.086*1000000/RES_hhdet_num!O$105)</f>
        <v>7.8174765948514624</v>
      </c>
      <c r="P110" s="156">
        <f>IF(RES_hhdet_tes!P110=0,0,RES_hhdet_tes!P110/0.086*1000000/RES_hhdet_num!P$105)</f>
        <v>10.310460189150845</v>
      </c>
      <c r="Q110" s="156">
        <f>IF(RES_hhdet_tes!Q110=0,0,RES_hhdet_tes!Q110/0.086*1000000/RES_hhdet_num!Q$105)</f>
        <v>12.464047296052959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1558.9393098607006</v>
      </c>
      <c r="C111" s="157">
        <f>IF(RES_hhdet_tes!C111=0,0,RES_hhdet_tes!C111/0.086*1000000/RES_hhdet_num!C$105)</f>
        <v>1617.1863083956102</v>
      </c>
      <c r="D111" s="157">
        <f>IF(RES_hhdet_tes!D111=0,0,RES_hhdet_tes!D111/0.086*1000000/RES_hhdet_num!D$105)</f>
        <v>1699.0257564957014</v>
      </c>
      <c r="E111" s="157">
        <f>IF(RES_hhdet_tes!E111=0,0,RES_hhdet_tes!E111/0.086*1000000/RES_hhdet_num!E$105)</f>
        <v>2009.0609495910537</v>
      </c>
      <c r="F111" s="157">
        <f>IF(RES_hhdet_tes!F111=0,0,RES_hhdet_tes!F111/0.086*1000000/RES_hhdet_num!F$105)</f>
        <v>2041.2423796909684</v>
      </c>
      <c r="G111" s="157">
        <f>IF(RES_hhdet_tes!G111=0,0,RES_hhdet_tes!G111/0.086*1000000/RES_hhdet_num!G$105)</f>
        <v>2014.0720134918195</v>
      </c>
      <c r="H111" s="157">
        <f>IF(RES_hhdet_tes!H111=0,0,RES_hhdet_tes!H111/0.086*1000000/RES_hhdet_num!H$105)</f>
        <v>2126.0509962906849</v>
      </c>
      <c r="I111" s="157">
        <f>IF(RES_hhdet_tes!I111=0,0,RES_hhdet_tes!I111/0.086*1000000/RES_hhdet_num!I$105)</f>
        <v>1989.7326291559109</v>
      </c>
      <c r="J111" s="157">
        <f>IF(RES_hhdet_tes!J111=0,0,RES_hhdet_tes!J111/0.086*1000000/RES_hhdet_num!J$105)</f>
        <v>2117.2303073999483</v>
      </c>
      <c r="K111" s="157">
        <f>IF(RES_hhdet_tes!K111=0,0,RES_hhdet_tes!K111/0.086*1000000/RES_hhdet_num!K$105)</f>
        <v>2140.0220507731992</v>
      </c>
      <c r="L111" s="157">
        <f>IF(RES_hhdet_tes!L111=0,0,RES_hhdet_tes!L111/0.086*1000000/RES_hhdet_num!L$105)</f>
        <v>2374.7636940744501</v>
      </c>
      <c r="M111" s="157">
        <f>IF(RES_hhdet_tes!M111=0,0,RES_hhdet_tes!M111/0.086*1000000/RES_hhdet_num!M$105)</f>
        <v>2229.0969156228675</v>
      </c>
      <c r="N111" s="157">
        <f>IF(RES_hhdet_tes!N111=0,0,RES_hhdet_tes!N111/0.086*1000000/RES_hhdet_num!N$105)</f>
        <v>2247.7659924931136</v>
      </c>
      <c r="O111" s="157">
        <f>IF(RES_hhdet_tes!O111=0,0,RES_hhdet_tes!O111/0.086*1000000/RES_hhdet_num!O$105)</f>
        <v>2264.6095953206413</v>
      </c>
      <c r="P111" s="157">
        <f>IF(RES_hhdet_tes!P111=0,0,RES_hhdet_tes!P111/0.086*1000000/RES_hhdet_num!P$105)</f>
        <v>2300.8985200318457</v>
      </c>
      <c r="Q111" s="157">
        <f>IF(RES_hhdet_tes!Q111=0,0,RES_hhdet_tes!Q111/0.086*1000000/RES_hhdet_num!Q$105)</f>
        <v>2312.6937208523918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1558.9393098607006</v>
      </c>
      <c r="C116" s="162">
        <f>IF(RES_hhdet_tes!C116=0,0,RES_hhdet_tes!C116/0.086*1000000/RES_hhdet_num!C116)</f>
        <v>1617.1863083956102</v>
      </c>
      <c r="D116" s="162">
        <f>IF(RES_hhdet_tes!D116=0,0,RES_hhdet_tes!D116/0.086*1000000/RES_hhdet_num!D116)</f>
        <v>1699.0257564957014</v>
      </c>
      <c r="E116" s="162">
        <f>IF(RES_hhdet_tes!E116=0,0,RES_hhdet_tes!E116/0.086*1000000/RES_hhdet_num!E116)</f>
        <v>2009.0609495910537</v>
      </c>
      <c r="F116" s="162">
        <f>IF(RES_hhdet_tes!F116=0,0,RES_hhdet_tes!F116/0.086*1000000/RES_hhdet_num!F116)</f>
        <v>2041.2423796909684</v>
      </c>
      <c r="G116" s="162">
        <f>IF(RES_hhdet_tes!G116=0,0,RES_hhdet_tes!G116/0.086*1000000/RES_hhdet_num!G116)</f>
        <v>2014.0720134918195</v>
      </c>
      <c r="H116" s="162">
        <f>IF(RES_hhdet_tes!H116=0,0,RES_hhdet_tes!H116/0.086*1000000/RES_hhdet_num!H116)</f>
        <v>2126.0509962906849</v>
      </c>
      <c r="I116" s="162">
        <f>IF(RES_hhdet_tes!I116=0,0,RES_hhdet_tes!I116/0.086*1000000/RES_hhdet_num!I116)</f>
        <v>1989.7326291559109</v>
      </c>
      <c r="J116" s="162">
        <f>IF(RES_hhdet_tes!J116=0,0,RES_hhdet_tes!J116/0.086*1000000/RES_hhdet_num!J116)</f>
        <v>2117.2303073999483</v>
      </c>
      <c r="K116" s="162">
        <f>IF(RES_hhdet_tes!K116=0,0,RES_hhdet_tes!K116/0.086*1000000/RES_hhdet_num!K116)</f>
        <v>2142.4719422755024</v>
      </c>
      <c r="L116" s="162">
        <f>IF(RES_hhdet_tes!L116=0,0,RES_hhdet_tes!L116/0.086*1000000/RES_hhdet_num!L116)</f>
        <v>2379.4853394644883</v>
      </c>
      <c r="M116" s="162">
        <f>IF(RES_hhdet_tes!M116=0,0,RES_hhdet_tes!M116/0.086*1000000/RES_hhdet_num!M116)</f>
        <v>2233.7993873820947</v>
      </c>
      <c r="N116" s="162">
        <f>IF(RES_hhdet_tes!N116=0,0,RES_hhdet_tes!N116/0.086*1000000/RES_hhdet_num!N116)</f>
        <v>2253.247384773701</v>
      </c>
      <c r="O116" s="162">
        <f>IF(RES_hhdet_tes!O116=0,0,RES_hhdet_tes!O116/0.086*1000000/RES_hhdet_num!O116)</f>
        <v>2275.249969423262</v>
      </c>
      <c r="P116" s="162">
        <f>IF(RES_hhdet_tes!P116=0,0,RES_hhdet_tes!P116/0.086*1000000/RES_hhdet_num!P116)</f>
        <v>2317.4282617679241</v>
      </c>
      <c r="Q116" s="162">
        <f>IF(RES_hhdet_tes!Q116=0,0,RES_hhdet_tes!Q116/0.086*1000000/RES_hhdet_num!Q116)</f>
        <v>2334.7490177272716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1988.4787621307405</v>
      </c>
      <c r="L117" s="160">
        <f>IF(RES_hhdet_tes!L117=0,0,RES_hhdet_tes!L117/0.086*1000000/RES_hhdet_num!L117)</f>
        <v>2146.9907768928019</v>
      </c>
      <c r="M117" s="160">
        <f>IF(RES_hhdet_tes!M117=0,0,RES_hhdet_tes!M117/0.086*1000000/RES_hhdet_num!M117)</f>
        <v>2041.7168944399168</v>
      </c>
      <c r="N117" s="160">
        <f>IF(RES_hhdet_tes!N117=0,0,RES_hhdet_tes!N117/0.086*1000000/RES_hhdet_num!N117)</f>
        <v>2059.2772507291747</v>
      </c>
      <c r="O117" s="160">
        <f>IF(RES_hhdet_tes!O117=0,0,RES_hhdet_tes!O117/0.086*1000000/RES_hhdet_num!O117)</f>
        <v>2071.9550798865657</v>
      </c>
      <c r="P117" s="160">
        <f>IF(RES_hhdet_tes!P117=0,0,RES_hhdet_tes!P117/0.086*1000000/RES_hhdet_num!P117)</f>
        <v>2101.4131257773847</v>
      </c>
      <c r="Q117" s="160">
        <f>IF(RES_hhdet_tes!Q117=0,0,RES_hhdet_tes!Q117/0.086*1000000/RES_hhdet_num!Q117)</f>
        <v>2113.7445386730669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1532.4720083441987</v>
      </c>
      <c r="L118" s="156">
        <f>IF(RES_hhdet_tes!L118=0,0,RES_hhdet_tes!L118/0.086*1000000/RES_hhdet_num!L117)</f>
        <v>1687.6067575381499</v>
      </c>
      <c r="M118" s="156">
        <f>IF(RES_hhdet_tes!M118=0,0,RES_hhdet_tes!M118/0.086*1000000/RES_hhdet_num!M117)</f>
        <v>1581.106665331828</v>
      </c>
      <c r="N118" s="156">
        <f>IF(RES_hhdet_tes!N118=0,0,RES_hhdet_tes!N118/0.086*1000000/RES_hhdet_num!N117)</f>
        <v>1595.0010442677437</v>
      </c>
      <c r="O118" s="156">
        <f>IF(RES_hhdet_tes!O118=0,0,RES_hhdet_tes!O118/0.086*1000000/RES_hhdet_num!O117)</f>
        <v>1604.9803138691816</v>
      </c>
      <c r="P118" s="156">
        <f>IF(RES_hhdet_tes!P118=0,0,RES_hhdet_tes!P118/0.086*1000000/RES_hhdet_num!P117)</f>
        <v>1634.9061259258424</v>
      </c>
      <c r="Q118" s="156">
        <f>IF(RES_hhdet_tes!Q118=0,0,RES_hhdet_tes!Q118/0.086*1000000/RES_hhdet_num!Q117)</f>
        <v>1647.8637172841932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456.00675378654131</v>
      </c>
      <c r="L119" s="156">
        <f>IF(RES_hhdet_tes!L119=0,0,RES_hhdet_tes!L119/0.086*1000000/RES_hhdet_num!L117)</f>
        <v>459.38401935465242</v>
      </c>
      <c r="M119" s="156">
        <f>IF(RES_hhdet_tes!M119=0,0,RES_hhdet_tes!M119/0.086*1000000/RES_hhdet_num!M117)</f>
        <v>460.61022910808902</v>
      </c>
      <c r="N119" s="156">
        <f>IF(RES_hhdet_tes!N119=0,0,RES_hhdet_tes!N119/0.086*1000000/RES_hhdet_num!N117)</f>
        <v>464.27620646143112</v>
      </c>
      <c r="O119" s="156">
        <f>IF(RES_hhdet_tes!O119=0,0,RES_hhdet_tes!O119/0.086*1000000/RES_hhdet_num!O117)</f>
        <v>466.97476601738418</v>
      </c>
      <c r="P119" s="156">
        <f>IF(RES_hhdet_tes!P119=0,0,RES_hhdet_tes!P119/0.086*1000000/RES_hhdet_num!P117)</f>
        <v>466.50699985154239</v>
      </c>
      <c r="Q119" s="156">
        <f>IF(RES_hhdet_tes!Q119=0,0,RES_hhdet_tes!Q119/0.086*1000000/RES_hhdet_num!Q117)</f>
        <v>465.88082138887353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521.56110559907984</v>
      </c>
      <c r="C120" s="157">
        <f>IF(RES_hhdet_tes!C120=0,0,RES_hhdet_tes!C120/0.086*1000000/RES_hhdet_num!C$105)</f>
        <v>529.04084140053453</v>
      </c>
      <c r="D120" s="157">
        <f>IF(RES_hhdet_tes!D120=0,0,RES_hhdet_tes!D120/0.086*1000000/RES_hhdet_num!D$105)</f>
        <v>581.96303885639838</v>
      </c>
      <c r="E120" s="157">
        <f>IF(RES_hhdet_tes!E120=0,0,RES_hhdet_tes!E120/0.086*1000000/RES_hhdet_num!E$105)</f>
        <v>780.61381705991812</v>
      </c>
      <c r="F120" s="157">
        <f>IF(RES_hhdet_tes!F120=0,0,RES_hhdet_tes!F120/0.086*1000000/RES_hhdet_num!F$105)</f>
        <v>798.03217640409741</v>
      </c>
      <c r="G120" s="157">
        <f>IF(RES_hhdet_tes!G120=0,0,RES_hhdet_tes!G120/0.086*1000000/RES_hhdet_num!G$105)</f>
        <v>788.32465499687657</v>
      </c>
      <c r="H120" s="157">
        <f>IF(RES_hhdet_tes!H120=0,0,RES_hhdet_tes!H120/0.086*1000000/RES_hhdet_num!H$105)</f>
        <v>821.59236811432515</v>
      </c>
      <c r="I120" s="157">
        <f>IF(RES_hhdet_tes!I120=0,0,RES_hhdet_tes!I120/0.086*1000000/RES_hhdet_num!I$105)</f>
        <v>819.42025760469051</v>
      </c>
      <c r="J120" s="157">
        <f>IF(RES_hhdet_tes!J120=0,0,RES_hhdet_tes!J120/0.086*1000000/RES_hhdet_num!J$105)</f>
        <v>845.85216128515185</v>
      </c>
      <c r="K120" s="157">
        <f>IF(RES_hhdet_tes!K120=0,0,RES_hhdet_tes!K120/0.086*1000000/RES_hhdet_num!K$105)</f>
        <v>861.74019232904743</v>
      </c>
      <c r="L120" s="157">
        <f>IF(RES_hhdet_tes!L120=0,0,RES_hhdet_tes!L120/0.086*1000000/RES_hhdet_num!L$105)</f>
        <v>878.85304001904603</v>
      </c>
      <c r="M120" s="157">
        <f>IF(RES_hhdet_tes!M120=0,0,RES_hhdet_tes!M120/0.086*1000000/RES_hhdet_num!M$105)</f>
        <v>878.47207535521841</v>
      </c>
      <c r="N120" s="157">
        <f>IF(RES_hhdet_tes!N120=0,0,RES_hhdet_tes!N120/0.086*1000000/RES_hhdet_num!N$105)</f>
        <v>872.42557960123713</v>
      </c>
      <c r="O120" s="157">
        <f>IF(RES_hhdet_tes!O120=0,0,RES_hhdet_tes!O120/0.086*1000000/RES_hhdet_num!O$105)</f>
        <v>890.37252656952944</v>
      </c>
      <c r="P120" s="157">
        <f>IF(RES_hhdet_tes!P120=0,0,RES_hhdet_tes!P120/0.086*1000000/RES_hhdet_num!P$105)</f>
        <v>896.01949892571372</v>
      </c>
      <c r="Q120" s="157">
        <f>IF(RES_hhdet_tes!Q120=0,0,RES_hhdet_tes!Q120/0.086*1000000/RES_hhdet_num!Q$105)</f>
        <v>913.58104801599427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473.79521576969466</v>
      </c>
      <c r="C121" s="156">
        <f>IF(RES_hhdet_tes!C121=0,0,RES_hhdet_tes!C121/0.086*1000000/RES_hhdet_num!C121)</f>
        <v>491.13827552879974</v>
      </c>
      <c r="D121" s="156">
        <f>IF(RES_hhdet_tes!D121=0,0,RES_hhdet_tes!D121/0.086*1000000/RES_hhdet_num!D121)</f>
        <v>521.8109519981914</v>
      </c>
      <c r="E121" s="156">
        <f>IF(RES_hhdet_tes!E121=0,0,RES_hhdet_tes!E121/0.086*1000000/RES_hhdet_num!E121)</f>
        <v>658.36387404427433</v>
      </c>
      <c r="F121" s="156">
        <f>IF(RES_hhdet_tes!F121=0,0,RES_hhdet_tes!F121/0.086*1000000/RES_hhdet_num!F121)</f>
        <v>668.56475627489363</v>
      </c>
      <c r="G121" s="156">
        <f>IF(RES_hhdet_tes!G121=0,0,RES_hhdet_tes!G121/0.086*1000000/RES_hhdet_num!G121)</f>
        <v>674.82428396048488</v>
      </c>
      <c r="H121" s="156">
        <f>IF(RES_hhdet_tes!H121=0,0,RES_hhdet_tes!H121/0.086*1000000/RES_hhdet_num!H121)</f>
        <v>689.33435283770962</v>
      </c>
      <c r="I121" s="156">
        <f>IF(RES_hhdet_tes!I121=0,0,RES_hhdet_tes!I121/0.086*1000000/RES_hhdet_num!I121)</f>
        <v>705.89412761635936</v>
      </c>
      <c r="J121" s="156">
        <f>IF(RES_hhdet_tes!J121=0,0,RES_hhdet_tes!J121/0.086*1000000/RES_hhdet_num!J121)</f>
        <v>722.16411924244539</v>
      </c>
      <c r="K121" s="156">
        <f>IF(RES_hhdet_tes!K121=0,0,RES_hhdet_tes!K121/0.086*1000000/RES_hhdet_num!K121)</f>
        <v>729.69013783125774</v>
      </c>
      <c r="L121" s="156">
        <f>IF(RES_hhdet_tes!L121=0,0,RES_hhdet_tes!L121/0.086*1000000/RES_hhdet_num!L121)</f>
        <v>731.45343600448166</v>
      </c>
      <c r="M121" s="156">
        <f>IF(RES_hhdet_tes!M121=0,0,RES_hhdet_tes!M121/0.086*1000000/RES_hhdet_num!M121)</f>
        <v>733.56569949448124</v>
      </c>
      <c r="N121" s="156">
        <f>IF(RES_hhdet_tes!N121=0,0,RES_hhdet_tes!N121/0.086*1000000/RES_hhdet_num!N121)</f>
        <v>741.52295899629451</v>
      </c>
      <c r="O121" s="156">
        <f>IF(RES_hhdet_tes!O121=0,0,RES_hhdet_tes!O121/0.086*1000000/RES_hhdet_num!O121)</f>
        <v>740.8893231492151</v>
      </c>
      <c r="P121" s="156">
        <f>IF(RES_hhdet_tes!P121=0,0,RES_hhdet_tes!P121/0.086*1000000/RES_hhdet_num!P121)</f>
        <v>736.66665016098227</v>
      </c>
      <c r="Q121" s="156">
        <f>IF(RES_hhdet_tes!Q121=0,0,RES_hhdet_tes!Q121/0.086*1000000/RES_hhdet_num!Q121)</f>
        <v>738.3353608516054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548.35845108180922</v>
      </c>
      <c r="C122" s="57">
        <f>IF(RES_hhdet_tes!C122=0,0,RES_hhdet_tes!C122/0.086*1000000/RES_hhdet_num!C122)</f>
        <v>549.69715186010467</v>
      </c>
      <c r="D122" s="57">
        <f>IF(RES_hhdet_tes!D122=0,0,RES_hhdet_tes!D122/0.086*1000000/RES_hhdet_num!D122)</f>
        <v>614.63287865301675</v>
      </c>
      <c r="E122" s="57">
        <f>IF(RES_hhdet_tes!E122=0,0,RES_hhdet_tes!E122/0.086*1000000/RES_hhdet_num!E122)</f>
        <v>845.94356367783212</v>
      </c>
      <c r="F122" s="57">
        <f>IF(RES_hhdet_tes!F122=0,0,RES_hhdet_tes!F122/0.086*1000000/RES_hhdet_num!F122)</f>
        <v>859.16747957570294</v>
      </c>
      <c r="G122" s="57">
        <f>IF(RES_hhdet_tes!G122=0,0,RES_hhdet_tes!G122/0.086*1000000/RES_hhdet_num!G122)</f>
        <v>839.35261359113031</v>
      </c>
      <c r="H122" s="57">
        <f>IF(RES_hhdet_tes!H122=0,0,RES_hhdet_tes!H122/0.086*1000000/RES_hhdet_num!H122)</f>
        <v>881.52075059751951</v>
      </c>
      <c r="I122" s="57">
        <f>IF(RES_hhdet_tes!I122=0,0,RES_hhdet_tes!I122/0.086*1000000/RES_hhdet_num!I122)</f>
        <v>872.5995618743591</v>
      </c>
      <c r="J122" s="57">
        <f>IF(RES_hhdet_tes!J122=0,0,RES_hhdet_tes!J122/0.086*1000000/RES_hhdet_num!J122)</f>
        <v>905.35280915145745</v>
      </c>
      <c r="K122" s="57">
        <f>IF(RES_hhdet_tes!K122=0,0,RES_hhdet_tes!K122/0.086*1000000/RES_hhdet_num!K122)</f>
        <v>930.16539000781574</v>
      </c>
      <c r="L122" s="57">
        <f>IF(RES_hhdet_tes!L122=0,0,RES_hhdet_tes!L122/0.086*1000000/RES_hhdet_num!L122)</f>
        <v>952.951315063734</v>
      </c>
      <c r="M122" s="57">
        <f>IF(RES_hhdet_tes!M122=0,0,RES_hhdet_tes!M122/0.086*1000000/RES_hhdet_num!M122)</f>
        <v>941.59896307068618</v>
      </c>
      <c r="N122" s="57">
        <f>IF(RES_hhdet_tes!N122=0,0,RES_hhdet_tes!N122/0.086*1000000/RES_hhdet_num!N122)</f>
        <v>928.68471870155497</v>
      </c>
      <c r="O122" s="57">
        <f>IF(RES_hhdet_tes!O122=0,0,RES_hhdet_tes!O122/0.086*1000000/RES_hhdet_num!O122)</f>
        <v>948.68726493651582</v>
      </c>
      <c r="P122" s="57">
        <f>IF(RES_hhdet_tes!P122=0,0,RES_hhdet_tes!P122/0.086*1000000/RES_hhdet_num!P122)</f>
        <v>965.93171152979664</v>
      </c>
      <c r="Q122" s="57">
        <f>IF(RES_hhdet_tes!Q122=0,0,RES_hhdet_tes!Q122/0.086*1000000/RES_hhdet_num!Q122)</f>
        <v>985.04236924183806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8174.2148236624816</v>
      </c>
      <c r="C124" s="168">
        <f t="shared" ref="C124:Q124" si="18">SUM(C125,C128,C130,C139)</f>
        <v>8994.9328391132876</v>
      </c>
      <c r="D124" s="168">
        <f t="shared" si="18"/>
        <v>8742.4033456006655</v>
      </c>
      <c r="E124" s="168">
        <f t="shared" si="18"/>
        <v>8687.5869939837285</v>
      </c>
      <c r="F124" s="168">
        <f t="shared" si="18"/>
        <v>8589.4352257906266</v>
      </c>
      <c r="G124" s="168">
        <f t="shared" si="18"/>
        <v>8853.1326934010467</v>
      </c>
      <c r="H124" s="168">
        <f t="shared" si="18"/>
        <v>9166.6616875730524</v>
      </c>
      <c r="I124" s="168">
        <f t="shared" si="18"/>
        <v>9001.7956085142014</v>
      </c>
      <c r="J124" s="168">
        <f t="shared" si="18"/>
        <v>8941.4184095504243</v>
      </c>
      <c r="K124" s="168">
        <f t="shared" si="18"/>
        <v>9113.0426677823434</v>
      </c>
      <c r="L124" s="168">
        <f t="shared" si="18"/>
        <v>9994.7921150799248</v>
      </c>
      <c r="M124" s="168">
        <f t="shared" si="18"/>
        <v>9352.7751191229436</v>
      </c>
      <c r="N124" s="168">
        <f t="shared" si="18"/>
        <v>9537.3611829837464</v>
      </c>
      <c r="O124" s="168">
        <f t="shared" si="18"/>
        <v>9497.6998171505693</v>
      </c>
      <c r="P124" s="168">
        <f t="shared" si="18"/>
        <v>8866.1741233297507</v>
      </c>
      <c r="Q124" s="168">
        <f t="shared" si="18"/>
        <v>8907.8527053256439</v>
      </c>
    </row>
    <row r="125" spans="1:17" ht="12.95" customHeight="1" x14ac:dyDescent="0.25">
      <c r="A125" s="158" t="s">
        <v>65</v>
      </c>
      <c r="B125" s="157">
        <f t="shared" ref="B125:Q125" si="19">SUM(B126:B127)</f>
        <v>6297.4715195872059</v>
      </c>
      <c r="C125" s="157">
        <f t="shared" si="19"/>
        <v>7086.3425407592003</v>
      </c>
      <c r="D125" s="157">
        <f t="shared" si="19"/>
        <v>6784.2498570767175</v>
      </c>
      <c r="E125" s="157">
        <f t="shared" si="19"/>
        <v>6501.6591255992107</v>
      </c>
      <c r="F125" s="157">
        <f t="shared" si="19"/>
        <v>6367.366273305599</v>
      </c>
      <c r="G125" s="157">
        <f t="shared" si="19"/>
        <v>6653.6489401637391</v>
      </c>
      <c r="H125" s="157">
        <f t="shared" si="19"/>
        <v>6889.6211007121992</v>
      </c>
      <c r="I125" s="157">
        <f t="shared" si="19"/>
        <v>6678.9867247535785</v>
      </c>
      <c r="J125" s="157">
        <f t="shared" si="19"/>
        <v>6625.1694148648503</v>
      </c>
      <c r="K125" s="157">
        <f t="shared" si="19"/>
        <v>6751.5105127283214</v>
      </c>
      <c r="L125" s="157">
        <f t="shared" si="19"/>
        <v>7590.4344441982275</v>
      </c>
      <c r="M125" s="157">
        <f t="shared" si="19"/>
        <v>6947.3960617982411</v>
      </c>
      <c r="N125" s="157">
        <f t="shared" si="19"/>
        <v>7118.3834593245701</v>
      </c>
      <c r="O125" s="157">
        <f t="shared" si="19"/>
        <v>7060.7856695825394</v>
      </c>
      <c r="P125" s="157">
        <f t="shared" si="19"/>
        <v>6414.7577531228326</v>
      </c>
      <c r="Q125" s="157">
        <f t="shared" si="19"/>
        <v>6435.4564365966471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6277.453124812504</v>
      </c>
      <c r="C126" s="156">
        <f>IF(RES_hhdet_tes!C126=0,0,RES_hhdet_tes!C126/0.086*1000000/RES_hhdet_num!C$124)</f>
        <v>7065.7028334971201</v>
      </c>
      <c r="D126" s="156">
        <f>IF(RES_hhdet_tes!D126=0,0,RES_hhdet_tes!D126/0.086*1000000/RES_hhdet_num!D$124)</f>
        <v>6766.9942744204272</v>
      </c>
      <c r="E126" s="156">
        <f>IF(RES_hhdet_tes!E126=0,0,RES_hhdet_tes!E126/0.086*1000000/RES_hhdet_num!E$124)</f>
        <v>6458.6403948278612</v>
      </c>
      <c r="F126" s="156">
        <f>IF(RES_hhdet_tes!F126=0,0,RES_hhdet_tes!F126/0.086*1000000/RES_hhdet_num!F$124)</f>
        <v>6325.7370232180647</v>
      </c>
      <c r="G126" s="156">
        <f>IF(RES_hhdet_tes!G126=0,0,RES_hhdet_tes!G126/0.086*1000000/RES_hhdet_num!G$124)</f>
        <v>6619.2234324190831</v>
      </c>
      <c r="H126" s="156">
        <f>IF(RES_hhdet_tes!H126=0,0,RES_hhdet_tes!H126/0.086*1000000/RES_hhdet_num!H$124)</f>
        <v>6849.4591052856176</v>
      </c>
      <c r="I126" s="156">
        <f>IF(RES_hhdet_tes!I126=0,0,RES_hhdet_tes!I126/0.086*1000000/RES_hhdet_num!I$124)</f>
        <v>6642.791575202652</v>
      </c>
      <c r="J126" s="156">
        <f>IF(RES_hhdet_tes!J126=0,0,RES_hhdet_tes!J126/0.086*1000000/RES_hhdet_num!J$124)</f>
        <v>6586.7022731741508</v>
      </c>
      <c r="K126" s="156">
        <f>IF(RES_hhdet_tes!K126=0,0,RES_hhdet_tes!K126/0.086*1000000/RES_hhdet_num!K$124)</f>
        <v>6711.280940775162</v>
      </c>
      <c r="L126" s="156">
        <f>IF(RES_hhdet_tes!L126=0,0,RES_hhdet_tes!L126/0.086*1000000/RES_hhdet_num!L$124)</f>
        <v>7545.9610427857824</v>
      </c>
      <c r="M126" s="156">
        <f>IF(RES_hhdet_tes!M126=0,0,RES_hhdet_tes!M126/0.086*1000000/RES_hhdet_num!M$124)</f>
        <v>6907.5430235812773</v>
      </c>
      <c r="N126" s="156">
        <f>IF(RES_hhdet_tes!N126=0,0,RES_hhdet_tes!N126/0.086*1000000/RES_hhdet_num!N$124)</f>
        <v>7078.6932828130757</v>
      </c>
      <c r="O126" s="156">
        <f>IF(RES_hhdet_tes!O126=0,0,RES_hhdet_tes!O126/0.086*1000000/RES_hhdet_num!O$124)</f>
        <v>7019.4077281345362</v>
      </c>
      <c r="P126" s="156">
        <f>IF(RES_hhdet_tes!P126=0,0,RES_hhdet_tes!P126/0.086*1000000/RES_hhdet_num!P$124)</f>
        <v>6370.5898954206414</v>
      </c>
      <c r="Q126" s="156">
        <f>IF(RES_hhdet_tes!Q126=0,0,RES_hhdet_tes!Q126/0.086*1000000/RES_hhdet_num!Q$124)</f>
        <v>6386.4055763370498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20.018394774701925</v>
      </c>
      <c r="C127" s="156">
        <f>IF(RES_hhdet_tes!C127=0,0,RES_hhdet_tes!C127/0.086*1000000/RES_hhdet_num!C$124)</f>
        <v>20.639707262080588</v>
      </c>
      <c r="D127" s="156">
        <f>IF(RES_hhdet_tes!D127=0,0,RES_hhdet_tes!D127/0.086*1000000/RES_hhdet_num!D$124)</f>
        <v>17.255582656290201</v>
      </c>
      <c r="E127" s="156">
        <f>IF(RES_hhdet_tes!E127=0,0,RES_hhdet_tes!E127/0.086*1000000/RES_hhdet_num!E$124)</f>
        <v>43.018730771349915</v>
      </c>
      <c r="F127" s="156">
        <f>IF(RES_hhdet_tes!F127=0,0,RES_hhdet_tes!F127/0.086*1000000/RES_hhdet_num!F$124)</f>
        <v>41.629250087534615</v>
      </c>
      <c r="G127" s="156">
        <f>IF(RES_hhdet_tes!G127=0,0,RES_hhdet_tes!G127/0.086*1000000/RES_hhdet_num!G$124)</f>
        <v>34.425507744655981</v>
      </c>
      <c r="H127" s="156">
        <f>IF(RES_hhdet_tes!H127=0,0,RES_hhdet_tes!H127/0.086*1000000/RES_hhdet_num!H$124)</f>
        <v>40.161995426581392</v>
      </c>
      <c r="I127" s="156">
        <f>IF(RES_hhdet_tes!I127=0,0,RES_hhdet_tes!I127/0.086*1000000/RES_hhdet_num!I$124)</f>
        <v>36.195149550926757</v>
      </c>
      <c r="J127" s="156">
        <f>IF(RES_hhdet_tes!J127=0,0,RES_hhdet_tes!J127/0.086*1000000/RES_hhdet_num!J$124)</f>
        <v>38.467141690699279</v>
      </c>
      <c r="K127" s="156">
        <f>IF(RES_hhdet_tes!K127=0,0,RES_hhdet_tes!K127/0.086*1000000/RES_hhdet_num!K$124)</f>
        <v>40.229571953159656</v>
      </c>
      <c r="L127" s="156">
        <f>IF(RES_hhdet_tes!L127=0,0,RES_hhdet_tes!L127/0.086*1000000/RES_hhdet_num!L$124)</f>
        <v>44.473401412445256</v>
      </c>
      <c r="M127" s="156">
        <f>IF(RES_hhdet_tes!M127=0,0,RES_hhdet_tes!M127/0.086*1000000/RES_hhdet_num!M$124)</f>
        <v>39.853038216963583</v>
      </c>
      <c r="N127" s="156">
        <f>IF(RES_hhdet_tes!N127=0,0,RES_hhdet_tes!N127/0.086*1000000/RES_hhdet_num!N$124)</f>
        <v>39.690176511494514</v>
      </c>
      <c r="O127" s="156">
        <f>IF(RES_hhdet_tes!O127=0,0,RES_hhdet_tes!O127/0.086*1000000/RES_hhdet_num!O$124)</f>
        <v>41.37794144800317</v>
      </c>
      <c r="P127" s="156">
        <f>IF(RES_hhdet_tes!P127=0,0,RES_hhdet_tes!P127/0.086*1000000/RES_hhdet_num!P$124)</f>
        <v>44.167857702191505</v>
      </c>
      <c r="Q127" s="156">
        <f>IF(RES_hhdet_tes!Q127=0,0,RES_hhdet_tes!Q127/0.086*1000000/RES_hhdet_num!Q$124)</f>
        <v>49.050860259597677</v>
      </c>
    </row>
    <row r="128" spans="1:17" ht="12.95" customHeight="1" x14ac:dyDescent="0.25">
      <c r="A128" s="158" t="s">
        <v>112</v>
      </c>
      <c r="B128" s="157">
        <f t="shared" ref="B128:Q128" si="20">B129</f>
        <v>0.43289217821515374</v>
      </c>
      <c r="C128" s="157">
        <f t="shared" si="20"/>
        <v>0.47732324387576852</v>
      </c>
      <c r="D128" s="157">
        <f t="shared" si="20"/>
        <v>0.57708539347649956</v>
      </c>
      <c r="E128" s="157">
        <f t="shared" si="20"/>
        <v>0.65220030805308415</v>
      </c>
      <c r="F128" s="157">
        <f t="shared" si="20"/>
        <v>0.85528020992042997</v>
      </c>
      <c r="G128" s="157">
        <f t="shared" si="20"/>
        <v>0.99747448639500735</v>
      </c>
      <c r="H128" s="157">
        <f t="shared" si="20"/>
        <v>1.4140257940384904</v>
      </c>
      <c r="I128" s="157">
        <f t="shared" si="20"/>
        <v>2.0795036235635558</v>
      </c>
      <c r="J128" s="157">
        <f t="shared" si="20"/>
        <v>2.7487608421957681</v>
      </c>
      <c r="K128" s="157">
        <f t="shared" si="20"/>
        <v>3.7661546782114619</v>
      </c>
      <c r="L128" s="157">
        <f t="shared" si="20"/>
        <v>4.8445134179866169</v>
      </c>
      <c r="M128" s="157">
        <f t="shared" si="20"/>
        <v>6.1941421119866931</v>
      </c>
      <c r="N128" s="157">
        <f t="shared" si="20"/>
        <v>7.4148792719320822</v>
      </c>
      <c r="O128" s="157">
        <f t="shared" si="20"/>
        <v>7.8051851543260451</v>
      </c>
      <c r="P128" s="157">
        <f t="shared" si="20"/>
        <v>10.303068762474693</v>
      </c>
      <c r="Q128" s="157">
        <f t="shared" si="20"/>
        <v>12.450960424622433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0.43289217821515374</v>
      </c>
      <c r="C129" s="156">
        <f>IF(RES_hhdet_tes!C129=0,0,RES_hhdet_tes!C129/0.086*1000000/RES_hhdet_num!C$124)</f>
        <v>0.47732324387576852</v>
      </c>
      <c r="D129" s="156">
        <f>IF(RES_hhdet_tes!D129=0,0,RES_hhdet_tes!D129/0.086*1000000/RES_hhdet_num!D$124)</f>
        <v>0.57708539347649956</v>
      </c>
      <c r="E129" s="156">
        <f>IF(RES_hhdet_tes!E129=0,0,RES_hhdet_tes!E129/0.086*1000000/RES_hhdet_num!E$124)</f>
        <v>0.65220030805308415</v>
      </c>
      <c r="F129" s="156">
        <f>IF(RES_hhdet_tes!F129=0,0,RES_hhdet_tes!F129/0.086*1000000/RES_hhdet_num!F$124)</f>
        <v>0.85528020992042997</v>
      </c>
      <c r="G129" s="156">
        <f>IF(RES_hhdet_tes!G129=0,0,RES_hhdet_tes!G129/0.086*1000000/RES_hhdet_num!G$124)</f>
        <v>0.99747448639500735</v>
      </c>
      <c r="H129" s="156">
        <f>IF(RES_hhdet_tes!H129=0,0,RES_hhdet_tes!H129/0.086*1000000/RES_hhdet_num!H$124)</f>
        <v>1.4140257940384904</v>
      </c>
      <c r="I129" s="156">
        <f>IF(RES_hhdet_tes!I129=0,0,RES_hhdet_tes!I129/0.086*1000000/RES_hhdet_num!I$124)</f>
        <v>2.0795036235635558</v>
      </c>
      <c r="J129" s="156">
        <f>IF(RES_hhdet_tes!J129=0,0,RES_hhdet_tes!J129/0.086*1000000/RES_hhdet_num!J$124)</f>
        <v>2.7487608421957681</v>
      </c>
      <c r="K129" s="156">
        <f>IF(RES_hhdet_tes!K129=0,0,RES_hhdet_tes!K129/0.086*1000000/RES_hhdet_num!K$124)</f>
        <v>3.7661546782114619</v>
      </c>
      <c r="L129" s="156">
        <f>IF(RES_hhdet_tes!L129=0,0,RES_hhdet_tes!L129/0.086*1000000/RES_hhdet_num!L$124)</f>
        <v>4.8445134179866169</v>
      </c>
      <c r="M129" s="156">
        <f>IF(RES_hhdet_tes!M129=0,0,RES_hhdet_tes!M129/0.086*1000000/RES_hhdet_num!M$124)</f>
        <v>6.1941421119866931</v>
      </c>
      <c r="N129" s="156">
        <f>IF(RES_hhdet_tes!N129=0,0,RES_hhdet_tes!N129/0.086*1000000/RES_hhdet_num!N$124)</f>
        <v>7.4148792719320822</v>
      </c>
      <c r="O129" s="156">
        <f>IF(RES_hhdet_tes!O129=0,0,RES_hhdet_tes!O129/0.086*1000000/RES_hhdet_num!O$124)</f>
        <v>7.8051851543260451</v>
      </c>
      <c r="P129" s="156">
        <f>IF(RES_hhdet_tes!P129=0,0,RES_hhdet_tes!P129/0.086*1000000/RES_hhdet_num!P$124)</f>
        <v>10.303068762474693</v>
      </c>
      <c r="Q129" s="156">
        <f>IF(RES_hhdet_tes!Q129=0,0,RES_hhdet_tes!Q129/0.086*1000000/RES_hhdet_num!Q$124)</f>
        <v>12.450960424622433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1354.7475285870914</v>
      </c>
      <c r="C130" s="157">
        <f>IF(RES_hhdet_tes!C130=0,0,RES_hhdet_tes!C130/0.086*1000000/RES_hhdet_num!C$124)</f>
        <v>1379.069473030431</v>
      </c>
      <c r="D130" s="157">
        <f>IF(RES_hhdet_tes!D130=0,0,RES_hhdet_tes!D130/0.086*1000000/RES_hhdet_num!D$124)</f>
        <v>1375.607100693974</v>
      </c>
      <c r="E130" s="157">
        <f>IF(RES_hhdet_tes!E130=0,0,RES_hhdet_tes!E130/0.086*1000000/RES_hhdet_num!E$124)</f>
        <v>1404.6524351779599</v>
      </c>
      <c r="F130" s="157">
        <f>IF(RES_hhdet_tes!F130=0,0,RES_hhdet_tes!F130/0.086*1000000/RES_hhdet_num!F$124)</f>
        <v>1423.1769053504065</v>
      </c>
      <c r="G130" s="157">
        <f>IF(RES_hhdet_tes!G130=0,0,RES_hhdet_tes!G130/0.086*1000000/RES_hhdet_num!G$124)</f>
        <v>1410.1566239476244</v>
      </c>
      <c r="H130" s="157">
        <f>IF(RES_hhdet_tes!H130=0,0,RES_hhdet_tes!H130/0.086*1000000/RES_hhdet_num!H$124)</f>
        <v>1454.0333396975414</v>
      </c>
      <c r="I130" s="157">
        <f>IF(RES_hhdet_tes!I130=0,0,RES_hhdet_tes!I130/0.086*1000000/RES_hhdet_num!I$124)</f>
        <v>1501.3119697741429</v>
      </c>
      <c r="J130" s="157">
        <f>IF(RES_hhdet_tes!J130=0,0,RES_hhdet_tes!J130/0.086*1000000/RES_hhdet_num!J$124)</f>
        <v>1467.6452879797789</v>
      </c>
      <c r="K130" s="157">
        <f>IF(RES_hhdet_tes!K130=0,0,RES_hhdet_tes!K130/0.086*1000000/RES_hhdet_num!K$124)</f>
        <v>1496.0258543783505</v>
      </c>
      <c r="L130" s="157">
        <f>IF(RES_hhdet_tes!L130=0,0,RES_hhdet_tes!L130/0.086*1000000/RES_hhdet_num!L$124)</f>
        <v>1520.6560390448951</v>
      </c>
      <c r="M130" s="157">
        <f>IF(RES_hhdet_tes!M130=0,0,RES_hhdet_tes!M130/0.086*1000000/RES_hhdet_num!M$124)</f>
        <v>1520.7170849605416</v>
      </c>
      <c r="N130" s="157">
        <f>IF(RES_hhdet_tes!N130=0,0,RES_hhdet_tes!N130/0.086*1000000/RES_hhdet_num!N$124)</f>
        <v>1539.1405468056507</v>
      </c>
      <c r="O130" s="157">
        <f>IF(RES_hhdet_tes!O130=0,0,RES_hhdet_tes!O130/0.086*1000000/RES_hhdet_num!O$124)</f>
        <v>1538.7307117876223</v>
      </c>
      <c r="P130" s="157">
        <f>IF(RES_hhdet_tes!P130=0,0,RES_hhdet_tes!P130/0.086*1000000/RES_hhdet_num!P$124)</f>
        <v>1545.0888338149996</v>
      </c>
      <c r="Q130" s="157">
        <f>IF(RES_hhdet_tes!Q130=0,0,RES_hhdet_tes!Q130/0.086*1000000/RES_hhdet_num!Q$124)</f>
        <v>1546.3620999202894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1342.6462156118732</v>
      </c>
      <c r="C131" s="132">
        <f>IF(RES_hhdet_tes!C131=0,0,RES_hhdet_tes!C131/0.086*1000000/RES_hhdet_num!C131)</f>
        <v>1367.7872635963008</v>
      </c>
      <c r="D131" s="132">
        <f>IF(RES_hhdet_tes!D131=0,0,RES_hhdet_tes!D131/0.086*1000000/RES_hhdet_num!D131)</f>
        <v>1369.0803514044926</v>
      </c>
      <c r="E131" s="132">
        <f>IF(RES_hhdet_tes!E131=0,0,RES_hhdet_tes!E131/0.086*1000000/RES_hhdet_num!E131)</f>
        <v>1383.6387944871033</v>
      </c>
      <c r="F131" s="132">
        <f>IF(RES_hhdet_tes!F131=0,0,RES_hhdet_tes!F131/0.086*1000000/RES_hhdet_num!F131)</f>
        <v>1406.4610577040703</v>
      </c>
      <c r="G131" s="132">
        <f>IF(RES_hhdet_tes!G131=0,0,RES_hhdet_tes!G131/0.086*1000000/RES_hhdet_num!G131)</f>
        <v>1405.1212454954687</v>
      </c>
      <c r="H131" s="132">
        <f>IF(RES_hhdet_tes!H131=0,0,RES_hhdet_tes!H131/0.086*1000000/RES_hhdet_num!H131)</f>
        <v>1430.710125671191</v>
      </c>
      <c r="I131" s="132">
        <f>IF(RES_hhdet_tes!I131=0,0,RES_hhdet_tes!I131/0.086*1000000/RES_hhdet_num!I131)</f>
        <v>1486.1466674224173</v>
      </c>
      <c r="J131" s="132">
        <f>IF(RES_hhdet_tes!J131=0,0,RES_hhdet_tes!J131/0.086*1000000/RES_hhdet_num!J131)</f>
        <v>1459.1341469873605</v>
      </c>
      <c r="K131" s="132">
        <f>IF(RES_hhdet_tes!K131=0,0,RES_hhdet_tes!K131/0.086*1000000/RES_hhdet_num!K131)</f>
        <v>1485.9984822976389</v>
      </c>
      <c r="L131" s="132">
        <f>IF(RES_hhdet_tes!L131=0,0,RES_hhdet_tes!L131/0.086*1000000/RES_hhdet_num!L131)</f>
        <v>1492.9921601747801</v>
      </c>
      <c r="M131" s="132">
        <f>IF(RES_hhdet_tes!M131=0,0,RES_hhdet_tes!M131/0.086*1000000/RES_hhdet_num!M131)</f>
        <v>1518.1177574505966</v>
      </c>
      <c r="N131" s="132">
        <f>IF(RES_hhdet_tes!N131=0,0,RES_hhdet_tes!N131/0.086*1000000/RES_hhdet_num!N131)</f>
        <v>1524.3981368845748</v>
      </c>
      <c r="O131" s="132">
        <f>IF(RES_hhdet_tes!O131=0,0,RES_hhdet_tes!O131/0.086*1000000/RES_hhdet_num!O131)</f>
        <v>1530.215131317635</v>
      </c>
      <c r="P131" s="132">
        <f>IF(RES_hhdet_tes!P131=0,0,RES_hhdet_tes!P131/0.086*1000000/RES_hhdet_num!P131)</f>
        <v>1535.1381775726888</v>
      </c>
      <c r="Q131" s="132">
        <f>IF(RES_hhdet_tes!Q131=0,0,RES_hhdet_tes!Q131/0.086*1000000/RES_hhdet_num!Q131)</f>
        <v>1534.5343940842233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1522.4935921211204</v>
      </c>
      <c r="L132" s="132">
        <f>IF(RES_hhdet_tes!L132=0,0,RES_hhdet_tes!L132/0.086*1000000/RES_hhdet_num!L132)</f>
        <v>1529.0027237545855</v>
      </c>
      <c r="M132" s="132">
        <f>IF(RES_hhdet_tes!M132=0,0,RES_hhdet_tes!M132/0.086*1000000/RES_hhdet_num!M132)</f>
        <v>1546.2532022404803</v>
      </c>
      <c r="N132" s="132">
        <f>IF(RES_hhdet_tes!N132=0,0,RES_hhdet_tes!N132/0.086*1000000/RES_hhdet_num!N132)</f>
        <v>1552.1763106414005</v>
      </c>
      <c r="O132" s="132">
        <f>IF(RES_hhdet_tes!O132=0,0,RES_hhdet_tes!O132/0.086*1000000/RES_hhdet_num!O132)</f>
        <v>1559.1553235661513</v>
      </c>
      <c r="P132" s="132">
        <f>IF(RES_hhdet_tes!P132=0,0,RES_hhdet_tes!P132/0.086*1000000/RES_hhdet_num!P132)</f>
        <v>1560.6701850525499</v>
      </c>
      <c r="Q132" s="132">
        <f>IF(RES_hhdet_tes!Q132=0,0,RES_hhdet_tes!Q132/0.086*1000000/RES_hhdet_num!Q132)</f>
        <v>1557.4984267804175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1066.4868383345797</v>
      </c>
      <c r="L133" s="165">
        <f>IF(RES_hhdet_tes!L133=0,0,RES_hhdet_tes!L133/0.086*1000000/RES_hhdet_num!L132)</f>
        <v>1069.6187043999334</v>
      </c>
      <c r="M133" s="165">
        <f>IF(RES_hhdet_tes!M133=0,0,RES_hhdet_tes!M133/0.086*1000000/RES_hhdet_num!M132)</f>
        <v>1085.6429731323915</v>
      </c>
      <c r="N133" s="165">
        <f>IF(RES_hhdet_tes!N133=0,0,RES_hhdet_tes!N133/0.086*1000000/RES_hhdet_num!N132)</f>
        <v>1087.9001041799695</v>
      </c>
      <c r="O133" s="165">
        <f>IF(RES_hhdet_tes!O133=0,0,RES_hhdet_tes!O133/0.086*1000000/RES_hhdet_num!O132)</f>
        <v>1092.1805575487672</v>
      </c>
      <c r="P133" s="165">
        <f>IF(RES_hhdet_tes!P133=0,0,RES_hhdet_tes!P133/0.086*1000000/RES_hhdet_num!P132)</f>
        <v>1094.1631852010078</v>
      </c>
      <c r="Q133" s="165">
        <f>IF(RES_hhdet_tes!Q133=0,0,RES_hhdet_tes!Q133/0.086*1000000/RES_hhdet_num!Q132)</f>
        <v>1091.6176053915437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456.00675378654086</v>
      </c>
      <c r="L134" s="164">
        <f>IF(RES_hhdet_tes!L134=0,0,RES_hhdet_tes!L134/0.086*1000000/RES_hhdet_num!L132)</f>
        <v>459.38401935465237</v>
      </c>
      <c r="M134" s="164">
        <f>IF(RES_hhdet_tes!M134=0,0,RES_hhdet_tes!M134/0.086*1000000/RES_hhdet_num!M132)</f>
        <v>460.61022910808902</v>
      </c>
      <c r="N134" s="164">
        <f>IF(RES_hhdet_tes!N134=0,0,RES_hhdet_tes!N134/0.086*1000000/RES_hhdet_num!N132)</f>
        <v>464.27620646143123</v>
      </c>
      <c r="O134" s="164">
        <f>IF(RES_hhdet_tes!O134=0,0,RES_hhdet_tes!O134/0.086*1000000/RES_hhdet_num!O132)</f>
        <v>466.97476601738413</v>
      </c>
      <c r="P134" s="164">
        <f>IF(RES_hhdet_tes!P134=0,0,RES_hhdet_tes!P134/0.086*1000000/RES_hhdet_num!P132)</f>
        <v>466.50699985154233</v>
      </c>
      <c r="Q134" s="164">
        <f>IF(RES_hhdet_tes!Q134=0,0,RES_hhdet_tes!Q134/0.086*1000000/RES_hhdet_num!Q132)</f>
        <v>465.88082138887358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1558.9393098607002</v>
      </c>
      <c r="C135" s="162">
        <f>IF(RES_hhdet_tes!C135=0,0,RES_hhdet_tes!C135/0.086*1000000/RES_hhdet_num!C135)</f>
        <v>1597.0006522503975</v>
      </c>
      <c r="D135" s="162">
        <f>IF(RES_hhdet_tes!D135=0,0,RES_hhdet_tes!D135/0.086*1000000/RES_hhdet_num!D135)</f>
        <v>1563.1966905588731</v>
      </c>
      <c r="E135" s="162">
        <f>IF(RES_hhdet_tes!E135=0,0,RES_hhdet_tes!E135/0.086*1000000/RES_hhdet_num!E135)</f>
        <v>1903.0771503262949</v>
      </c>
      <c r="F135" s="162">
        <f>IF(RES_hhdet_tes!F135=0,0,RES_hhdet_tes!F135/0.086*1000000/RES_hhdet_num!F135)</f>
        <v>1952.7286381051429</v>
      </c>
      <c r="G135" s="162">
        <f>IF(RES_hhdet_tes!G135=0,0,RES_hhdet_tes!G135/0.086*1000000/RES_hhdet_num!G135)</f>
        <v>2036.9536227658964</v>
      </c>
      <c r="H135" s="162">
        <f>IF(RES_hhdet_tes!H135=0,0,RES_hhdet_tes!H135/0.086*1000000/RES_hhdet_num!H135)</f>
        <v>2161.8738666532799</v>
      </c>
      <c r="I135" s="162">
        <f>IF(RES_hhdet_tes!I135=0,0,RES_hhdet_tes!I135/0.086*1000000/RES_hhdet_num!I135)</f>
        <v>2018.81047541829</v>
      </c>
      <c r="J135" s="162">
        <f>IF(RES_hhdet_tes!J135=0,0,RES_hhdet_tes!J135/0.086*1000000/RES_hhdet_num!J135)</f>
        <v>2139.2166554617238</v>
      </c>
      <c r="K135" s="162">
        <f>IF(RES_hhdet_tes!K135=0,0,RES_hhdet_tes!K135/0.086*1000000/RES_hhdet_num!K135)</f>
        <v>2165.7411327028431</v>
      </c>
      <c r="L135" s="162">
        <f>IF(RES_hhdet_tes!L135=0,0,RES_hhdet_tes!L135/0.086*1000000/RES_hhdet_num!L135)</f>
        <v>2398.8828342606284</v>
      </c>
      <c r="M135" s="162">
        <f>IF(RES_hhdet_tes!M135=0,0,RES_hhdet_tes!M135/0.086*1000000/RES_hhdet_num!M135)</f>
        <v>2258.3453478644624</v>
      </c>
      <c r="N135" s="162">
        <f>IF(RES_hhdet_tes!N135=0,0,RES_hhdet_tes!N135/0.086*1000000/RES_hhdet_num!N135)</f>
        <v>2284.7037436137857</v>
      </c>
      <c r="O135" s="162">
        <f>IF(RES_hhdet_tes!O135=0,0,RES_hhdet_tes!O135/0.086*1000000/RES_hhdet_num!O135)</f>
        <v>2285.9199762331209</v>
      </c>
      <c r="P135" s="162">
        <f>IF(RES_hhdet_tes!P135=0,0,RES_hhdet_tes!P135/0.086*1000000/RES_hhdet_num!P135)</f>
        <v>2325.9866552452718</v>
      </c>
      <c r="Q135" s="162">
        <f>IF(RES_hhdet_tes!Q135=0,0,RES_hhdet_tes!Q135/0.086*1000000/RES_hhdet_num!Q135)</f>
        <v>2347.292702426706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1988.4787621307389</v>
      </c>
      <c r="L136" s="160">
        <f>IF(RES_hhdet_tes!L136=0,0,RES_hhdet_tes!L136/0.086*1000000/RES_hhdet_num!L136)</f>
        <v>2150.8392698750072</v>
      </c>
      <c r="M136" s="160">
        <f>IF(RES_hhdet_tes!M136=0,0,RES_hhdet_tes!M136/0.086*1000000/RES_hhdet_num!M136)</f>
        <v>2041.4519726132019</v>
      </c>
      <c r="N136" s="160">
        <f>IF(RES_hhdet_tes!N136=0,0,RES_hhdet_tes!N136/0.086*1000000/RES_hhdet_num!N136)</f>
        <v>2065.3827406420369</v>
      </c>
      <c r="O136" s="160">
        <f>IF(RES_hhdet_tes!O136=0,0,RES_hhdet_tes!O136/0.086*1000000/RES_hhdet_num!O136)</f>
        <v>2067.1187493805664</v>
      </c>
      <c r="P136" s="160">
        <f>IF(RES_hhdet_tes!P136=0,0,RES_hhdet_tes!P136/0.086*1000000/RES_hhdet_num!P136)</f>
        <v>2098.8647231085365</v>
      </c>
      <c r="Q136" s="160">
        <f>IF(RES_hhdet_tes!Q136=0,0,RES_hhdet_tes!Q136/0.086*1000000/RES_hhdet_num!Q136)</f>
        <v>2115.9515417346538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1532.472008344198</v>
      </c>
      <c r="L137" s="156">
        <f>IF(RES_hhdet_tes!L137=0,0,RES_hhdet_tes!L137/0.086*1000000/RES_hhdet_num!L136)</f>
        <v>1691.4552505203546</v>
      </c>
      <c r="M137" s="156">
        <f>IF(RES_hhdet_tes!M137=0,0,RES_hhdet_tes!M137/0.086*1000000/RES_hhdet_num!M136)</f>
        <v>1580.8417435051128</v>
      </c>
      <c r="N137" s="156">
        <f>IF(RES_hhdet_tes!N137=0,0,RES_hhdet_tes!N137/0.086*1000000/RES_hhdet_num!N136)</f>
        <v>1601.1065341806056</v>
      </c>
      <c r="O137" s="156">
        <f>IF(RES_hhdet_tes!O137=0,0,RES_hhdet_tes!O137/0.086*1000000/RES_hhdet_num!O136)</f>
        <v>1600.1439833631823</v>
      </c>
      <c r="P137" s="156">
        <f>IF(RES_hhdet_tes!P137=0,0,RES_hhdet_tes!P137/0.086*1000000/RES_hhdet_num!P136)</f>
        <v>1632.3577232569946</v>
      </c>
      <c r="Q137" s="156">
        <f>IF(RES_hhdet_tes!Q137=0,0,RES_hhdet_tes!Q137/0.086*1000000/RES_hhdet_num!Q136)</f>
        <v>1650.0707203457803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456.00675378654091</v>
      </c>
      <c r="L138" s="156">
        <f>IF(RES_hhdet_tes!L138=0,0,RES_hhdet_tes!L138/0.086*1000000/RES_hhdet_num!L136)</f>
        <v>459.38401935465231</v>
      </c>
      <c r="M138" s="156">
        <f>IF(RES_hhdet_tes!M138=0,0,RES_hhdet_tes!M138/0.086*1000000/RES_hhdet_num!M136)</f>
        <v>460.61022910808879</v>
      </c>
      <c r="N138" s="156">
        <f>IF(RES_hhdet_tes!N138=0,0,RES_hhdet_tes!N138/0.086*1000000/RES_hhdet_num!N136)</f>
        <v>464.27620646143106</v>
      </c>
      <c r="O138" s="156">
        <f>IF(RES_hhdet_tes!O138=0,0,RES_hhdet_tes!O138/0.086*1000000/RES_hhdet_num!O136)</f>
        <v>466.97476601738424</v>
      </c>
      <c r="P138" s="156">
        <f>IF(RES_hhdet_tes!P138=0,0,RES_hhdet_tes!P138/0.086*1000000/RES_hhdet_num!P136)</f>
        <v>466.50699985154222</v>
      </c>
      <c r="Q138" s="156">
        <f>IF(RES_hhdet_tes!Q138=0,0,RES_hhdet_tes!Q138/0.086*1000000/RES_hhdet_num!Q136)</f>
        <v>465.88082138887353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521.56288330996904</v>
      </c>
      <c r="C139" s="157">
        <f>IF(RES_hhdet_tes!C139=0,0,RES_hhdet_tes!C139/0.086*1000000/RES_hhdet_num!C$124)</f>
        <v>529.04350207978121</v>
      </c>
      <c r="D139" s="157">
        <f>IF(RES_hhdet_tes!D139=0,0,RES_hhdet_tes!D139/0.086*1000000/RES_hhdet_num!D$124)</f>
        <v>581.96930243649831</v>
      </c>
      <c r="E139" s="157">
        <f>IF(RES_hhdet_tes!E139=0,0,RES_hhdet_tes!E139/0.086*1000000/RES_hhdet_num!E$124)</f>
        <v>780.62323289850553</v>
      </c>
      <c r="F139" s="157">
        <f>IF(RES_hhdet_tes!F139=0,0,RES_hhdet_tes!F139/0.086*1000000/RES_hhdet_num!F$124)</f>
        <v>798.03676692470003</v>
      </c>
      <c r="G139" s="157">
        <f>IF(RES_hhdet_tes!G139=0,0,RES_hhdet_tes!G139/0.086*1000000/RES_hhdet_num!G$124)</f>
        <v>788.3296548032888</v>
      </c>
      <c r="H139" s="157">
        <f>IF(RES_hhdet_tes!H139=0,0,RES_hhdet_tes!H139/0.086*1000000/RES_hhdet_num!H$124)</f>
        <v>821.59322136927221</v>
      </c>
      <c r="I139" s="157">
        <f>IF(RES_hhdet_tes!I139=0,0,RES_hhdet_tes!I139/0.086*1000000/RES_hhdet_num!I$124)</f>
        <v>819.41741036291705</v>
      </c>
      <c r="J139" s="157">
        <f>IF(RES_hhdet_tes!J139=0,0,RES_hhdet_tes!J139/0.086*1000000/RES_hhdet_num!J$124)</f>
        <v>845.854945863598</v>
      </c>
      <c r="K139" s="157">
        <f>IF(RES_hhdet_tes!K139=0,0,RES_hhdet_tes!K139/0.086*1000000/RES_hhdet_num!K$124)</f>
        <v>861.74014599746147</v>
      </c>
      <c r="L139" s="157">
        <f>IF(RES_hhdet_tes!L139=0,0,RES_hhdet_tes!L139/0.086*1000000/RES_hhdet_num!L$124)</f>
        <v>878.85711841881516</v>
      </c>
      <c r="M139" s="157">
        <f>IF(RES_hhdet_tes!M139=0,0,RES_hhdet_tes!M139/0.086*1000000/RES_hhdet_num!M$124)</f>
        <v>878.46783025217553</v>
      </c>
      <c r="N139" s="157">
        <f>IF(RES_hhdet_tes!N139=0,0,RES_hhdet_tes!N139/0.086*1000000/RES_hhdet_num!N$124)</f>
        <v>872.42229758159442</v>
      </c>
      <c r="O139" s="157">
        <f>IF(RES_hhdet_tes!O139=0,0,RES_hhdet_tes!O139/0.086*1000000/RES_hhdet_num!O$124)</f>
        <v>890.37825062608135</v>
      </c>
      <c r="P139" s="157">
        <f>IF(RES_hhdet_tes!P139=0,0,RES_hhdet_tes!P139/0.086*1000000/RES_hhdet_num!P$124)</f>
        <v>896.02446762944271</v>
      </c>
      <c r="Q139" s="157">
        <f>IF(RES_hhdet_tes!Q139=0,0,RES_hhdet_tes!Q139/0.086*1000000/RES_hhdet_num!Q$124)</f>
        <v>913.58320838408599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473.79521576969466</v>
      </c>
      <c r="C140" s="156">
        <f>IF(RES_hhdet_tes!C140=0,0,RES_hhdet_tes!C140/0.086*1000000/RES_hhdet_num!C140)</f>
        <v>491.13827552879962</v>
      </c>
      <c r="D140" s="156">
        <f>IF(RES_hhdet_tes!D140=0,0,RES_hhdet_tes!D140/0.086*1000000/RES_hhdet_num!D140)</f>
        <v>521.81095199819151</v>
      </c>
      <c r="E140" s="156">
        <f>IF(RES_hhdet_tes!E140=0,0,RES_hhdet_tes!E140/0.086*1000000/RES_hhdet_num!E140)</f>
        <v>658.3638740442741</v>
      </c>
      <c r="F140" s="156">
        <f>IF(RES_hhdet_tes!F140=0,0,RES_hhdet_tes!F140/0.086*1000000/RES_hhdet_num!F140)</f>
        <v>668.56475627489374</v>
      </c>
      <c r="G140" s="156">
        <f>IF(RES_hhdet_tes!G140=0,0,RES_hhdet_tes!G140/0.086*1000000/RES_hhdet_num!G140)</f>
        <v>674.82428396048499</v>
      </c>
      <c r="H140" s="156">
        <f>IF(RES_hhdet_tes!H140=0,0,RES_hhdet_tes!H140/0.086*1000000/RES_hhdet_num!H140)</f>
        <v>689.33435283770928</v>
      </c>
      <c r="I140" s="156">
        <f>IF(RES_hhdet_tes!I140=0,0,RES_hhdet_tes!I140/0.086*1000000/RES_hhdet_num!I140)</f>
        <v>705.89412761635879</v>
      </c>
      <c r="J140" s="156">
        <f>IF(RES_hhdet_tes!J140=0,0,RES_hhdet_tes!J140/0.086*1000000/RES_hhdet_num!J140)</f>
        <v>722.16411924244528</v>
      </c>
      <c r="K140" s="156">
        <f>IF(RES_hhdet_tes!K140=0,0,RES_hhdet_tes!K140/0.086*1000000/RES_hhdet_num!K140)</f>
        <v>729.69013783125774</v>
      </c>
      <c r="L140" s="156">
        <f>IF(RES_hhdet_tes!L140=0,0,RES_hhdet_tes!L140/0.086*1000000/RES_hhdet_num!L140)</f>
        <v>731.45343600448211</v>
      </c>
      <c r="M140" s="156">
        <f>IF(RES_hhdet_tes!M140=0,0,RES_hhdet_tes!M140/0.086*1000000/RES_hhdet_num!M140)</f>
        <v>733.56569949448135</v>
      </c>
      <c r="N140" s="156">
        <f>IF(RES_hhdet_tes!N140=0,0,RES_hhdet_tes!N140/0.086*1000000/RES_hhdet_num!N140)</f>
        <v>741.52295899629451</v>
      </c>
      <c r="O140" s="156">
        <f>IF(RES_hhdet_tes!O140=0,0,RES_hhdet_tes!O140/0.086*1000000/RES_hhdet_num!O140)</f>
        <v>740.88932314921533</v>
      </c>
      <c r="P140" s="156">
        <f>IF(RES_hhdet_tes!P140=0,0,RES_hhdet_tes!P140/0.086*1000000/RES_hhdet_num!P140)</f>
        <v>736.66665016098216</v>
      </c>
      <c r="Q140" s="156">
        <f>IF(RES_hhdet_tes!Q140=0,0,RES_hhdet_tes!Q140/0.086*1000000/RES_hhdet_num!Q140)</f>
        <v>738.33536085160563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548.35845108180933</v>
      </c>
      <c r="C141" s="57">
        <f>IF(RES_hhdet_tes!C141=0,0,RES_hhdet_tes!C141/0.086*1000000/RES_hhdet_num!C141)</f>
        <v>549.69715186010467</v>
      </c>
      <c r="D141" s="57">
        <f>IF(RES_hhdet_tes!D141=0,0,RES_hhdet_tes!D141/0.086*1000000/RES_hhdet_num!D141)</f>
        <v>614.63287865301663</v>
      </c>
      <c r="E141" s="57">
        <f>IF(RES_hhdet_tes!E141=0,0,RES_hhdet_tes!E141/0.086*1000000/RES_hhdet_num!E141)</f>
        <v>845.94356367783257</v>
      </c>
      <c r="F141" s="57">
        <f>IF(RES_hhdet_tes!F141=0,0,RES_hhdet_tes!F141/0.086*1000000/RES_hhdet_num!F141)</f>
        <v>859.16747957570283</v>
      </c>
      <c r="G141" s="57">
        <f>IF(RES_hhdet_tes!G141=0,0,RES_hhdet_tes!G141/0.086*1000000/RES_hhdet_num!G141)</f>
        <v>839.35261359112985</v>
      </c>
      <c r="H141" s="57">
        <f>IF(RES_hhdet_tes!H141=0,0,RES_hhdet_tes!H141/0.086*1000000/RES_hhdet_num!H141)</f>
        <v>881.52075059751849</v>
      </c>
      <c r="I141" s="57">
        <f>IF(RES_hhdet_tes!I141=0,0,RES_hhdet_tes!I141/0.086*1000000/RES_hhdet_num!I141)</f>
        <v>872.59956187435944</v>
      </c>
      <c r="J141" s="57">
        <f>IF(RES_hhdet_tes!J141=0,0,RES_hhdet_tes!J141/0.086*1000000/RES_hhdet_num!J141)</f>
        <v>905.35280915145768</v>
      </c>
      <c r="K141" s="57">
        <f>IF(RES_hhdet_tes!K141=0,0,RES_hhdet_tes!K141/0.086*1000000/RES_hhdet_num!K141)</f>
        <v>930.16539000781597</v>
      </c>
      <c r="L141" s="57">
        <f>IF(RES_hhdet_tes!L141=0,0,RES_hhdet_tes!L141/0.086*1000000/RES_hhdet_num!L141)</f>
        <v>952.95131506373446</v>
      </c>
      <c r="M141" s="57">
        <f>IF(RES_hhdet_tes!M141=0,0,RES_hhdet_tes!M141/0.086*1000000/RES_hhdet_num!M141)</f>
        <v>941.59896307068607</v>
      </c>
      <c r="N141" s="57">
        <f>IF(RES_hhdet_tes!N141=0,0,RES_hhdet_tes!N141/0.086*1000000/RES_hhdet_num!N141)</f>
        <v>928.68471870155417</v>
      </c>
      <c r="O141" s="57">
        <f>IF(RES_hhdet_tes!O141=0,0,RES_hhdet_tes!O141/0.086*1000000/RES_hhdet_num!O141)</f>
        <v>948.6872649365157</v>
      </c>
      <c r="P141" s="57">
        <f>IF(RES_hhdet_tes!P141=0,0,RES_hhdet_tes!P141/0.086*1000000/RES_hhdet_num!P141)</f>
        <v>965.93171152979721</v>
      </c>
      <c r="Q141" s="57">
        <f>IF(RES_hhdet_tes!Q141=0,0,RES_hhdet_tes!Q141/0.086*1000000/RES_hhdet_num!Q141)</f>
        <v>985.04236924183817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9250.4841181492193</v>
      </c>
      <c r="C143" s="168">
        <f t="shared" ref="C143:Q143" si="21">SUM(C144,C146,C148,C157)</f>
        <v>10283.496488111574</v>
      </c>
      <c r="D143" s="168">
        <f t="shared" si="21"/>
        <v>10101.090513220699</v>
      </c>
      <c r="E143" s="168">
        <f t="shared" si="21"/>
        <v>10521.09454481584</v>
      </c>
      <c r="F143" s="168">
        <f t="shared" si="21"/>
        <v>10489.537504718199</v>
      </c>
      <c r="G143" s="168">
        <f t="shared" si="21"/>
        <v>10699.974636209279</v>
      </c>
      <c r="H143" s="168">
        <f t="shared" si="21"/>
        <v>11303.389675803171</v>
      </c>
      <c r="I143" s="168">
        <f t="shared" si="21"/>
        <v>10644.569645117494</v>
      </c>
      <c r="J143" s="168">
        <f t="shared" si="21"/>
        <v>10901.708839861045</v>
      </c>
      <c r="K143" s="168">
        <f t="shared" si="21"/>
        <v>11145.570715445838</v>
      </c>
      <c r="L143" s="168">
        <f t="shared" si="21"/>
        <v>12517.259984592067</v>
      </c>
      <c r="M143" s="168">
        <f t="shared" si="21"/>
        <v>11355.755847205959</v>
      </c>
      <c r="N143" s="168">
        <f t="shared" si="21"/>
        <v>11710.300080137116</v>
      </c>
      <c r="O143" s="168">
        <f t="shared" si="21"/>
        <v>11616.843165331804</v>
      </c>
      <c r="P143" s="168">
        <f t="shared" si="21"/>
        <v>10917.879679056203</v>
      </c>
      <c r="Q143" s="168">
        <f t="shared" si="21"/>
        <v>10968.583570910199</v>
      </c>
    </row>
    <row r="144" spans="1:17" ht="12.95" customHeight="1" x14ac:dyDescent="0.25">
      <c r="A144" s="158" t="s">
        <v>65</v>
      </c>
      <c r="B144" s="157">
        <f t="shared" ref="B144:Q144" si="22">B145</f>
        <v>6983.3174799995613</v>
      </c>
      <c r="C144" s="157">
        <f t="shared" si="22"/>
        <v>7846.1090333514003</v>
      </c>
      <c r="D144" s="157">
        <f t="shared" si="22"/>
        <v>7542.7138593455966</v>
      </c>
      <c r="E144" s="157">
        <f t="shared" si="22"/>
        <v>7379.1829803330447</v>
      </c>
      <c r="F144" s="157">
        <f t="shared" si="22"/>
        <v>7275.3191352511667</v>
      </c>
      <c r="G144" s="157">
        <f t="shared" si="22"/>
        <v>7539.7828828166066</v>
      </c>
      <c r="H144" s="157">
        <f t="shared" si="22"/>
        <v>7988.1574266343605</v>
      </c>
      <c r="I144" s="157">
        <f t="shared" si="22"/>
        <v>7470.9117133298687</v>
      </c>
      <c r="J144" s="157">
        <f t="shared" si="22"/>
        <v>7572.6314237339529</v>
      </c>
      <c r="K144" s="157">
        <f t="shared" si="22"/>
        <v>7769.8926519394872</v>
      </c>
      <c r="L144" s="157">
        <f t="shared" si="22"/>
        <v>8908.1523650853451</v>
      </c>
      <c r="M144" s="157">
        <f t="shared" si="22"/>
        <v>7893.1801478724992</v>
      </c>
      <c r="N144" s="157">
        <f t="shared" si="22"/>
        <v>8236.260616740783</v>
      </c>
      <c r="O144" s="157">
        <f t="shared" si="22"/>
        <v>8132.1139618186926</v>
      </c>
      <c r="P144" s="157">
        <f t="shared" si="22"/>
        <v>7361.7835930549545</v>
      </c>
      <c r="Q144" s="157">
        <f t="shared" si="22"/>
        <v>7374.5436851317172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6983.3174799995613</v>
      </c>
      <c r="C145" s="156">
        <f>IF(RES_hhdet_tes!C145=0,0,RES_hhdet_tes!C145/0.086*1000000/RES_hhdet_num!C$143)</f>
        <v>7846.1090333514003</v>
      </c>
      <c r="D145" s="156">
        <f>IF(RES_hhdet_tes!D145=0,0,RES_hhdet_tes!D145/0.086*1000000/RES_hhdet_num!D$143)</f>
        <v>7542.7138593455966</v>
      </c>
      <c r="E145" s="156">
        <f>IF(RES_hhdet_tes!E145=0,0,RES_hhdet_tes!E145/0.086*1000000/RES_hhdet_num!E$143)</f>
        <v>7379.1829803330447</v>
      </c>
      <c r="F145" s="156">
        <f>IF(RES_hhdet_tes!F145=0,0,RES_hhdet_tes!F145/0.086*1000000/RES_hhdet_num!F$143)</f>
        <v>7275.3191352511667</v>
      </c>
      <c r="G145" s="156">
        <f>IF(RES_hhdet_tes!G145=0,0,RES_hhdet_tes!G145/0.086*1000000/RES_hhdet_num!G$143)</f>
        <v>7539.7828828166066</v>
      </c>
      <c r="H145" s="156">
        <f>IF(RES_hhdet_tes!H145=0,0,RES_hhdet_tes!H145/0.086*1000000/RES_hhdet_num!H$143)</f>
        <v>7988.1574266343605</v>
      </c>
      <c r="I145" s="156">
        <f>IF(RES_hhdet_tes!I145=0,0,RES_hhdet_tes!I145/0.086*1000000/RES_hhdet_num!I$143)</f>
        <v>7470.9117133298687</v>
      </c>
      <c r="J145" s="156">
        <f>IF(RES_hhdet_tes!J145=0,0,RES_hhdet_tes!J145/0.086*1000000/RES_hhdet_num!J$143)</f>
        <v>7572.6314237339529</v>
      </c>
      <c r="K145" s="156">
        <f>IF(RES_hhdet_tes!K145=0,0,RES_hhdet_tes!K145/0.086*1000000/RES_hhdet_num!K$143)</f>
        <v>7769.8926519394872</v>
      </c>
      <c r="L145" s="156">
        <f>IF(RES_hhdet_tes!L145=0,0,RES_hhdet_tes!L145/0.086*1000000/RES_hhdet_num!L$143)</f>
        <v>8908.1523650853451</v>
      </c>
      <c r="M145" s="156">
        <f>IF(RES_hhdet_tes!M145=0,0,RES_hhdet_tes!M145/0.086*1000000/RES_hhdet_num!M$143)</f>
        <v>7893.1801478724992</v>
      </c>
      <c r="N145" s="156">
        <f>IF(RES_hhdet_tes!N145=0,0,RES_hhdet_tes!N145/0.086*1000000/RES_hhdet_num!N$143)</f>
        <v>8236.260616740783</v>
      </c>
      <c r="O145" s="156">
        <f>IF(RES_hhdet_tes!O145=0,0,RES_hhdet_tes!O145/0.086*1000000/RES_hhdet_num!O$143)</f>
        <v>8132.1139618186926</v>
      </c>
      <c r="P145" s="156">
        <f>IF(RES_hhdet_tes!P145=0,0,RES_hhdet_tes!P145/0.086*1000000/RES_hhdet_num!P$143)</f>
        <v>7361.7835930549545</v>
      </c>
      <c r="Q145" s="156">
        <f>IF(RES_hhdet_tes!Q145=0,0,RES_hhdet_tes!Q145/0.086*1000000/RES_hhdet_num!Q$143)</f>
        <v>7374.5436851317172</v>
      </c>
    </row>
    <row r="146" spans="1:17" ht="12.95" customHeight="1" x14ac:dyDescent="0.25">
      <c r="A146" s="158" t="s">
        <v>112</v>
      </c>
      <c r="B146" s="157">
        <f t="shared" ref="B146:Q146" si="23">B147</f>
        <v>319.72863414594212</v>
      </c>
      <c r="C146" s="157">
        <f t="shared" si="23"/>
        <v>321.685858421982</v>
      </c>
      <c r="D146" s="157">
        <f t="shared" si="23"/>
        <v>323.84466998051852</v>
      </c>
      <c r="E146" s="157">
        <f t="shared" si="23"/>
        <v>325.63956024683796</v>
      </c>
      <c r="F146" s="157">
        <f t="shared" si="23"/>
        <v>329.84496103576373</v>
      </c>
      <c r="G146" s="157">
        <f t="shared" si="23"/>
        <v>330.61672689377605</v>
      </c>
      <c r="H146" s="157">
        <f t="shared" si="23"/>
        <v>336.68339982924971</v>
      </c>
      <c r="I146" s="157">
        <f t="shared" si="23"/>
        <v>339.85439334736714</v>
      </c>
      <c r="J146" s="157">
        <f t="shared" si="23"/>
        <v>341.81330800836145</v>
      </c>
      <c r="K146" s="157">
        <f t="shared" si="23"/>
        <v>346.16755864507388</v>
      </c>
      <c r="L146" s="157">
        <f t="shared" si="23"/>
        <v>347.69187194947762</v>
      </c>
      <c r="M146" s="157">
        <f t="shared" si="23"/>
        <v>350.44840138315675</v>
      </c>
      <c r="N146" s="157">
        <f t="shared" si="23"/>
        <v>351.8189741220516</v>
      </c>
      <c r="O146" s="157">
        <f t="shared" si="23"/>
        <v>342.67409299299595</v>
      </c>
      <c r="P146" s="157">
        <f t="shared" si="23"/>
        <v>367.86379764806424</v>
      </c>
      <c r="Q146" s="157">
        <f t="shared" si="23"/>
        <v>372.5316224574272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319.72863414594212</v>
      </c>
      <c r="C147" s="156">
        <f>IF(RES_hhdet_tes!C147=0,0,RES_hhdet_tes!C147/0.086*1000000/RES_hhdet_num!C$143)</f>
        <v>321.685858421982</v>
      </c>
      <c r="D147" s="156">
        <f>IF(RES_hhdet_tes!D147=0,0,RES_hhdet_tes!D147/0.086*1000000/RES_hhdet_num!D$143)</f>
        <v>323.84466998051852</v>
      </c>
      <c r="E147" s="156">
        <f>IF(RES_hhdet_tes!E147=0,0,RES_hhdet_tes!E147/0.086*1000000/RES_hhdet_num!E$143)</f>
        <v>325.63956024683796</v>
      </c>
      <c r="F147" s="156">
        <f>IF(RES_hhdet_tes!F147=0,0,RES_hhdet_tes!F147/0.086*1000000/RES_hhdet_num!F$143)</f>
        <v>329.84496103576373</v>
      </c>
      <c r="G147" s="156">
        <f>IF(RES_hhdet_tes!G147=0,0,RES_hhdet_tes!G147/0.086*1000000/RES_hhdet_num!G$143)</f>
        <v>330.61672689377605</v>
      </c>
      <c r="H147" s="156">
        <f>IF(RES_hhdet_tes!H147=0,0,RES_hhdet_tes!H147/0.086*1000000/RES_hhdet_num!H$143)</f>
        <v>336.68339982924971</v>
      </c>
      <c r="I147" s="156">
        <f>IF(RES_hhdet_tes!I147=0,0,RES_hhdet_tes!I147/0.086*1000000/RES_hhdet_num!I$143)</f>
        <v>339.85439334736714</v>
      </c>
      <c r="J147" s="156">
        <f>IF(RES_hhdet_tes!J147=0,0,RES_hhdet_tes!J147/0.086*1000000/RES_hhdet_num!J$143)</f>
        <v>341.81330800836145</v>
      </c>
      <c r="K147" s="156">
        <f>IF(RES_hhdet_tes!K147=0,0,RES_hhdet_tes!K147/0.086*1000000/RES_hhdet_num!K$143)</f>
        <v>346.16755864507388</v>
      </c>
      <c r="L147" s="156">
        <f>IF(RES_hhdet_tes!L147=0,0,RES_hhdet_tes!L147/0.086*1000000/RES_hhdet_num!L$143)</f>
        <v>347.69187194947762</v>
      </c>
      <c r="M147" s="156">
        <f>IF(RES_hhdet_tes!M147=0,0,RES_hhdet_tes!M147/0.086*1000000/RES_hhdet_num!M$143)</f>
        <v>350.44840138315675</v>
      </c>
      <c r="N147" s="156">
        <f>IF(RES_hhdet_tes!N147=0,0,RES_hhdet_tes!N147/0.086*1000000/RES_hhdet_num!N$143)</f>
        <v>351.8189741220516</v>
      </c>
      <c r="O147" s="156">
        <f>IF(RES_hhdet_tes!O147=0,0,RES_hhdet_tes!O147/0.086*1000000/RES_hhdet_num!O$143)</f>
        <v>342.67409299299595</v>
      </c>
      <c r="P147" s="156">
        <f>IF(RES_hhdet_tes!P147=0,0,RES_hhdet_tes!P147/0.086*1000000/RES_hhdet_num!P$143)</f>
        <v>367.86379764806424</v>
      </c>
      <c r="Q147" s="156">
        <f>IF(RES_hhdet_tes!Q147=0,0,RES_hhdet_tes!Q147/0.086*1000000/RES_hhdet_num!Q$143)</f>
        <v>372.5316224574272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1426.0051656735038</v>
      </c>
      <c r="C148" s="157">
        <f>IF(RES_hhdet_tes!C148=0,0,RES_hhdet_tes!C148/0.086*1000000/RES_hhdet_num!C$143)</f>
        <v>1586.5791848107081</v>
      </c>
      <c r="D148" s="157">
        <f>IF(RES_hhdet_tes!D148=0,0,RES_hhdet_tes!D148/0.086*1000000/RES_hhdet_num!D$143)</f>
        <v>1652.5911045665362</v>
      </c>
      <c r="E148" s="157">
        <f>IF(RES_hhdet_tes!E148=0,0,RES_hhdet_tes!E148/0.086*1000000/RES_hhdet_num!E$143)</f>
        <v>2035.5454755081753</v>
      </c>
      <c r="F148" s="157">
        <f>IF(RES_hhdet_tes!F148=0,0,RES_hhdet_tes!F148/0.086*1000000/RES_hhdet_num!F$143)</f>
        <v>2086.3543943716613</v>
      </c>
      <c r="G148" s="157">
        <f>IF(RES_hhdet_tes!G148=0,0,RES_hhdet_tes!G148/0.086*1000000/RES_hhdet_num!G$143)</f>
        <v>2041.2405375379426</v>
      </c>
      <c r="H148" s="157">
        <f>IF(RES_hhdet_tes!H148=0,0,RES_hhdet_tes!H148/0.086*1000000/RES_hhdet_num!H$143)</f>
        <v>2156.9360771930233</v>
      </c>
      <c r="I148" s="157">
        <f>IF(RES_hhdet_tes!I148=0,0,RES_hhdet_tes!I148/0.086*1000000/RES_hhdet_num!I$143)</f>
        <v>2014.3922701054557</v>
      </c>
      <c r="J148" s="157">
        <f>IF(RES_hhdet_tes!J148=0,0,RES_hhdet_tes!J148/0.086*1000000/RES_hhdet_num!J$143)</f>
        <v>2141.4025048230528</v>
      </c>
      <c r="K148" s="157">
        <f>IF(RES_hhdet_tes!K148=0,0,RES_hhdet_tes!K148/0.086*1000000/RES_hhdet_num!K$143)</f>
        <v>2167.7762494004101</v>
      </c>
      <c r="L148" s="157">
        <f>IF(RES_hhdet_tes!L148=0,0,RES_hhdet_tes!L148/0.086*1000000/RES_hhdet_num!L$143)</f>
        <v>2382.5642509566756</v>
      </c>
      <c r="M148" s="157">
        <f>IF(RES_hhdet_tes!M148=0,0,RES_hhdet_tes!M148/0.086*1000000/RES_hhdet_num!M$143)</f>
        <v>2233.6569017329348</v>
      </c>
      <c r="N148" s="157">
        <f>IF(RES_hhdet_tes!N148=0,0,RES_hhdet_tes!N148/0.086*1000000/RES_hhdet_num!N$143)</f>
        <v>2249.7961233905244</v>
      </c>
      <c r="O148" s="157">
        <f>IF(RES_hhdet_tes!O148=0,0,RES_hhdet_tes!O148/0.086*1000000/RES_hhdet_num!O$143)</f>
        <v>2251.6776441326092</v>
      </c>
      <c r="P148" s="157">
        <f>IF(RES_hhdet_tes!P148=0,0,RES_hhdet_tes!P148/0.086*1000000/RES_hhdet_num!P$143)</f>
        <v>2292.2086039895307</v>
      </c>
      <c r="Q148" s="157">
        <f>IF(RES_hhdet_tes!Q148=0,0,RES_hhdet_tes!Q148/0.086*1000000/RES_hhdet_num!Q$143)</f>
        <v>2307.9266413040414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1346.2446791611856</v>
      </c>
      <c r="C149" s="132">
        <f>IF(RES_hhdet_tes!C149=0,0,RES_hhdet_tes!C149/0.086*1000000/RES_hhdet_num!C149)</f>
        <v>1402.158964418315</v>
      </c>
      <c r="D149" s="132">
        <f>IF(RES_hhdet_tes!D149=0,0,RES_hhdet_tes!D149/0.086*1000000/RES_hhdet_num!D149)</f>
        <v>1405.8278162720376</v>
      </c>
      <c r="E149" s="132">
        <f>IF(RES_hhdet_tes!E149=0,0,RES_hhdet_tes!E149/0.086*1000000/RES_hhdet_num!E149)</f>
        <v>1427.9541647034755</v>
      </c>
      <c r="F149" s="132">
        <f>IF(RES_hhdet_tes!F149=0,0,RES_hhdet_tes!F149/0.086*1000000/RES_hhdet_num!F149)</f>
        <v>1472.1082895577672</v>
      </c>
      <c r="G149" s="132">
        <f>IF(RES_hhdet_tes!G149=0,0,RES_hhdet_tes!G149/0.086*1000000/RES_hhdet_num!G149)</f>
        <v>1481.9571868313133</v>
      </c>
      <c r="H149" s="132">
        <f>IF(RES_hhdet_tes!H149=0,0,RES_hhdet_tes!H149/0.086*1000000/RES_hhdet_num!H149)</f>
        <v>1536.3735929584373</v>
      </c>
      <c r="I149" s="132">
        <f>IF(RES_hhdet_tes!I149=0,0,RES_hhdet_tes!I149/0.086*1000000/RES_hhdet_num!I149)</f>
        <v>1597.9380849232139</v>
      </c>
      <c r="J149" s="132">
        <f>IF(RES_hhdet_tes!J149=0,0,RES_hhdet_tes!J149/0.086*1000000/RES_hhdet_num!J149)</f>
        <v>1649.8305898834517</v>
      </c>
      <c r="K149" s="132">
        <f>IF(RES_hhdet_tes!K149=0,0,RES_hhdet_tes!K149/0.086*1000000/RES_hhdet_num!K149)</f>
        <v>1692.3573120395076</v>
      </c>
      <c r="L149" s="132">
        <f>IF(RES_hhdet_tes!L149=0,0,RES_hhdet_tes!L149/0.086*1000000/RES_hhdet_num!L149)</f>
        <v>1695.1165916870718</v>
      </c>
      <c r="M149" s="132">
        <f>IF(RES_hhdet_tes!M149=0,0,RES_hhdet_tes!M149/0.086*1000000/RES_hhdet_num!M149)</f>
        <v>1685.1955425109024</v>
      </c>
      <c r="N149" s="132">
        <f>IF(RES_hhdet_tes!N149=0,0,RES_hhdet_tes!N149/0.086*1000000/RES_hhdet_num!N149)</f>
        <v>1679.9615311784771</v>
      </c>
      <c r="O149" s="132">
        <f>IF(RES_hhdet_tes!O149=0,0,RES_hhdet_tes!O149/0.086*1000000/RES_hhdet_num!O149)</f>
        <v>1673.6555778189288</v>
      </c>
      <c r="P149" s="132">
        <f>IF(RES_hhdet_tes!P149=0,0,RES_hhdet_tes!P149/0.086*1000000/RES_hhdet_num!P149)</f>
        <v>1661.0686200065136</v>
      </c>
      <c r="Q149" s="132">
        <f>IF(RES_hhdet_tes!Q149=0,0,RES_hhdet_tes!Q149/0.086*1000000/RES_hhdet_num!Q149)</f>
        <v>1659.2965525190516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1651.2938014879871</v>
      </c>
      <c r="L150" s="132">
        <f>IF(RES_hhdet_tes!L150=0,0,RES_hhdet_tes!L150/0.086*1000000/RES_hhdet_num!L150)</f>
        <v>1655.7564431908665</v>
      </c>
      <c r="M150" s="132">
        <f>IF(RES_hhdet_tes!M150=0,0,RES_hhdet_tes!M150/0.086*1000000/RES_hhdet_num!M150)</f>
        <v>1648.7813246357266</v>
      </c>
      <c r="N150" s="132">
        <f>IF(RES_hhdet_tes!N150=0,0,RES_hhdet_tes!N150/0.086*1000000/RES_hhdet_num!N150)</f>
        <v>1647.2899954164056</v>
      </c>
      <c r="O150" s="132">
        <f>IF(RES_hhdet_tes!O150=0,0,RES_hhdet_tes!O150/0.086*1000000/RES_hhdet_num!O150)</f>
        <v>1654.0899887734524</v>
      </c>
      <c r="P150" s="132">
        <f>IF(RES_hhdet_tes!P150=0,0,RES_hhdet_tes!P150/0.086*1000000/RES_hhdet_num!P150)</f>
        <v>1646.8046909162456</v>
      </c>
      <c r="Q150" s="132">
        <f>IF(RES_hhdet_tes!Q150=0,0,RES_hhdet_tes!Q150/0.086*1000000/RES_hhdet_num!Q150)</f>
        <v>1638.8191768002721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1195.2870477014465</v>
      </c>
      <c r="L151" s="165">
        <f>IF(RES_hhdet_tes!L151=0,0,RES_hhdet_tes!L151/0.086*1000000/RES_hhdet_num!L150)</f>
        <v>1196.3724238362145</v>
      </c>
      <c r="M151" s="165">
        <f>IF(RES_hhdet_tes!M151=0,0,RES_hhdet_tes!M151/0.086*1000000/RES_hhdet_num!M150)</f>
        <v>1188.1710955276374</v>
      </c>
      <c r="N151" s="165">
        <f>IF(RES_hhdet_tes!N151=0,0,RES_hhdet_tes!N151/0.086*1000000/RES_hhdet_num!N150)</f>
        <v>1183.0137889549746</v>
      </c>
      <c r="O151" s="165">
        <f>IF(RES_hhdet_tes!O151=0,0,RES_hhdet_tes!O151/0.086*1000000/RES_hhdet_num!O150)</f>
        <v>1187.1152227560683</v>
      </c>
      <c r="P151" s="165">
        <f>IF(RES_hhdet_tes!P151=0,0,RES_hhdet_tes!P151/0.086*1000000/RES_hhdet_num!P150)</f>
        <v>1180.2976910647035</v>
      </c>
      <c r="Q151" s="165">
        <f>IF(RES_hhdet_tes!Q151=0,0,RES_hhdet_tes!Q151/0.086*1000000/RES_hhdet_num!Q150)</f>
        <v>1172.9383554113988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456.00675378654086</v>
      </c>
      <c r="L152" s="164">
        <f>IF(RES_hhdet_tes!L152=0,0,RES_hhdet_tes!L152/0.086*1000000/RES_hhdet_num!L150)</f>
        <v>459.38401935465242</v>
      </c>
      <c r="M152" s="164">
        <f>IF(RES_hhdet_tes!M152=0,0,RES_hhdet_tes!M152/0.086*1000000/RES_hhdet_num!M150)</f>
        <v>460.61022910808902</v>
      </c>
      <c r="N152" s="164">
        <f>IF(RES_hhdet_tes!N152=0,0,RES_hhdet_tes!N152/0.086*1000000/RES_hhdet_num!N150)</f>
        <v>464.27620646143129</v>
      </c>
      <c r="O152" s="164">
        <f>IF(RES_hhdet_tes!O152=0,0,RES_hhdet_tes!O152/0.086*1000000/RES_hhdet_num!O150)</f>
        <v>466.97476601738384</v>
      </c>
      <c r="P152" s="164">
        <f>IF(RES_hhdet_tes!P152=0,0,RES_hhdet_tes!P152/0.086*1000000/RES_hhdet_num!P150)</f>
        <v>466.50699985154216</v>
      </c>
      <c r="Q152" s="164">
        <f>IF(RES_hhdet_tes!Q152=0,0,RES_hhdet_tes!Q152/0.086*1000000/RES_hhdet_num!Q150)</f>
        <v>465.8808213888733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1558.9393098607009</v>
      </c>
      <c r="C153" s="162">
        <f>IF(RES_hhdet_tes!C153=0,0,RES_hhdet_tes!C153/0.086*1000000/RES_hhdet_num!C153)</f>
        <v>1732.3306493143739</v>
      </c>
      <c r="D153" s="162">
        <f>IF(RES_hhdet_tes!D153=0,0,RES_hhdet_tes!D153/0.086*1000000/RES_hhdet_num!D153)</f>
        <v>1741.1727978004594</v>
      </c>
      <c r="E153" s="162">
        <f>IF(RES_hhdet_tes!E153=0,0,RES_hhdet_tes!E153/0.086*1000000/RES_hhdet_num!E153)</f>
        <v>2078.0656777376021</v>
      </c>
      <c r="F153" s="162">
        <f>IF(RES_hhdet_tes!F153=0,0,RES_hhdet_tes!F153/0.086*1000000/RES_hhdet_num!F153)</f>
        <v>2104.4204562779523</v>
      </c>
      <c r="G153" s="162">
        <f>IF(RES_hhdet_tes!G153=0,0,RES_hhdet_tes!G153/0.086*1000000/RES_hhdet_num!G153)</f>
        <v>2048.2932910146969</v>
      </c>
      <c r="H153" s="162">
        <f>IF(RES_hhdet_tes!H153=0,0,RES_hhdet_tes!H153/0.086*1000000/RES_hhdet_num!H153)</f>
        <v>2160.7112632729059</v>
      </c>
      <c r="I153" s="162">
        <f>IF(RES_hhdet_tes!I153=0,0,RES_hhdet_tes!I153/0.086*1000000/RES_hhdet_num!I153)</f>
        <v>2016.8651253463372</v>
      </c>
      <c r="J153" s="162">
        <f>IF(RES_hhdet_tes!J153=0,0,RES_hhdet_tes!J153/0.086*1000000/RES_hhdet_num!J153)</f>
        <v>2143.0660307619351</v>
      </c>
      <c r="K153" s="162">
        <f>IF(RES_hhdet_tes!K153=0,0,RES_hhdet_tes!K153/0.086*1000000/RES_hhdet_num!K153)</f>
        <v>2171.8448619285114</v>
      </c>
      <c r="L153" s="162">
        <f>IF(RES_hhdet_tes!L153=0,0,RES_hhdet_tes!L153/0.086*1000000/RES_hhdet_num!L153)</f>
        <v>2389.1029080192588</v>
      </c>
      <c r="M153" s="162">
        <f>IF(RES_hhdet_tes!M153=0,0,RES_hhdet_tes!M153/0.086*1000000/RES_hhdet_num!M153)</f>
        <v>2239.5053388880738</v>
      </c>
      <c r="N153" s="162">
        <f>IF(RES_hhdet_tes!N153=0,0,RES_hhdet_tes!N153/0.086*1000000/RES_hhdet_num!N153)</f>
        <v>2256.3184497668144</v>
      </c>
      <c r="O153" s="162">
        <f>IF(RES_hhdet_tes!O153=0,0,RES_hhdet_tes!O153/0.086*1000000/RES_hhdet_num!O153)</f>
        <v>2262.6537340907689</v>
      </c>
      <c r="P153" s="162">
        <f>IF(RES_hhdet_tes!P153=0,0,RES_hhdet_tes!P153/0.086*1000000/RES_hhdet_num!P153)</f>
        <v>2309.014177770995</v>
      </c>
      <c r="Q153" s="162">
        <f>IF(RES_hhdet_tes!Q153=0,0,RES_hhdet_tes!Q153/0.086*1000000/RES_hhdet_num!Q153)</f>
        <v>2330.2679214489162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1988.4787621307389</v>
      </c>
      <c r="L154" s="160">
        <f>IF(RES_hhdet_tes!L154=0,0,RES_hhdet_tes!L154/0.086*1000000/RES_hhdet_num!L154)</f>
        <v>2146.0889402957164</v>
      </c>
      <c r="M154" s="160">
        <f>IF(RES_hhdet_tes!M154=0,0,RES_hhdet_tes!M154/0.086*1000000/RES_hhdet_num!M154)</f>
        <v>2042.6770829743698</v>
      </c>
      <c r="N154" s="160">
        <f>IF(RES_hhdet_tes!N154=0,0,RES_hhdet_tes!N154/0.086*1000000/RES_hhdet_num!N154)</f>
        <v>2059.3989363756859</v>
      </c>
      <c r="O154" s="160">
        <f>IF(RES_hhdet_tes!O154=0,0,RES_hhdet_tes!O154/0.086*1000000/RES_hhdet_num!O154)</f>
        <v>2070.1975173243632</v>
      </c>
      <c r="P154" s="160">
        <f>IF(RES_hhdet_tes!P154=0,0,RES_hhdet_tes!P154/0.086*1000000/RES_hhdet_num!P154)</f>
        <v>2101.2386443909772</v>
      </c>
      <c r="Q154" s="160">
        <f>IF(RES_hhdet_tes!Q154=0,0,RES_hhdet_tes!Q154/0.086*1000000/RES_hhdet_num!Q154)</f>
        <v>2114.3499606787404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1532.472008344198</v>
      </c>
      <c r="L155" s="156">
        <f>IF(RES_hhdet_tes!L155=0,0,RES_hhdet_tes!L155/0.086*1000000/RES_hhdet_num!L154)</f>
        <v>1686.7049209410643</v>
      </c>
      <c r="M155" s="156">
        <f>IF(RES_hhdet_tes!M155=0,0,RES_hhdet_tes!M155/0.086*1000000/RES_hhdet_num!M154)</f>
        <v>1582.0668538662812</v>
      </c>
      <c r="N155" s="156">
        <f>IF(RES_hhdet_tes!N155=0,0,RES_hhdet_tes!N155/0.086*1000000/RES_hhdet_num!N154)</f>
        <v>1595.1227299142552</v>
      </c>
      <c r="O155" s="156">
        <f>IF(RES_hhdet_tes!O155=0,0,RES_hhdet_tes!O155/0.086*1000000/RES_hhdet_num!O154)</f>
        <v>1603.222751306979</v>
      </c>
      <c r="P155" s="156">
        <f>IF(RES_hhdet_tes!P155=0,0,RES_hhdet_tes!P155/0.086*1000000/RES_hhdet_num!P154)</f>
        <v>1634.7316445394349</v>
      </c>
      <c r="Q155" s="156">
        <f>IF(RES_hhdet_tes!Q155=0,0,RES_hhdet_tes!Q155/0.086*1000000/RES_hhdet_num!Q154)</f>
        <v>1648.4691392898669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456.00675378654091</v>
      </c>
      <c r="L156" s="156">
        <f>IF(RES_hhdet_tes!L156=0,0,RES_hhdet_tes!L156/0.086*1000000/RES_hhdet_num!L154)</f>
        <v>459.38401935465237</v>
      </c>
      <c r="M156" s="156">
        <f>IF(RES_hhdet_tes!M156=0,0,RES_hhdet_tes!M156/0.086*1000000/RES_hhdet_num!M154)</f>
        <v>460.61022910808902</v>
      </c>
      <c r="N156" s="156">
        <f>IF(RES_hhdet_tes!N156=0,0,RES_hhdet_tes!N156/0.086*1000000/RES_hhdet_num!N154)</f>
        <v>464.27620646143117</v>
      </c>
      <c r="O156" s="156">
        <f>IF(RES_hhdet_tes!O156=0,0,RES_hhdet_tes!O156/0.086*1000000/RES_hhdet_num!O154)</f>
        <v>466.97476601738418</v>
      </c>
      <c r="P156" s="156">
        <f>IF(RES_hhdet_tes!P156=0,0,RES_hhdet_tes!P156/0.086*1000000/RES_hhdet_num!P154)</f>
        <v>466.50699985154245</v>
      </c>
      <c r="Q156" s="156">
        <f>IF(RES_hhdet_tes!Q156=0,0,RES_hhdet_tes!Q156/0.086*1000000/RES_hhdet_num!Q154)</f>
        <v>465.88082138887364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521.43283833021223</v>
      </c>
      <c r="C157" s="157">
        <f>IF(RES_hhdet_tes!C157=0,0,RES_hhdet_tes!C157/0.086*1000000/RES_hhdet_num!C$143)</f>
        <v>529.12241152748391</v>
      </c>
      <c r="D157" s="157">
        <f>IF(RES_hhdet_tes!D157=0,0,RES_hhdet_tes!D157/0.086*1000000/RES_hhdet_num!D$143)</f>
        <v>581.94087932804678</v>
      </c>
      <c r="E157" s="157">
        <f>IF(RES_hhdet_tes!E157=0,0,RES_hhdet_tes!E157/0.086*1000000/RES_hhdet_num!E$143)</f>
        <v>780.72652872778292</v>
      </c>
      <c r="F157" s="157">
        <f>IF(RES_hhdet_tes!F157=0,0,RES_hhdet_tes!F157/0.086*1000000/RES_hhdet_num!F$143)</f>
        <v>798.01901405960655</v>
      </c>
      <c r="G157" s="157">
        <f>IF(RES_hhdet_tes!G157=0,0,RES_hhdet_tes!G157/0.086*1000000/RES_hhdet_num!G$143)</f>
        <v>788.3344889609549</v>
      </c>
      <c r="H157" s="157">
        <f>IF(RES_hhdet_tes!H157=0,0,RES_hhdet_tes!H157/0.086*1000000/RES_hhdet_num!H$143)</f>
        <v>821.61277214653614</v>
      </c>
      <c r="I157" s="157">
        <f>IF(RES_hhdet_tes!I157=0,0,RES_hhdet_tes!I157/0.086*1000000/RES_hhdet_num!I$143)</f>
        <v>819.41126833480064</v>
      </c>
      <c r="J157" s="157">
        <f>IF(RES_hhdet_tes!J157=0,0,RES_hhdet_tes!J157/0.086*1000000/RES_hhdet_num!J$143)</f>
        <v>845.86160329567758</v>
      </c>
      <c r="K157" s="157">
        <f>IF(RES_hhdet_tes!K157=0,0,RES_hhdet_tes!K157/0.086*1000000/RES_hhdet_num!K$143)</f>
        <v>861.73425546086787</v>
      </c>
      <c r="L157" s="157">
        <f>IF(RES_hhdet_tes!L157=0,0,RES_hhdet_tes!L157/0.086*1000000/RES_hhdet_num!L$143)</f>
        <v>878.85149660056868</v>
      </c>
      <c r="M157" s="157">
        <f>IF(RES_hhdet_tes!M157=0,0,RES_hhdet_tes!M157/0.086*1000000/RES_hhdet_num!M$143)</f>
        <v>878.47039621736747</v>
      </c>
      <c r="N157" s="157">
        <f>IF(RES_hhdet_tes!N157=0,0,RES_hhdet_tes!N157/0.086*1000000/RES_hhdet_num!N$143)</f>
        <v>872.42436588375745</v>
      </c>
      <c r="O157" s="157">
        <f>IF(RES_hhdet_tes!O157=0,0,RES_hhdet_tes!O157/0.086*1000000/RES_hhdet_num!O$143)</f>
        <v>890.37746638750559</v>
      </c>
      <c r="P157" s="157">
        <f>IF(RES_hhdet_tes!P157=0,0,RES_hhdet_tes!P157/0.086*1000000/RES_hhdet_num!P$143)</f>
        <v>896.02368436365452</v>
      </c>
      <c r="Q157" s="157">
        <f>IF(RES_hhdet_tes!Q157=0,0,RES_hhdet_tes!Q157/0.086*1000000/RES_hhdet_num!Q$143)</f>
        <v>913.58162201701214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473.79521576969461</v>
      </c>
      <c r="C158" s="156">
        <f>IF(RES_hhdet_tes!C158=0,0,RES_hhdet_tes!C158/0.086*1000000/RES_hhdet_num!C158)</f>
        <v>491.13827552879945</v>
      </c>
      <c r="D158" s="156">
        <f>IF(RES_hhdet_tes!D158=0,0,RES_hhdet_tes!D158/0.086*1000000/RES_hhdet_num!D158)</f>
        <v>521.81095199819163</v>
      </c>
      <c r="E158" s="156">
        <f>IF(RES_hhdet_tes!E158=0,0,RES_hhdet_tes!E158/0.086*1000000/RES_hhdet_num!E158)</f>
        <v>658.36387404427467</v>
      </c>
      <c r="F158" s="156">
        <f>IF(RES_hhdet_tes!F158=0,0,RES_hhdet_tes!F158/0.086*1000000/RES_hhdet_num!F158)</f>
        <v>668.56475627489351</v>
      </c>
      <c r="G158" s="156">
        <f>IF(RES_hhdet_tes!G158=0,0,RES_hhdet_tes!G158/0.086*1000000/RES_hhdet_num!G158)</f>
        <v>674.82428396048499</v>
      </c>
      <c r="H158" s="156">
        <f>IF(RES_hhdet_tes!H158=0,0,RES_hhdet_tes!H158/0.086*1000000/RES_hhdet_num!H158)</f>
        <v>689.3343528377095</v>
      </c>
      <c r="I158" s="156">
        <f>IF(RES_hhdet_tes!I158=0,0,RES_hhdet_tes!I158/0.086*1000000/RES_hhdet_num!I158)</f>
        <v>705.8941276163589</v>
      </c>
      <c r="J158" s="156">
        <f>IF(RES_hhdet_tes!J158=0,0,RES_hhdet_tes!J158/0.086*1000000/RES_hhdet_num!J158)</f>
        <v>722.16411924244562</v>
      </c>
      <c r="K158" s="156">
        <f>IF(RES_hhdet_tes!K158=0,0,RES_hhdet_tes!K158/0.086*1000000/RES_hhdet_num!K158)</f>
        <v>729.69013783125763</v>
      </c>
      <c r="L158" s="156">
        <f>IF(RES_hhdet_tes!L158=0,0,RES_hhdet_tes!L158/0.086*1000000/RES_hhdet_num!L158)</f>
        <v>731.45343600448223</v>
      </c>
      <c r="M158" s="156">
        <f>IF(RES_hhdet_tes!M158=0,0,RES_hhdet_tes!M158/0.086*1000000/RES_hhdet_num!M158)</f>
        <v>733.56569949448158</v>
      </c>
      <c r="N158" s="156">
        <f>IF(RES_hhdet_tes!N158=0,0,RES_hhdet_tes!N158/0.086*1000000/RES_hhdet_num!N158)</f>
        <v>741.52295899629519</v>
      </c>
      <c r="O158" s="156">
        <f>IF(RES_hhdet_tes!O158=0,0,RES_hhdet_tes!O158/0.086*1000000/RES_hhdet_num!O158)</f>
        <v>740.8893231492151</v>
      </c>
      <c r="P158" s="156">
        <f>IF(RES_hhdet_tes!P158=0,0,RES_hhdet_tes!P158/0.086*1000000/RES_hhdet_num!P158)</f>
        <v>736.66665016098193</v>
      </c>
      <c r="Q158" s="156">
        <f>IF(RES_hhdet_tes!Q158=0,0,RES_hhdet_tes!Q158/0.086*1000000/RES_hhdet_num!Q158)</f>
        <v>738.33536085160517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548.35845108180911</v>
      </c>
      <c r="C159" s="57">
        <f>IF(RES_hhdet_tes!C159=0,0,RES_hhdet_tes!C159/0.086*1000000/RES_hhdet_num!C159)</f>
        <v>549.69715186010467</v>
      </c>
      <c r="D159" s="57">
        <f>IF(RES_hhdet_tes!D159=0,0,RES_hhdet_tes!D159/0.086*1000000/RES_hhdet_num!D159)</f>
        <v>614.63287865301641</v>
      </c>
      <c r="E159" s="57">
        <f>IF(RES_hhdet_tes!E159=0,0,RES_hhdet_tes!E159/0.086*1000000/RES_hhdet_num!E159)</f>
        <v>845.94356367783223</v>
      </c>
      <c r="F159" s="57">
        <f>IF(RES_hhdet_tes!F159=0,0,RES_hhdet_tes!F159/0.086*1000000/RES_hhdet_num!F159)</f>
        <v>859.16747957570283</v>
      </c>
      <c r="G159" s="57">
        <f>IF(RES_hhdet_tes!G159=0,0,RES_hhdet_tes!G159/0.086*1000000/RES_hhdet_num!G159)</f>
        <v>839.35261359113008</v>
      </c>
      <c r="H159" s="57">
        <f>IF(RES_hhdet_tes!H159=0,0,RES_hhdet_tes!H159/0.086*1000000/RES_hhdet_num!H159)</f>
        <v>881.52075059751905</v>
      </c>
      <c r="I159" s="57">
        <f>IF(RES_hhdet_tes!I159=0,0,RES_hhdet_tes!I159/0.086*1000000/RES_hhdet_num!I159)</f>
        <v>872.59956187435944</v>
      </c>
      <c r="J159" s="57">
        <f>IF(RES_hhdet_tes!J159=0,0,RES_hhdet_tes!J159/0.086*1000000/RES_hhdet_num!J159)</f>
        <v>905.35280915145756</v>
      </c>
      <c r="K159" s="57">
        <f>IF(RES_hhdet_tes!K159=0,0,RES_hhdet_tes!K159/0.086*1000000/RES_hhdet_num!K159)</f>
        <v>930.16539000781609</v>
      </c>
      <c r="L159" s="57">
        <f>IF(RES_hhdet_tes!L159=0,0,RES_hhdet_tes!L159/0.086*1000000/RES_hhdet_num!L159)</f>
        <v>952.95131506373446</v>
      </c>
      <c r="M159" s="57">
        <f>IF(RES_hhdet_tes!M159=0,0,RES_hhdet_tes!M159/0.086*1000000/RES_hhdet_num!M159)</f>
        <v>941.59896307068595</v>
      </c>
      <c r="N159" s="57">
        <f>IF(RES_hhdet_tes!N159=0,0,RES_hhdet_tes!N159/0.086*1000000/RES_hhdet_num!N159)</f>
        <v>928.68471870155452</v>
      </c>
      <c r="O159" s="57">
        <f>IF(RES_hhdet_tes!O159=0,0,RES_hhdet_tes!O159/0.086*1000000/RES_hhdet_num!O159)</f>
        <v>948.68726493651604</v>
      </c>
      <c r="P159" s="57">
        <f>IF(RES_hhdet_tes!P159=0,0,RES_hhdet_tes!P159/0.086*1000000/RES_hhdet_num!P159)</f>
        <v>965.93171152979698</v>
      </c>
      <c r="Q159" s="57">
        <f>IF(RES_hhdet_tes!Q159=0,0,RES_hhdet_tes!Q159/0.086*1000000/RES_hhdet_num!Q159)</f>
        <v>985.04236924183749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9332.6842747461342</v>
      </c>
      <c r="C161" s="168">
        <f t="shared" ref="C161:Q161" si="24">SUM(C162,C164,C166,C175)</f>
        <v>10458.815733632471</v>
      </c>
      <c r="D161" s="168">
        <f t="shared" si="24"/>
        <v>10101.086439393288</v>
      </c>
      <c r="E161" s="168">
        <f t="shared" si="24"/>
        <v>11728.288413822871</v>
      </c>
      <c r="F161" s="168">
        <f t="shared" si="24"/>
        <v>11697.526968121965</v>
      </c>
      <c r="G161" s="168">
        <f t="shared" si="24"/>
        <v>11698.997681027791</v>
      </c>
      <c r="H161" s="168">
        <f t="shared" si="24"/>
        <v>12782.023102400004</v>
      </c>
      <c r="I161" s="168">
        <f t="shared" si="24"/>
        <v>11884.489921254955</v>
      </c>
      <c r="J161" s="168">
        <f t="shared" si="24"/>
        <v>12249.092930127503</v>
      </c>
      <c r="K161" s="168">
        <f t="shared" si="24"/>
        <v>12660.047620928139</v>
      </c>
      <c r="L161" s="168">
        <f t="shared" si="24"/>
        <v>14405.69999359459</v>
      </c>
      <c r="M161" s="168">
        <f t="shared" si="24"/>
        <v>12630.160829212145</v>
      </c>
      <c r="N161" s="168">
        <f t="shared" si="24"/>
        <v>13051.022770375193</v>
      </c>
      <c r="O161" s="168">
        <f t="shared" si="24"/>
        <v>12890.192605663677</v>
      </c>
      <c r="P161" s="168">
        <f t="shared" si="24"/>
        <v>12168.273031177927</v>
      </c>
      <c r="Q161" s="168">
        <f t="shared" si="24"/>
        <v>12346.612685771037</v>
      </c>
    </row>
    <row r="162" spans="1:17" ht="12.95" customHeight="1" x14ac:dyDescent="0.25">
      <c r="A162" s="158" t="s">
        <v>65</v>
      </c>
      <c r="B162" s="157">
        <f t="shared" ref="B162:Q162" si="25">B163</f>
        <v>7384.5819304506904</v>
      </c>
      <c r="C162" s="157">
        <f t="shared" si="25"/>
        <v>8425.398972395782</v>
      </c>
      <c r="D162" s="157">
        <f t="shared" si="25"/>
        <v>7959.8685803199533</v>
      </c>
      <c r="E162" s="157">
        <f t="shared" si="25"/>
        <v>9138.179816422642</v>
      </c>
      <c r="F162" s="157">
        <f t="shared" si="25"/>
        <v>8991.6538899864718</v>
      </c>
      <c r="G162" s="157">
        <f t="shared" si="25"/>
        <v>9016.0286240371388</v>
      </c>
      <c r="H162" s="157">
        <f t="shared" si="25"/>
        <v>9946.9621639441229</v>
      </c>
      <c r="I162" s="157">
        <f t="shared" si="25"/>
        <v>9176.686269926975</v>
      </c>
      <c r="J162" s="157">
        <f t="shared" si="25"/>
        <v>9455.9288318449162</v>
      </c>
      <c r="K162" s="157">
        <f t="shared" si="25"/>
        <v>9841.45299008449</v>
      </c>
      <c r="L162" s="157">
        <f t="shared" si="25"/>
        <v>11455.068567136073</v>
      </c>
      <c r="M162" s="157">
        <f t="shared" si="25"/>
        <v>9747.9981449940951</v>
      </c>
      <c r="N162" s="157">
        <f t="shared" si="25"/>
        <v>10169.489836591709</v>
      </c>
      <c r="O162" s="157">
        <f t="shared" si="25"/>
        <v>10010.020754892594</v>
      </c>
      <c r="P162" s="157">
        <f t="shared" si="25"/>
        <v>9275.0386312421688</v>
      </c>
      <c r="Q162" s="157">
        <f t="shared" si="25"/>
        <v>9412.6866224620189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7384.5819304506904</v>
      </c>
      <c r="C163" s="57">
        <f>IF(RES_hhdet_tes!C163=0,0,RES_hhdet_tes!C163/0.086*1000000/RES_hhdet_num!C$161)</f>
        <v>8425.398972395782</v>
      </c>
      <c r="D163" s="57">
        <f>IF(RES_hhdet_tes!D163=0,0,RES_hhdet_tes!D163/0.086*1000000/RES_hhdet_num!D$161)</f>
        <v>7959.8685803199533</v>
      </c>
      <c r="E163" s="57">
        <f>IF(RES_hhdet_tes!E163=0,0,RES_hhdet_tes!E163/0.086*1000000/RES_hhdet_num!E$161)</f>
        <v>9138.179816422642</v>
      </c>
      <c r="F163" s="57">
        <f>IF(RES_hhdet_tes!F163=0,0,RES_hhdet_tes!F163/0.086*1000000/RES_hhdet_num!F$161)</f>
        <v>8991.6538899864718</v>
      </c>
      <c r="G163" s="57">
        <f>IF(RES_hhdet_tes!G163=0,0,RES_hhdet_tes!G163/0.086*1000000/RES_hhdet_num!G$161)</f>
        <v>9016.0286240371388</v>
      </c>
      <c r="H163" s="57">
        <f>IF(RES_hhdet_tes!H163=0,0,RES_hhdet_tes!H163/0.086*1000000/RES_hhdet_num!H$161)</f>
        <v>9946.9621639441229</v>
      </c>
      <c r="I163" s="57">
        <f>IF(RES_hhdet_tes!I163=0,0,RES_hhdet_tes!I163/0.086*1000000/RES_hhdet_num!I$161)</f>
        <v>9176.686269926975</v>
      </c>
      <c r="J163" s="57">
        <f>IF(RES_hhdet_tes!J163=0,0,RES_hhdet_tes!J163/0.086*1000000/RES_hhdet_num!J$161)</f>
        <v>9455.9288318449162</v>
      </c>
      <c r="K163" s="57">
        <f>IF(RES_hhdet_tes!K163=0,0,RES_hhdet_tes!K163/0.086*1000000/RES_hhdet_num!K$161)</f>
        <v>9841.45299008449</v>
      </c>
      <c r="L163" s="57">
        <f>IF(RES_hhdet_tes!L163=0,0,RES_hhdet_tes!L163/0.086*1000000/RES_hhdet_num!L$161)</f>
        <v>11455.068567136073</v>
      </c>
      <c r="M163" s="57">
        <f>IF(RES_hhdet_tes!M163=0,0,RES_hhdet_tes!M163/0.086*1000000/RES_hhdet_num!M$161)</f>
        <v>9747.9981449940951</v>
      </c>
      <c r="N163" s="57">
        <f>IF(RES_hhdet_tes!N163=0,0,RES_hhdet_tes!N163/0.086*1000000/RES_hhdet_num!N$161)</f>
        <v>10169.489836591709</v>
      </c>
      <c r="O163" s="57">
        <f>IF(RES_hhdet_tes!O163=0,0,RES_hhdet_tes!O163/0.086*1000000/RES_hhdet_num!O$161)</f>
        <v>10010.020754892594</v>
      </c>
      <c r="P163" s="57">
        <f>IF(RES_hhdet_tes!P163=0,0,RES_hhdet_tes!P163/0.086*1000000/RES_hhdet_num!P$161)</f>
        <v>9275.0386312421688</v>
      </c>
      <c r="Q163" s="57">
        <f>IF(RES_hhdet_tes!Q163=0,0,RES_hhdet_tes!Q163/0.086*1000000/RES_hhdet_num!Q$161)</f>
        <v>9412.6866224620189</v>
      </c>
    </row>
    <row r="164" spans="1:17" ht="12.95" customHeight="1" x14ac:dyDescent="0.25">
      <c r="A164" s="158" t="s">
        <v>112</v>
      </c>
      <c r="B164" s="157">
        <f t="shared" ref="B164:Q164" si="26">B165</f>
        <v>0.45189197325818636</v>
      </c>
      <c r="C164" s="157">
        <f t="shared" si="26"/>
        <v>0.48675916730518887</v>
      </c>
      <c r="D164" s="157">
        <f t="shared" si="26"/>
        <v>0.59434126776633112</v>
      </c>
      <c r="E164" s="157">
        <f t="shared" si="26"/>
        <v>0.64534197432984175</v>
      </c>
      <c r="F164" s="157">
        <f t="shared" si="26"/>
        <v>0.84527948602266356</v>
      </c>
      <c r="G164" s="157">
        <f t="shared" si="26"/>
        <v>1.0032876600053902</v>
      </c>
      <c r="H164" s="157">
        <f t="shared" si="26"/>
        <v>1.4090446865674251</v>
      </c>
      <c r="I164" s="157">
        <f t="shared" si="26"/>
        <v>2.0782626434894138</v>
      </c>
      <c r="J164" s="157">
        <f t="shared" si="26"/>
        <v>2.752906536140709</v>
      </c>
      <c r="K164" s="157">
        <f t="shared" si="26"/>
        <v>3.7610899044375712</v>
      </c>
      <c r="L164" s="157">
        <f t="shared" si="26"/>
        <v>4.8417404681653435</v>
      </c>
      <c r="M164" s="157">
        <f t="shared" si="26"/>
        <v>6.193524798978264</v>
      </c>
      <c r="N164" s="157">
        <f t="shared" si="26"/>
        <v>7.4121768486685298</v>
      </c>
      <c r="O164" s="157">
        <f t="shared" si="26"/>
        <v>7.8026228285990964</v>
      </c>
      <c r="P164" s="157">
        <f t="shared" si="26"/>
        <v>10.306420461644551</v>
      </c>
      <c r="Q164" s="157">
        <f t="shared" si="26"/>
        <v>12.452941188305402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0.45189197325818636</v>
      </c>
      <c r="C165" s="156">
        <f>IF(RES_hhdet_tes!C165=0,0,RES_hhdet_tes!C165/0.086*1000000/RES_hhdet_num!C$161)</f>
        <v>0.48675916730518887</v>
      </c>
      <c r="D165" s="156">
        <f>IF(RES_hhdet_tes!D165=0,0,RES_hhdet_tes!D165/0.086*1000000/RES_hhdet_num!D$161)</f>
        <v>0.59434126776633112</v>
      </c>
      <c r="E165" s="156">
        <f>IF(RES_hhdet_tes!E165=0,0,RES_hhdet_tes!E165/0.086*1000000/RES_hhdet_num!E$161)</f>
        <v>0.64534197432984175</v>
      </c>
      <c r="F165" s="156">
        <f>IF(RES_hhdet_tes!F165=0,0,RES_hhdet_tes!F165/0.086*1000000/RES_hhdet_num!F$161)</f>
        <v>0.84527948602266356</v>
      </c>
      <c r="G165" s="156">
        <f>IF(RES_hhdet_tes!G165=0,0,RES_hhdet_tes!G165/0.086*1000000/RES_hhdet_num!G$161)</f>
        <v>1.0032876600053902</v>
      </c>
      <c r="H165" s="156">
        <f>IF(RES_hhdet_tes!H165=0,0,RES_hhdet_tes!H165/0.086*1000000/RES_hhdet_num!H$161)</f>
        <v>1.4090446865674251</v>
      </c>
      <c r="I165" s="156">
        <f>IF(RES_hhdet_tes!I165=0,0,RES_hhdet_tes!I165/0.086*1000000/RES_hhdet_num!I$161)</f>
        <v>2.0782626434894138</v>
      </c>
      <c r="J165" s="156">
        <f>IF(RES_hhdet_tes!J165=0,0,RES_hhdet_tes!J165/0.086*1000000/RES_hhdet_num!J$161)</f>
        <v>2.752906536140709</v>
      </c>
      <c r="K165" s="156">
        <f>IF(RES_hhdet_tes!K165=0,0,RES_hhdet_tes!K165/0.086*1000000/RES_hhdet_num!K$161)</f>
        <v>3.7610899044375712</v>
      </c>
      <c r="L165" s="156">
        <f>IF(RES_hhdet_tes!L165=0,0,RES_hhdet_tes!L165/0.086*1000000/RES_hhdet_num!L$161)</f>
        <v>4.8417404681653435</v>
      </c>
      <c r="M165" s="156">
        <f>IF(RES_hhdet_tes!M165=0,0,RES_hhdet_tes!M165/0.086*1000000/RES_hhdet_num!M$161)</f>
        <v>6.193524798978264</v>
      </c>
      <c r="N165" s="156">
        <f>IF(RES_hhdet_tes!N165=0,0,RES_hhdet_tes!N165/0.086*1000000/RES_hhdet_num!N$161)</f>
        <v>7.4121768486685298</v>
      </c>
      <c r="O165" s="156">
        <f>IF(RES_hhdet_tes!O165=0,0,RES_hhdet_tes!O165/0.086*1000000/RES_hhdet_num!O$161)</f>
        <v>7.8026228285990964</v>
      </c>
      <c r="P165" s="156">
        <f>IF(RES_hhdet_tes!P165=0,0,RES_hhdet_tes!P165/0.086*1000000/RES_hhdet_num!P$161)</f>
        <v>10.306420461644551</v>
      </c>
      <c r="Q165" s="156">
        <f>IF(RES_hhdet_tes!Q165=0,0,RES_hhdet_tes!Q165/0.086*1000000/RES_hhdet_num!Q$161)</f>
        <v>12.452941188305402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1426.0878346032723</v>
      </c>
      <c r="C166" s="157">
        <f>IF(RES_hhdet_tes!C166=0,0,RES_hhdet_tes!C166/0.086*1000000/RES_hhdet_num!C$161)</f>
        <v>1503.889885323179</v>
      </c>
      <c r="D166" s="157">
        <f>IF(RES_hhdet_tes!D166=0,0,RES_hhdet_tes!D166/0.086*1000000/RES_hhdet_num!D$161)</f>
        <v>1558.6575248068777</v>
      </c>
      <c r="E166" s="157">
        <f>IF(RES_hhdet_tes!E166=0,0,RES_hhdet_tes!E166/0.086*1000000/RES_hhdet_num!E$161)</f>
        <v>1808.8362568097809</v>
      </c>
      <c r="F166" s="157">
        <f>IF(RES_hhdet_tes!F166=0,0,RES_hhdet_tes!F166/0.086*1000000/RES_hhdet_num!F$161)</f>
        <v>1906.9946454751037</v>
      </c>
      <c r="G166" s="157">
        <f>IF(RES_hhdet_tes!G166=0,0,RES_hhdet_tes!G166/0.086*1000000/RES_hhdet_num!G$161)</f>
        <v>1893.6309176738439</v>
      </c>
      <c r="H166" s="157">
        <f>IF(RES_hhdet_tes!H166=0,0,RES_hhdet_tes!H166/0.086*1000000/RES_hhdet_num!H$161)</f>
        <v>2012.070421003697</v>
      </c>
      <c r="I166" s="157">
        <f>IF(RES_hhdet_tes!I166=0,0,RES_hhdet_tes!I166/0.086*1000000/RES_hhdet_num!I$161)</f>
        <v>1886.3113878744994</v>
      </c>
      <c r="J166" s="157">
        <f>IF(RES_hhdet_tes!J166=0,0,RES_hhdet_tes!J166/0.086*1000000/RES_hhdet_num!J$161)</f>
        <v>1944.5586554183089</v>
      </c>
      <c r="K166" s="157">
        <f>IF(RES_hhdet_tes!K166=0,0,RES_hhdet_tes!K166/0.086*1000000/RES_hhdet_num!K$161)</f>
        <v>1953.0880075789064</v>
      </c>
      <c r="L166" s="157">
        <f>IF(RES_hhdet_tes!L166=0,0,RES_hhdet_tes!L166/0.086*1000000/RES_hhdet_num!L$161)</f>
        <v>2066.926974127171</v>
      </c>
      <c r="M166" s="157">
        <f>IF(RES_hhdet_tes!M166=0,0,RES_hhdet_tes!M166/0.086*1000000/RES_hhdet_num!M$161)</f>
        <v>1997.5052458349867</v>
      </c>
      <c r="N166" s="157">
        <f>IF(RES_hhdet_tes!N166=0,0,RES_hhdet_tes!N166/0.086*1000000/RES_hhdet_num!N$161)</f>
        <v>2001.7008891599316</v>
      </c>
      <c r="O166" s="157">
        <f>IF(RES_hhdet_tes!O166=0,0,RES_hhdet_tes!O166/0.086*1000000/RES_hhdet_num!O$161)</f>
        <v>1981.9855111144311</v>
      </c>
      <c r="P166" s="157">
        <f>IF(RES_hhdet_tes!P166=0,0,RES_hhdet_tes!P166/0.086*1000000/RES_hhdet_num!P$161)</f>
        <v>1986.899081756093</v>
      </c>
      <c r="Q166" s="157">
        <f>IF(RES_hhdet_tes!Q166=0,0,RES_hhdet_tes!Q166/0.086*1000000/RES_hhdet_num!Q$161)</f>
        <v>2007.8838199766619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1346.2446791611856</v>
      </c>
      <c r="C167" s="132">
        <f>IF(RES_hhdet_tes!C167=0,0,RES_hhdet_tes!C167/0.086*1000000/RES_hhdet_num!C167)</f>
        <v>1402.1079036865385</v>
      </c>
      <c r="D167" s="132">
        <f>IF(RES_hhdet_tes!D167=0,0,RES_hhdet_tes!D167/0.086*1000000/RES_hhdet_num!D167)</f>
        <v>1405.566654764096</v>
      </c>
      <c r="E167" s="132">
        <f>IF(RES_hhdet_tes!E167=0,0,RES_hhdet_tes!E167/0.086*1000000/RES_hhdet_num!E167)</f>
        <v>1426.6943582249182</v>
      </c>
      <c r="F167" s="132">
        <f>IF(RES_hhdet_tes!F167=0,0,RES_hhdet_tes!F167/0.086*1000000/RES_hhdet_num!F167)</f>
        <v>1469.6951549890784</v>
      </c>
      <c r="G167" s="132">
        <f>IF(RES_hhdet_tes!G167=0,0,RES_hhdet_tes!G167/0.086*1000000/RES_hhdet_num!G167)</f>
        <v>1479.302861562117</v>
      </c>
      <c r="H167" s="132">
        <f>IF(RES_hhdet_tes!H167=0,0,RES_hhdet_tes!H167/0.086*1000000/RES_hhdet_num!H167)</f>
        <v>1533.5926846473883</v>
      </c>
      <c r="I167" s="132">
        <f>IF(RES_hhdet_tes!I167=0,0,RES_hhdet_tes!I167/0.086*1000000/RES_hhdet_num!I167)</f>
        <v>1621.0059691707829</v>
      </c>
      <c r="J167" s="132">
        <f>IF(RES_hhdet_tes!J167=0,0,RES_hhdet_tes!J167/0.086*1000000/RES_hhdet_num!J167)</f>
        <v>1661.6249384057603</v>
      </c>
      <c r="K167" s="132">
        <f>IF(RES_hhdet_tes!K167=0,0,RES_hhdet_tes!K167/0.086*1000000/RES_hhdet_num!K167)</f>
        <v>1697.8461780302218</v>
      </c>
      <c r="L167" s="132">
        <f>IF(RES_hhdet_tes!L167=0,0,RES_hhdet_tes!L167/0.086*1000000/RES_hhdet_num!L167)</f>
        <v>1700.1321200983168</v>
      </c>
      <c r="M167" s="132">
        <f>IF(RES_hhdet_tes!M167=0,0,RES_hhdet_tes!M167/0.086*1000000/RES_hhdet_num!M167)</f>
        <v>1689.7752640309127</v>
      </c>
      <c r="N167" s="132">
        <f>IF(RES_hhdet_tes!N167=0,0,RES_hhdet_tes!N167/0.086*1000000/RES_hhdet_num!N167)</f>
        <v>1681.8239325935303</v>
      </c>
      <c r="O167" s="132">
        <f>IF(RES_hhdet_tes!O167=0,0,RES_hhdet_tes!O167/0.086*1000000/RES_hhdet_num!O167)</f>
        <v>1674.7474790007707</v>
      </c>
      <c r="P167" s="132">
        <f>IF(RES_hhdet_tes!P167=0,0,RES_hhdet_tes!P167/0.086*1000000/RES_hhdet_num!P167)</f>
        <v>1656.2338461637914</v>
      </c>
      <c r="Q167" s="132">
        <f>IF(RES_hhdet_tes!Q167=0,0,RES_hhdet_tes!Q167/0.086*1000000/RES_hhdet_num!Q167)</f>
        <v>1651.9703836130652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1651.2938014879849</v>
      </c>
      <c r="L168" s="132">
        <f>IF(RES_hhdet_tes!L168=0,0,RES_hhdet_tes!L168/0.086*1000000/RES_hhdet_num!L168)</f>
        <v>1657.3509450070046</v>
      </c>
      <c r="M168" s="132">
        <f>IF(RES_hhdet_tes!M168=0,0,RES_hhdet_tes!M168/0.086*1000000/RES_hhdet_num!M168)</f>
        <v>1651.4729324200462</v>
      </c>
      <c r="N168" s="132">
        <f>IF(RES_hhdet_tes!N168=0,0,RES_hhdet_tes!N168/0.086*1000000/RES_hhdet_num!N168)</f>
        <v>1651.3973326660876</v>
      </c>
      <c r="O168" s="132">
        <f>IF(RES_hhdet_tes!O168=0,0,RES_hhdet_tes!O168/0.086*1000000/RES_hhdet_num!O168)</f>
        <v>1655.7673943675095</v>
      </c>
      <c r="P168" s="132">
        <f>IF(RES_hhdet_tes!P168=0,0,RES_hhdet_tes!P168/0.086*1000000/RES_hhdet_num!P168)</f>
        <v>1645.4240623127773</v>
      </c>
      <c r="Q168" s="132">
        <f>IF(RES_hhdet_tes!Q168=0,0,RES_hhdet_tes!Q168/0.086*1000000/RES_hhdet_num!Q168)</f>
        <v>1638.0931853201855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1195.2870477014444</v>
      </c>
      <c r="L169" s="165">
        <f>IF(RES_hhdet_tes!L169=0,0,RES_hhdet_tes!L169/0.086*1000000/RES_hhdet_num!L168)</f>
        <v>1197.9669256523521</v>
      </c>
      <c r="M169" s="165">
        <f>IF(RES_hhdet_tes!M169=0,0,RES_hhdet_tes!M169/0.086*1000000/RES_hhdet_num!M168)</f>
        <v>1190.8627033119574</v>
      </c>
      <c r="N169" s="165">
        <f>IF(RES_hhdet_tes!N169=0,0,RES_hhdet_tes!N169/0.086*1000000/RES_hhdet_num!N168)</f>
        <v>1187.1211262046563</v>
      </c>
      <c r="O169" s="165">
        <f>IF(RES_hhdet_tes!O169=0,0,RES_hhdet_tes!O169/0.086*1000000/RES_hhdet_num!O168)</f>
        <v>1188.7926283501251</v>
      </c>
      <c r="P169" s="165">
        <f>IF(RES_hhdet_tes!P169=0,0,RES_hhdet_tes!P169/0.086*1000000/RES_hhdet_num!P168)</f>
        <v>1178.917062461235</v>
      </c>
      <c r="Q169" s="165">
        <f>IF(RES_hhdet_tes!Q169=0,0,RES_hhdet_tes!Q169/0.086*1000000/RES_hhdet_num!Q168)</f>
        <v>1172.212363931312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456.00675378654034</v>
      </c>
      <c r="L170" s="164">
        <f>IF(RES_hhdet_tes!L170=0,0,RES_hhdet_tes!L170/0.086*1000000/RES_hhdet_num!L168)</f>
        <v>459.38401935465231</v>
      </c>
      <c r="M170" s="164">
        <f>IF(RES_hhdet_tes!M170=0,0,RES_hhdet_tes!M170/0.086*1000000/RES_hhdet_num!M168)</f>
        <v>460.61022910808919</v>
      </c>
      <c r="N170" s="164">
        <f>IF(RES_hhdet_tes!N170=0,0,RES_hhdet_tes!N170/0.086*1000000/RES_hhdet_num!N168)</f>
        <v>464.27620646143112</v>
      </c>
      <c r="O170" s="164">
        <f>IF(RES_hhdet_tes!O170=0,0,RES_hhdet_tes!O170/0.086*1000000/RES_hhdet_num!O168)</f>
        <v>466.97476601738464</v>
      </c>
      <c r="P170" s="164">
        <f>IF(RES_hhdet_tes!P170=0,0,RES_hhdet_tes!P170/0.086*1000000/RES_hhdet_num!P168)</f>
        <v>466.5069998515425</v>
      </c>
      <c r="Q170" s="164">
        <f>IF(RES_hhdet_tes!Q170=0,0,RES_hhdet_tes!Q170/0.086*1000000/RES_hhdet_num!Q168)</f>
        <v>465.88082138887358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1558.9393098607004</v>
      </c>
      <c r="C171" s="162">
        <f>IF(RES_hhdet_tes!C171=0,0,RES_hhdet_tes!C171/0.086*1000000/RES_hhdet_num!C171)</f>
        <v>1653.7794321578722</v>
      </c>
      <c r="D171" s="162">
        <f>IF(RES_hhdet_tes!D171=0,0,RES_hhdet_tes!D171/0.086*1000000/RES_hhdet_num!D171)</f>
        <v>1686.9976711909208</v>
      </c>
      <c r="E171" s="162">
        <f>IF(RES_hhdet_tes!E171=0,0,RES_hhdet_tes!E171/0.086*1000000/RES_hhdet_num!E171)</f>
        <v>2014.1722683160788</v>
      </c>
      <c r="F171" s="162">
        <f>IF(RES_hhdet_tes!F171=0,0,RES_hhdet_tes!F171/0.086*1000000/RES_hhdet_num!F171)</f>
        <v>2061.7533299160677</v>
      </c>
      <c r="G171" s="162">
        <f>IF(RES_hhdet_tes!G171=0,0,RES_hhdet_tes!G171/0.086*1000000/RES_hhdet_num!G171)</f>
        <v>2010.6359998057972</v>
      </c>
      <c r="H171" s="162">
        <f>IF(RES_hhdet_tes!H171=0,0,RES_hhdet_tes!H171/0.086*1000000/RES_hhdet_num!H171)</f>
        <v>2127.2385463183291</v>
      </c>
      <c r="I171" s="162">
        <f>IF(RES_hhdet_tes!I171=0,0,RES_hhdet_tes!I171/0.086*1000000/RES_hhdet_num!I171)</f>
        <v>2001.2000554712208</v>
      </c>
      <c r="J171" s="162">
        <f>IF(RES_hhdet_tes!J171=0,0,RES_hhdet_tes!J171/0.086*1000000/RES_hhdet_num!J171)</f>
        <v>2128.6433226216368</v>
      </c>
      <c r="K171" s="162">
        <f>IF(RES_hhdet_tes!K171=0,0,RES_hhdet_tes!K171/0.086*1000000/RES_hhdet_num!K171)</f>
        <v>2156.2087581562268</v>
      </c>
      <c r="L171" s="162">
        <f>IF(RES_hhdet_tes!L171=0,0,RES_hhdet_tes!L171/0.086*1000000/RES_hhdet_num!L171)</f>
        <v>2373.9897170226018</v>
      </c>
      <c r="M171" s="162">
        <f>IF(RES_hhdet_tes!M171=0,0,RES_hhdet_tes!M171/0.086*1000000/RES_hhdet_num!M171)</f>
        <v>2231.5239287351519</v>
      </c>
      <c r="N171" s="162">
        <f>IF(RES_hhdet_tes!N171=0,0,RES_hhdet_tes!N171/0.086*1000000/RES_hhdet_num!N171)</f>
        <v>2255.085831362826</v>
      </c>
      <c r="O171" s="162">
        <f>IF(RES_hhdet_tes!O171=0,0,RES_hhdet_tes!O171/0.086*1000000/RES_hhdet_num!O171)</f>
        <v>2256.1478036143458</v>
      </c>
      <c r="P171" s="162">
        <f>IF(RES_hhdet_tes!P171=0,0,RES_hhdet_tes!P171/0.086*1000000/RES_hhdet_num!P171)</f>
        <v>2298.6940466799883</v>
      </c>
      <c r="Q171" s="162">
        <f>IF(RES_hhdet_tes!Q171=0,0,RES_hhdet_tes!Q171/0.086*1000000/RES_hhdet_num!Q171)</f>
        <v>2333.6396420507331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1988.4787621307382</v>
      </c>
      <c r="L172" s="160">
        <f>IF(RES_hhdet_tes!L172=0,0,RES_hhdet_tes!L172/0.086*1000000/RES_hhdet_num!L172)</f>
        <v>2145.326864416485</v>
      </c>
      <c r="M172" s="160">
        <f>IF(RES_hhdet_tes!M172=0,0,RES_hhdet_tes!M172/0.086*1000000/RES_hhdet_num!M172)</f>
        <v>2041.3189388666444</v>
      </c>
      <c r="N172" s="160">
        <f>IF(RES_hhdet_tes!N172=0,0,RES_hhdet_tes!N172/0.086*1000000/RES_hhdet_num!N172)</f>
        <v>2057.3279139506985</v>
      </c>
      <c r="O172" s="160">
        <f>IF(RES_hhdet_tes!O172=0,0,RES_hhdet_tes!O172/0.086*1000000/RES_hhdet_num!O172)</f>
        <v>2065.1293803021731</v>
      </c>
      <c r="P172" s="160">
        <f>IF(RES_hhdet_tes!P172=0,0,RES_hhdet_tes!P172/0.086*1000000/RES_hhdet_num!P172)</f>
        <v>2096.6098796798874</v>
      </c>
      <c r="Q172" s="160">
        <f>IF(RES_hhdet_tes!Q172=0,0,RES_hhdet_tes!Q172/0.086*1000000/RES_hhdet_num!Q172)</f>
        <v>2114.4282957982437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1532.4720083441973</v>
      </c>
      <c r="L173" s="156">
        <f>IF(RES_hhdet_tes!L173=0,0,RES_hhdet_tes!L173/0.086*1000000/RES_hhdet_num!L172)</f>
        <v>1685.9428450618327</v>
      </c>
      <c r="M173" s="156">
        <f>IF(RES_hhdet_tes!M173=0,0,RES_hhdet_tes!M173/0.086*1000000/RES_hhdet_num!M172)</f>
        <v>1580.7087097585556</v>
      </c>
      <c r="N173" s="156">
        <f>IF(RES_hhdet_tes!N173=0,0,RES_hhdet_tes!N173/0.086*1000000/RES_hhdet_num!N172)</f>
        <v>1593.0517074892673</v>
      </c>
      <c r="O173" s="156">
        <f>IF(RES_hhdet_tes!O173=0,0,RES_hhdet_tes!O173/0.086*1000000/RES_hhdet_num!O172)</f>
        <v>1598.1546142847885</v>
      </c>
      <c r="P173" s="156">
        <f>IF(RES_hhdet_tes!P173=0,0,RES_hhdet_tes!P173/0.086*1000000/RES_hhdet_num!P172)</f>
        <v>1630.1028798283451</v>
      </c>
      <c r="Q173" s="156">
        <f>IF(RES_hhdet_tes!Q173=0,0,RES_hhdet_tes!Q173/0.086*1000000/RES_hhdet_num!Q172)</f>
        <v>1648.5474744093699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456.00675378654091</v>
      </c>
      <c r="L174" s="57">
        <f>IF(RES_hhdet_tes!L174=0,0,RES_hhdet_tes!L174/0.086*1000000/RES_hhdet_num!L172)</f>
        <v>459.38401935465242</v>
      </c>
      <c r="M174" s="57">
        <f>IF(RES_hhdet_tes!M174=0,0,RES_hhdet_tes!M174/0.086*1000000/RES_hhdet_num!M172)</f>
        <v>460.61022910808896</v>
      </c>
      <c r="N174" s="57">
        <f>IF(RES_hhdet_tes!N174=0,0,RES_hhdet_tes!N174/0.086*1000000/RES_hhdet_num!N172)</f>
        <v>464.27620646143117</v>
      </c>
      <c r="O174" s="57">
        <f>IF(RES_hhdet_tes!O174=0,0,RES_hhdet_tes!O174/0.086*1000000/RES_hhdet_num!O172)</f>
        <v>466.97476601738435</v>
      </c>
      <c r="P174" s="57">
        <f>IF(RES_hhdet_tes!P174=0,0,RES_hhdet_tes!P174/0.086*1000000/RES_hhdet_num!P172)</f>
        <v>466.50699985154228</v>
      </c>
      <c r="Q174" s="57">
        <f>IF(RES_hhdet_tes!Q174=0,0,RES_hhdet_tes!Q174/0.086*1000000/RES_hhdet_num!Q172)</f>
        <v>465.8808213888737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521.56261771891423</v>
      </c>
      <c r="C175" s="157">
        <f>IF(RES_hhdet_tes!C175=0,0,RES_hhdet_tes!C175/0.086*1000000/RES_hhdet_num!C$161)</f>
        <v>529.04011674620597</v>
      </c>
      <c r="D175" s="157">
        <f>IF(RES_hhdet_tes!D175=0,0,RES_hhdet_tes!D175/0.086*1000000/RES_hhdet_num!D$161)</f>
        <v>581.96599299869035</v>
      </c>
      <c r="E175" s="157">
        <f>IF(RES_hhdet_tes!E175=0,0,RES_hhdet_tes!E175/0.086*1000000/RES_hhdet_num!E$161)</f>
        <v>780.62699861611884</v>
      </c>
      <c r="F175" s="157">
        <f>IF(RES_hhdet_tes!F175=0,0,RES_hhdet_tes!F175/0.086*1000000/RES_hhdet_num!F$161)</f>
        <v>798.03315317436682</v>
      </c>
      <c r="G175" s="157">
        <f>IF(RES_hhdet_tes!G175=0,0,RES_hhdet_tes!G175/0.086*1000000/RES_hhdet_num!G$161)</f>
        <v>788.33485165680452</v>
      </c>
      <c r="H175" s="157">
        <f>IF(RES_hhdet_tes!H175=0,0,RES_hhdet_tes!H175/0.086*1000000/RES_hhdet_num!H$161)</f>
        <v>821.58147276561772</v>
      </c>
      <c r="I175" s="157">
        <f>IF(RES_hhdet_tes!I175=0,0,RES_hhdet_tes!I175/0.086*1000000/RES_hhdet_num!I$161)</f>
        <v>819.41400080999153</v>
      </c>
      <c r="J175" s="157">
        <f>IF(RES_hhdet_tes!J175=0,0,RES_hhdet_tes!J175/0.086*1000000/RES_hhdet_num!J$161)</f>
        <v>845.85253632813601</v>
      </c>
      <c r="K175" s="157">
        <f>IF(RES_hhdet_tes!K175=0,0,RES_hhdet_tes!K175/0.086*1000000/RES_hhdet_num!K$161)</f>
        <v>861.74553336030465</v>
      </c>
      <c r="L175" s="157">
        <f>IF(RES_hhdet_tes!L175=0,0,RES_hhdet_tes!L175/0.086*1000000/RES_hhdet_num!L$161)</f>
        <v>878.86271186317947</v>
      </c>
      <c r="M175" s="157">
        <f>IF(RES_hhdet_tes!M175=0,0,RES_hhdet_tes!M175/0.086*1000000/RES_hhdet_num!M$161)</f>
        <v>878.46391358408346</v>
      </c>
      <c r="N175" s="157">
        <f>IF(RES_hhdet_tes!N175=0,0,RES_hhdet_tes!N175/0.086*1000000/RES_hhdet_num!N$161)</f>
        <v>872.41986777488535</v>
      </c>
      <c r="O175" s="157">
        <f>IF(RES_hhdet_tes!O175=0,0,RES_hhdet_tes!O175/0.086*1000000/RES_hhdet_num!O$161)</f>
        <v>890.38371682805166</v>
      </c>
      <c r="P175" s="157">
        <f>IF(RES_hhdet_tes!P175=0,0,RES_hhdet_tes!P175/0.086*1000000/RES_hhdet_num!P$161)</f>
        <v>896.02889771802143</v>
      </c>
      <c r="Q175" s="157">
        <f>IF(RES_hhdet_tes!Q175=0,0,RES_hhdet_tes!Q175/0.086*1000000/RES_hhdet_num!Q$161)</f>
        <v>913.58930214405075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473.79521576969472</v>
      </c>
      <c r="C176" s="156">
        <f>IF(RES_hhdet_tes!C176=0,0,RES_hhdet_tes!C176/0.086*1000000/RES_hhdet_num!C176)</f>
        <v>491.13827552879951</v>
      </c>
      <c r="D176" s="156">
        <f>IF(RES_hhdet_tes!D176=0,0,RES_hhdet_tes!D176/0.086*1000000/RES_hhdet_num!D176)</f>
        <v>521.81095199819151</v>
      </c>
      <c r="E176" s="156">
        <f>IF(RES_hhdet_tes!E176=0,0,RES_hhdet_tes!E176/0.086*1000000/RES_hhdet_num!E176)</f>
        <v>658.36387404427421</v>
      </c>
      <c r="F176" s="156">
        <f>IF(RES_hhdet_tes!F176=0,0,RES_hhdet_tes!F176/0.086*1000000/RES_hhdet_num!F176)</f>
        <v>668.56475627489374</v>
      </c>
      <c r="G176" s="156">
        <f>IF(RES_hhdet_tes!G176=0,0,RES_hhdet_tes!G176/0.086*1000000/RES_hhdet_num!G176)</f>
        <v>674.8242839604851</v>
      </c>
      <c r="H176" s="156">
        <f>IF(RES_hhdet_tes!H176=0,0,RES_hhdet_tes!H176/0.086*1000000/RES_hhdet_num!H176)</f>
        <v>689.3343528377095</v>
      </c>
      <c r="I176" s="156">
        <f>IF(RES_hhdet_tes!I176=0,0,RES_hhdet_tes!I176/0.086*1000000/RES_hhdet_num!I176)</f>
        <v>705.89412761635947</v>
      </c>
      <c r="J176" s="156">
        <f>IF(RES_hhdet_tes!J176=0,0,RES_hhdet_tes!J176/0.086*1000000/RES_hhdet_num!J176)</f>
        <v>722.16411924244562</v>
      </c>
      <c r="K176" s="156">
        <f>IF(RES_hhdet_tes!K176=0,0,RES_hhdet_tes!K176/0.086*1000000/RES_hhdet_num!K176)</f>
        <v>729.69013783125752</v>
      </c>
      <c r="L176" s="156">
        <f>IF(RES_hhdet_tes!L176=0,0,RES_hhdet_tes!L176/0.086*1000000/RES_hhdet_num!L176)</f>
        <v>731.45343600448223</v>
      </c>
      <c r="M176" s="156">
        <f>IF(RES_hhdet_tes!M176=0,0,RES_hhdet_tes!M176/0.086*1000000/RES_hhdet_num!M176)</f>
        <v>733.56569949448158</v>
      </c>
      <c r="N176" s="156">
        <f>IF(RES_hhdet_tes!N176=0,0,RES_hhdet_tes!N176/0.086*1000000/RES_hhdet_num!N176)</f>
        <v>741.52295899629519</v>
      </c>
      <c r="O176" s="156">
        <f>IF(RES_hhdet_tes!O176=0,0,RES_hhdet_tes!O176/0.086*1000000/RES_hhdet_num!O176)</f>
        <v>740.88932314921499</v>
      </c>
      <c r="P176" s="156">
        <f>IF(RES_hhdet_tes!P176=0,0,RES_hhdet_tes!P176/0.086*1000000/RES_hhdet_num!P176)</f>
        <v>736.66665016098193</v>
      </c>
      <c r="Q176" s="156">
        <f>IF(RES_hhdet_tes!Q176=0,0,RES_hhdet_tes!Q176/0.086*1000000/RES_hhdet_num!Q176)</f>
        <v>738.33536085160563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548.35845108180911</v>
      </c>
      <c r="C177" s="57">
        <f>IF(RES_hhdet_tes!C177=0,0,RES_hhdet_tes!C177/0.086*1000000/RES_hhdet_num!C177)</f>
        <v>549.69715186010478</v>
      </c>
      <c r="D177" s="57">
        <f>IF(RES_hhdet_tes!D177=0,0,RES_hhdet_tes!D177/0.086*1000000/RES_hhdet_num!D177)</f>
        <v>614.63287865301663</v>
      </c>
      <c r="E177" s="57">
        <f>IF(RES_hhdet_tes!E177=0,0,RES_hhdet_tes!E177/0.086*1000000/RES_hhdet_num!E177)</f>
        <v>845.94356367783234</v>
      </c>
      <c r="F177" s="57">
        <f>IF(RES_hhdet_tes!F177=0,0,RES_hhdet_tes!F177/0.086*1000000/RES_hhdet_num!F177)</f>
        <v>859.16747957570294</v>
      </c>
      <c r="G177" s="57">
        <f>IF(RES_hhdet_tes!G177=0,0,RES_hhdet_tes!G177/0.086*1000000/RES_hhdet_num!G177)</f>
        <v>839.35261359112997</v>
      </c>
      <c r="H177" s="57">
        <f>IF(RES_hhdet_tes!H177=0,0,RES_hhdet_tes!H177/0.086*1000000/RES_hhdet_num!H177)</f>
        <v>881.52075059751905</v>
      </c>
      <c r="I177" s="57">
        <f>IF(RES_hhdet_tes!I177=0,0,RES_hhdet_tes!I177/0.086*1000000/RES_hhdet_num!I177)</f>
        <v>872.59956187435967</v>
      </c>
      <c r="J177" s="57">
        <f>IF(RES_hhdet_tes!J177=0,0,RES_hhdet_tes!J177/0.086*1000000/RES_hhdet_num!J177)</f>
        <v>905.35280915145734</v>
      </c>
      <c r="K177" s="57">
        <f>IF(RES_hhdet_tes!K177=0,0,RES_hhdet_tes!K177/0.086*1000000/RES_hhdet_num!K177)</f>
        <v>930.16539000781574</v>
      </c>
      <c r="L177" s="57">
        <f>IF(RES_hhdet_tes!L177=0,0,RES_hhdet_tes!L177/0.086*1000000/RES_hhdet_num!L177)</f>
        <v>952.95131506373446</v>
      </c>
      <c r="M177" s="57">
        <f>IF(RES_hhdet_tes!M177=0,0,RES_hhdet_tes!M177/0.086*1000000/RES_hhdet_num!M177)</f>
        <v>941.59896307068584</v>
      </c>
      <c r="N177" s="57">
        <f>IF(RES_hhdet_tes!N177=0,0,RES_hhdet_tes!N177/0.086*1000000/RES_hhdet_num!N177)</f>
        <v>928.68471870155429</v>
      </c>
      <c r="O177" s="57">
        <f>IF(RES_hhdet_tes!O177=0,0,RES_hhdet_tes!O177/0.086*1000000/RES_hhdet_num!O177)</f>
        <v>948.68726493651593</v>
      </c>
      <c r="P177" s="57">
        <f>IF(RES_hhdet_tes!P177=0,0,RES_hhdet_tes!P177/0.086*1000000/RES_hhdet_num!P177)</f>
        <v>965.93171152979664</v>
      </c>
      <c r="Q177" s="57">
        <f>IF(RES_hhdet_tes!Q177=0,0,RES_hhdet_tes!Q177/0.086*1000000/RES_hhdet_num!Q177)</f>
        <v>985.04236924183772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5681.9443933922757</v>
      </c>
      <c r="C3" s="168">
        <f t="shared" ref="C3:Q3" si="0">SUM(C4,C7,C9,C19)</f>
        <v>6235.9345592953969</v>
      </c>
      <c r="D3" s="168">
        <f t="shared" si="0"/>
        <v>6035.8107899175429</v>
      </c>
      <c r="E3" s="168">
        <f t="shared" si="0"/>
        <v>5933.9448192859199</v>
      </c>
      <c r="F3" s="168">
        <f t="shared" si="0"/>
        <v>5860.0727865008957</v>
      </c>
      <c r="G3" s="168">
        <f t="shared" si="0"/>
        <v>6004.6528630880148</v>
      </c>
      <c r="H3" s="168">
        <f t="shared" si="0"/>
        <v>6417.046791521554</v>
      </c>
      <c r="I3" s="168">
        <f t="shared" si="0"/>
        <v>5772.5654412589356</v>
      </c>
      <c r="J3" s="168">
        <f t="shared" si="0"/>
        <v>5976.0216074287182</v>
      </c>
      <c r="K3" s="168">
        <f t="shared" si="0"/>
        <v>6100.8754513602153</v>
      </c>
      <c r="L3" s="168">
        <f t="shared" si="0"/>
        <v>6868.7099902615682</v>
      </c>
      <c r="M3" s="168">
        <f t="shared" si="0"/>
        <v>6004.7754765741602</v>
      </c>
      <c r="N3" s="168">
        <f t="shared" si="0"/>
        <v>6332.7138371254941</v>
      </c>
      <c r="O3" s="168">
        <f t="shared" si="0"/>
        <v>6205.2718358099728</v>
      </c>
      <c r="P3" s="168">
        <f t="shared" si="0"/>
        <v>5725.2731467132571</v>
      </c>
      <c r="Q3" s="168">
        <f t="shared" si="0"/>
        <v>5687.8200584598462</v>
      </c>
    </row>
    <row r="4" spans="1:17" ht="12.95" customHeight="1" x14ac:dyDescent="0.25">
      <c r="A4" s="158" t="s">
        <v>65</v>
      </c>
      <c r="B4" s="157">
        <f t="shared" ref="B4:Q4" si="1">SUM(B5:B6)</f>
        <v>4493.126165250651</v>
      </c>
      <c r="C4" s="157">
        <f t="shared" si="1"/>
        <v>5025.6660183870345</v>
      </c>
      <c r="D4" s="157">
        <f t="shared" si="1"/>
        <v>4794.4880151670768</v>
      </c>
      <c r="E4" s="157">
        <f t="shared" si="1"/>
        <v>4609.8042578719196</v>
      </c>
      <c r="F4" s="157">
        <f t="shared" si="1"/>
        <v>4514.4679873945915</v>
      </c>
      <c r="G4" s="157">
        <f t="shared" si="1"/>
        <v>4650.1814592032024</v>
      </c>
      <c r="H4" s="157">
        <f t="shared" si="1"/>
        <v>5017.0907071385172</v>
      </c>
      <c r="I4" s="157">
        <f t="shared" si="1"/>
        <v>4416.8899200452743</v>
      </c>
      <c r="J4" s="157">
        <f t="shared" si="1"/>
        <v>4562.7234926580859</v>
      </c>
      <c r="K4" s="157">
        <f t="shared" si="1"/>
        <v>4656.0411016455182</v>
      </c>
      <c r="L4" s="157">
        <f t="shared" si="1"/>
        <v>5418.5299003372093</v>
      </c>
      <c r="M4" s="157">
        <f t="shared" si="1"/>
        <v>4577.2077901116145</v>
      </c>
      <c r="N4" s="157">
        <f t="shared" si="1"/>
        <v>4873.0798964260603</v>
      </c>
      <c r="O4" s="157">
        <f t="shared" si="1"/>
        <v>4756.7974002050169</v>
      </c>
      <c r="P4" s="157">
        <f t="shared" si="1"/>
        <v>4275.1856806750411</v>
      </c>
      <c r="Q4" s="157">
        <f t="shared" si="1"/>
        <v>4254.0019836754154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4493.126165250651</v>
      </c>
      <c r="C5" s="156">
        <f>IF(RES_hhdet_emi!C5=0,0,RES_hhdet_emi!C5*1000000/RES_hhdet_num!C$3)</f>
        <v>5025.6660183870345</v>
      </c>
      <c r="D5" s="156">
        <f>IF(RES_hhdet_emi!D5=0,0,RES_hhdet_emi!D5*1000000/RES_hhdet_num!D$3)</f>
        <v>4794.4880151670768</v>
      </c>
      <c r="E5" s="156">
        <f>IF(RES_hhdet_emi!E5=0,0,RES_hhdet_emi!E5*1000000/RES_hhdet_num!E$3)</f>
        <v>4609.8042578719196</v>
      </c>
      <c r="F5" s="156">
        <f>IF(RES_hhdet_emi!F5=0,0,RES_hhdet_emi!F5*1000000/RES_hhdet_num!F$3)</f>
        <v>4514.4679873945915</v>
      </c>
      <c r="G5" s="156">
        <f>IF(RES_hhdet_emi!G5=0,0,RES_hhdet_emi!G5*1000000/RES_hhdet_num!G$3)</f>
        <v>4650.1814592032024</v>
      </c>
      <c r="H5" s="156">
        <f>IF(RES_hhdet_emi!H5=0,0,RES_hhdet_emi!H5*1000000/RES_hhdet_num!H$3)</f>
        <v>5017.0907071385172</v>
      </c>
      <c r="I5" s="156">
        <f>IF(RES_hhdet_emi!I5=0,0,RES_hhdet_emi!I5*1000000/RES_hhdet_num!I$3)</f>
        <v>4416.8899200452743</v>
      </c>
      <c r="J5" s="156">
        <f>IF(RES_hhdet_emi!J5=0,0,RES_hhdet_emi!J5*1000000/RES_hhdet_num!J$3)</f>
        <v>4562.7234926580859</v>
      </c>
      <c r="K5" s="156">
        <f>IF(RES_hhdet_emi!K5=0,0,RES_hhdet_emi!K5*1000000/RES_hhdet_num!K$3)</f>
        <v>4656.0411016455182</v>
      </c>
      <c r="L5" s="156">
        <f>IF(RES_hhdet_emi!L5=0,0,RES_hhdet_emi!L5*1000000/RES_hhdet_num!L$3)</f>
        <v>5418.5299003372093</v>
      </c>
      <c r="M5" s="156">
        <f>IF(RES_hhdet_emi!M5=0,0,RES_hhdet_emi!M5*1000000/RES_hhdet_num!M$3)</f>
        <v>4577.2077901116145</v>
      </c>
      <c r="N5" s="156">
        <f>IF(RES_hhdet_emi!N5=0,0,RES_hhdet_emi!N5*1000000/RES_hhdet_num!N$3)</f>
        <v>4873.0798964260603</v>
      </c>
      <c r="O5" s="156">
        <f>IF(RES_hhdet_emi!O5=0,0,RES_hhdet_emi!O5*1000000/RES_hhdet_num!O$3)</f>
        <v>4756.7974002050169</v>
      </c>
      <c r="P5" s="156">
        <f>IF(RES_hhdet_emi!P5=0,0,RES_hhdet_emi!P5*1000000/RES_hhdet_num!P$3)</f>
        <v>4275.1856806750411</v>
      </c>
      <c r="Q5" s="156">
        <f>IF(RES_hhdet_emi!Q5=0,0,RES_hhdet_emi!Q5*1000000/RES_hhdet_num!Q$3)</f>
        <v>4254.0019836754154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935.29034566662949</v>
      </c>
      <c r="C9" s="157">
        <f>IF(RES_hhdet_emi!C9=0,0,RES_hhdet_emi!C9*1000000/RES_hhdet_num!C$3)</f>
        <v>953.97192783980324</v>
      </c>
      <c r="D9" s="157">
        <f>IF(RES_hhdet_emi!D9=0,0,RES_hhdet_emi!D9*1000000/RES_hhdet_num!D$3)</f>
        <v>962.46027699180252</v>
      </c>
      <c r="E9" s="157">
        <f>IF(RES_hhdet_emi!E9=0,0,RES_hhdet_emi!E9*1000000/RES_hhdet_num!E$3)</f>
        <v>980.62828482622467</v>
      </c>
      <c r="F9" s="157">
        <f>IF(RES_hhdet_emi!F9=0,0,RES_hhdet_emi!F9*1000000/RES_hhdet_num!F$3)</f>
        <v>999.79378888782946</v>
      </c>
      <c r="G9" s="157">
        <f>IF(RES_hhdet_emi!G9=0,0,RES_hhdet_emi!G9*1000000/RES_hhdet_num!G$3)</f>
        <v>1009.0363868279707</v>
      </c>
      <c r="H9" s="157">
        <f>IF(RES_hhdet_emi!H9=0,0,RES_hhdet_emi!H9*1000000/RES_hhdet_num!H$3)</f>
        <v>1039.7347254995029</v>
      </c>
      <c r="I9" s="157">
        <f>IF(RES_hhdet_emi!I9=0,0,RES_hhdet_emi!I9*1000000/RES_hhdet_num!I$3)</f>
        <v>999.96502839572213</v>
      </c>
      <c r="J9" s="157">
        <f>IF(RES_hhdet_emi!J9=0,0,RES_hhdet_emi!J9*1000000/RES_hhdet_num!J$3)</f>
        <v>1039.4952756284274</v>
      </c>
      <c r="K9" s="157">
        <f>IF(RES_hhdet_emi!K9=0,0,RES_hhdet_emi!K9*1000000/RES_hhdet_num!K$3)</f>
        <v>1060.2030621977503</v>
      </c>
      <c r="L9" s="157">
        <f>IF(RES_hhdet_emi!L9=0,0,RES_hhdet_emi!L9*1000000/RES_hhdet_num!L$3)</f>
        <v>1063.6934740509917</v>
      </c>
      <c r="M9" s="157">
        <f>IF(RES_hhdet_emi!M9=0,0,RES_hhdet_emi!M9*1000000/RES_hhdet_num!M$3)</f>
        <v>1052.5927982968403</v>
      </c>
      <c r="N9" s="157">
        <f>IF(RES_hhdet_emi!N9=0,0,RES_hhdet_emi!N9*1000000/RES_hhdet_num!N$3)</f>
        <v>1078.7162329361952</v>
      </c>
      <c r="O9" s="157">
        <f>IF(RES_hhdet_emi!O9=0,0,RES_hhdet_emi!O9*1000000/RES_hhdet_num!O$3)</f>
        <v>1071.6270369451786</v>
      </c>
      <c r="P9" s="157">
        <f>IF(RES_hhdet_emi!P9=0,0,RES_hhdet_emi!P9*1000000/RES_hhdet_num!P$3)</f>
        <v>1070.4350422503301</v>
      </c>
      <c r="Q9" s="157">
        <f>IF(RES_hhdet_emi!Q9=0,0,RES_hhdet_emi!Q9*1000000/RES_hhdet_num!Q$3)</f>
        <v>1055.4667940921249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1067.2137724023903</v>
      </c>
      <c r="C10" s="132">
        <f>IF(RES_hhdet_emi!C10=0,0,RES_hhdet_emi!C10*1000000/RES_hhdet_num!C10)</f>
        <v>1079.0705123131579</v>
      </c>
      <c r="D10" s="132">
        <f>IF(RES_hhdet_emi!D10=0,0,RES_hhdet_emi!D10*1000000/RES_hhdet_num!D10)</f>
        <v>1073.7296928408234</v>
      </c>
      <c r="E10" s="132">
        <f>IF(RES_hhdet_emi!E10=0,0,RES_hhdet_emi!E10*1000000/RES_hhdet_num!E10)</f>
        <v>1080.7528521049098</v>
      </c>
      <c r="F10" s="132">
        <f>IF(RES_hhdet_emi!F10=0,0,RES_hhdet_emi!F10*1000000/RES_hhdet_num!F10)</f>
        <v>1097.0567597165125</v>
      </c>
      <c r="G10" s="132">
        <f>IF(RES_hhdet_emi!G10=0,0,RES_hhdet_emi!G10*1000000/RES_hhdet_num!G10)</f>
        <v>1089.0681329066815</v>
      </c>
      <c r="H10" s="132">
        <f>IF(RES_hhdet_emi!H10=0,0,RES_hhdet_emi!H10*1000000/RES_hhdet_num!H10)</f>
        <v>1101.5497092892963</v>
      </c>
      <c r="I10" s="132">
        <f>IF(RES_hhdet_emi!I10=0,0,RES_hhdet_emi!I10*1000000/RES_hhdet_num!I10)</f>
        <v>1060.2756465293676</v>
      </c>
      <c r="J10" s="132">
        <f>IF(RES_hhdet_emi!J10=0,0,RES_hhdet_emi!J10*1000000/RES_hhdet_num!J10)</f>
        <v>1110.2895109789988</v>
      </c>
      <c r="K10" s="132">
        <f>IF(RES_hhdet_emi!K10=0,0,RES_hhdet_emi!K10*1000000/RES_hhdet_num!K10)</f>
        <v>1126.9523402541579</v>
      </c>
      <c r="L10" s="132">
        <f>IF(RES_hhdet_emi!L10=0,0,RES_hhdet_emi!L10*1000000/RES_hhdet_num!L10)</f>
        <v>1127.7793836018634</v>
      </c>
      <c r="M10" s="132">
        <f>IF(RES_hhdet_emi!M10=0,0,RES_hhdet_emi!M10*1000000/RES_hhdet_num!M10)</f>
        <v>1116.7832771019675</v>
      </c>
      <c r="N10" s="132">
        <f>IF(RES_hhdet_emi!N10=0,0,RES_hhdet_emi!N10*1000000/RES_hhdet_num!N10)</f>
        <v>1148.8293676682601</v>
      </c>
      <c r="O10" s="132">
        <f>IF(RES_hhdet_emi!O10=0,0,RES_hhdet_emi!O10*1000000/RES_hhdet_num!O10)</f>
        <v>1145.2427041244282</v>
      </c>
      <c r="P10" s="132">
        <f>IF(RES_hhdet_emi!P10=0,0,RES_hhdet_emi!P10*1000000/RES_hhdet_num!P10)</f>
        <v>1142.8112961349132</v>
      </c>
      <c r="Q10" s="132">
        <f>IF(RES_hhdet_emi!Q10=0,0,RES_hhdet_emi!Q10*1000000/RES_hhdet_num!Q10)</f>
        <v>1139.8451865920661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607.51290286808853</v>
      </c>
      <c r="C11" s="132">
        <f>IF(RES_hhdet_emi!C11=0,0,RES_hhdet_emi!C11*1000000/RES_hhdet_num!C11)</f>
        <v>614.63639180683867</v>
      </c>
      <c r="D11" s="132">
        <f>IF(RES_hhdet_emi!D11=0,0,RES_hhdet_emi!D11*1000000/RES_hhdet_num!D11)</f>
        <v>613.31918146078351</v>
      </c>
      <c r="E11" s="132">
        <f>IF(RES_hhdet_emi!E11=0,0,RES_hhdet_emi!E11*1000000/RES_hhdet_num!E11)</f>
        <v>617.2699856989916</v>
      </c>
      <c r="F11" s="132">
        <f>IF(RES_hhdet_emi!F11=0,0,RES_hhdet_emi!F11*1000000/RES_hhdet_num!F11)</f>
        <v>627.20688753700017</v>
      </c>
      <c r="G11" s="132">
        <f>IF(RES_hhdet_emi!G11=0,0,RES_hhdet_emi!G11*1000000/RES_hhdet_num!G11)</f>
        <v>624.24380283392247</v>
      </c>
      <c r="H11" s="132">
        <f>IF(RES_hhdet_emi!H11=0,0,RES_hhdet_emi!H11*1000000/RES_hhdet_num!H11)</f>
        <v>629.809215235024</v>
      </c>
      <c r="I11" s="132">
        <f>IF(RES_hhdet_emi!I11=0,0,RES_hhdet_emi!I11*1000000/RES_hhdet_num!I11)</f>
        <v>628.39737412222553</v>
      </c>
      <c r="J11" s="132">
        <f>IF(RES_hhdet_emi!J11=0,0,RES_hhdet_emi!J11*1000000/RES_hhdet_num!J11)</f>
        <v>634.56643986746758</v>
      </c>
      <c r="K11" s="132">
        <f>IF(RES_hhdet_emi!K11=0,0,RES_hhdet_emi!K11*1000000/RES_hhdet_num!K11)</f>
        <v>645.21817315446117</v>
      </c>
      <c r="L11" s="132">
        <f>IF(RES_hhdet_emi!L11=0,0,RES_hhdet_emi!L11*1000000/RES_hhdet_num!L11)</f>
        <v>645.56540781217223</v>
      </c>
      <c r="M11" s="132">
        <f>IF(RES_hhdet_emi!M11=0,0,RES_hhdet_emi!M11*1000000/RES_hhdet_num!M11)</f>
        <v>641.13995153396888</v>
      </c>
      <c r="N11" s="132">
        <f>IF(RES_hhdet_emi!N11=0,0,RES_hhdet_emi!N11*1000000/RES_hhdet_num!N11)</f>
        <v>637.7445805651862</v>
      </c>
      <c r="O11" s="132">
        <f>IF(RES_hhdet_emi!O11=0,0,RES_hhdet_emi!O11*1000000/RES_hhdet_num!O11)</f>
        <v>634.4945056335024</v>
      </c>
      <c r="P11" s="132">
        <f>IF(RES_hhdet_emi!P11=0,0,RES_hhdet_emi!P11*1000000/RES_hhdet_num!P11)</f>
        <v>627.26027077713172</v>
      </c>
      <c r="Q11" s="132">
        <f>IF(RES_hhdet_emi!Q11=0,0,RES_hhdet_emi!Q11*1000000/RES_hhdet_num!Q11)</f>
        <v>620.01383941769939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451.65272120811926</v>
      </c>
      <c r="L12" s="132">
        <f>IF(RES_hhdet_emi!L12=0,0,RES_hhdet_emi!L12*1000000/RES_hhdet_num!L12)</f>
        <v>451.89578546851999</v>
      </c>
      <c r="M12" s="132">
        <f>IF(RES_hhdet_emi!M12=0,0,RES_hhdet_emi!M12*1000000/RES_hhdet_num!M12)</f>
        <v>448.79796607378262</v>
      </c>
      <c r="N12" s="132">
        <f>IF(RES_hhdet_emi!N12=0,0,RES_hhdet_emi!N12*1000000/RES_hhdet_num!N12)</f>
        <v>446.42120639562796</v>
      </c>
      <c r="O12" s="132">
        <f>IF(RES_hhdet_emi!O12=0,0,RES_hhdet_emi!O12*1000000/RES_hhdet_num!O12)</f>
        <v>444.14615394345373</v>
      </c>
      <c r="P12" s="132">
        <f>IF(RES_hhdet_emi!P12=0,0,RES_hhdet_emi!P12*1000000/RES_hhdet_num!P12)</f>
        <v>439.08218954399211</v>
      </c>
      <c r="Q12" s="132">
        <f>IF(RES_hhdet_emi!Q12=0,0,RES_hhdet_emi!Q12*1000000/RES_hhdet_num!Q12)</f>
        <v>434.00968759238918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451.65272120811926</v>
      </c>
      <c r="L13" s="165">
        <f>IF(RES_hhdet_emi!L13=0,0,RES_hhdet_emi!L13*1000000/RES_hhdet_num!L12)</f>
        <v>451.89578546851999</v>
      </c>
      <c r="M13" s="165">
        <f>IF(RES_hhdet_emi!M13=0,0,RES_hhdet_emi!M13*1000000/RES_hhdet_num!M12)</f>
        <v>448.79796607378262</v>
      </c>
      <c r="N13" s="165">
        <f>IF(RES_hhdet_emi!N13=0,0,RES_hhdet_emi!N13*1000000/RES_hhdet_num!N12)</f>
        <v>446.42120639562796</v>
      </c>
      <c r="O13" s="165">
        <f>IF(RES_hhdet_emi!O13=0,0,RES_hhdet_emi!O13*1000000/RES_hhdet_num!O12)</f>
        <v>444.14615394345373</v>
      </c>
      <c r="P13" s="165">
        <f>IF(RES_hhdet_emi!P13=0,0,RES_hhdet_emi!P13*1000000/RES_hhdet_num!P12)</f>
        <v>439.08218954399211</v>
      </c>
      <c r="Q13" s="165">
        <f>IF(RES_hhdet_emi!Q13=0,0,RES_hhdet_emi!Q13*1000000/RES_hhdet_num!Q12)</f>
        <v>434.00968759238918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253.5278824749951</v>
      </c>
      <c r="C19" s="157">
        <f>IF(RES_hhdet_emi!C19=0,0,RES_hhdet_emi!C19*1000000/RES_hhdet_num!C$3)</f>
        <v>256.29661306855871</v>
      </c>
      <c r="D19" s="157">
        <f>IF(RES_hhdet_emi!D19=0,0,RES_hhdet_emi!D19*1000000/RES_hhdet_num!D$3)</f>
        <v>278.86249775866287</v>
      </c>
      <c r="E19" s="157">
        <f>IF(RES_hhdet_emi!E19=0,0,RES_hhdet_emi!E19*1000000/RES_hhdet_num!E$3)</f>
        <v>343.51227658777634</v>
      </c>
      <c r="F19" s="157">
        <f>IF(RES_hhdet_emi!F19=0,0,RES_hhdet_emi!F19*1000000/RES_hhdet_num!F$3)</f>
        <v>345.81101021847462</v>
      </c>
      <c r="G19" s="157">
        <f>IF(RES_hhdet_emi!G19=0,0,RES_hhdet_emi!G19*1000000/RES_hhdet_num!G$3)</f>
        <v>345.43501705684179</v>
      </c>
      <c r="H19" s="157">
        <f>IF(RES_hhdet_emi!H19=0,0,RES_hhdet_emi!H19*1000000/RES_hhdet_num!H$3)</f>
        <v>360.22135888353341</v>
      </c>
      <c r="I19" s="157">
        <f>IF(RES_hhdet_emi!I19=0,0,RES_hhdet_emi!I19*1000000/RES_hhdet_num!I$3)</f>
        <v>355.71049281793938</v>
      </c>
      <c r="J19" s="157">
        <f>IF(RES_hhdet_emi!J19=0,0,RES_hhdet_emi!J19*1000000/RES_hhdet_num!J$3)</f>
        <v>373.80283914220468</v>
      </c>
      <c r="K19" s="157">
        <f>IF(RES_hhdet_emi!K19=0,0,RES_hhdet_emi!K19*1000000/RES_hhdet_num!K$3)</f>
        <v>384.63128751694734</v>
      </c>
      <c r="L19" s="157">
        <f>IF(RES_hhdet_emi!L19=0,0,RES_hhdet_emi!L19*1000000/RES_hhdet_num!L$3)</f>
        <v>386.48661587336778</v>
      </c>
      <c r="M19" s="157">
        <f>IF(RES_hhdet_emi!M19=0,0,RES_hhdet_emi!M19*1000000/RES_hhdet_num!M$3)</f>
        <v>374.97488816570535</v>
      </c>
      <c r="N19" s="157">
        <f>IF(RES_hhdet_emi!N19=0,0,RES_hhdet_emi!N19*1000000/RES_hhdet_num!N$3)</f>
        <v>380.91770776323847</v>
      </c>
      <c r="O19" s="157">
        <f>IF(RES_hhdet_emi!O19=0,0,RES_hhdet_emi!O19*1000000/RES_hhdet_num!O$3)</f>
        <v>376.8473986597777</v>
      </c>
      <c r="P19" s="157">
        <f>IF(RES_hhdet_emi!P19=0,0,RES_hhdet_emi!P19*1000000/RES_hhdet_num!P$3)</f>
        <v>379.65242378788548</v>
      </c>
      <c r="Q19" s="157">
        <f>IF(RES_hhdet_emi!Q19=0,0,RES_hhdet_emi!Q19*1000000/RES_hhdet_num!Q$3)</f>
        <v>378.35128069230564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527.78695445724134</v>
      </c>
      <c r="C20" s="156">
        <f>IF(RES_hhdet_emi!C20=0,0,RES_hhdet_emi!C20*1000000/RES_hhdet_num!C20)</f>
        <v>526.91555112809931</v>
      </c>
      <c r="D20" s="156">
        <f>IF(RES_hhdet_emi!D20=0,0,RES_hhdet_emi!D20*1000000/RES_hhdet_num!D20)</f>
        <v>580.20974994119729</v>
      </c>
      <c r="E20" s="156">
        <f>IF(RES_hhdet_emi!E20=0,0,RES_hhdet_emi!E20*1000000/RES_hhdet_num!E20)</f>
        <v>696.06236418843264</v>
      </c>
      <c r="F20" s="156">
        <f>IF(RES_hhdet_emi!F20=0,0,RES_hhdet_emi!F20*1000000/RES_hhdet_num!F20)</f>
        <v>703.22102725731406</v>
      </c>
      <c r="G20" s="156">
        <f>IF(RES_hhdet_emi!G20=0,0,RES_hhdet_emi!G20*1000000/RES_hhdet_num!G20)</f>
        <v>697.21638558973177</v>
      </c>
      <c r="H20" s="156">
        <f>IF(RES_hhdet_emi!H20=0,0,RES_hhdet_emi!H20*1000000/RES_hhdet_num!H20)</f>
        <v>706.66471415129058</v>
      </c>
      <c r="I20" s="156">
        <f>IF(RES_hhdet_emi!I20=0,0,RES_hhdet_emi!I20*1000000/RES_hhdet_num!I20)</f>
        <v>691.91698554620712</v>
      </c>
      <c r="J20" s="156">
        <f>IF(RES_hhdet_emi!J20=0,0,RES_hhdet_emi!J20*1000000/RES_hhdet_num!J20)</f>
        <v>702.74205609372018</v>
      </c>
      <c r="K20" s="156">
        <f>IF(RES_hhdet_emi!K20=0,0,RES_hhdet_emi!K20*1000000/RES_hhdet_num!K20)</f>
        <v>707.43369039709091</v>
      </c>
      <c r="L20" s="156">
        <f>IF(RES_hhdet_emi!L20=0,0,RES_hhdet_emi!L20*1000000/RES_hhdet_num!L20)</f>
        <v>706.14080086352624</v>
      </c>
      <c r="M20" s="156">
        <f>IF(RES_hhdet_emi!M20=0,0,RES_hhdet_emi!M20*1000000/RES_hhdet_num!M20)</f>
        <v>702.47188504925498</v>
      </c>
      <c r="N20" s="156">
        <f>IF(RES_hhdet_emi!N20=0,0,RES_hhdet_emi!N20*1000000/RES_hhdet_num!N20)</f>
        <v>717.11901663534445</v>
      </c>
      <c r="O20" s="156">
        <f>IF(RES_hhdet_emi!O20=0,0,RES_hhdet_emi!O20*1000000/RES_hhdet_num!O20)</f>
        <v>713.73278378306031</v>
      </c>
      <c r="P20" s="156">
        <f>IF(RES_hhdet_emi!P20=0,0,RES_hhdet_emi!P20*1000000/RES_hhdet_num!P20)</f>
        <v>707.92854351074425</v>
      </c>
      <c r="Q20" s="156">
        <f>IF(RES_hhdet_emi!Q20=0,0,RES_hhdet_emi!Q20*1000000/RES_hhdet_num!Q20)</f>
        <v>708.2559802640211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268.38627334883211</v>
      </c>
      <c r="C21" s="156">
        <f>IF(RES_hhdet_emi!C21=0,0,RES_hhdet_emi!C21*1000000/RES_hhdet_num!C21)</f>
        <v>274.87390284152548</v>
      </c>
      <c r="D21" s="156">
        <f>IF(RES_hhdet_emi!D21=0,0,RES_hhdet_emi!D21*1000000/RES_hhdet_num!D21)</f>
        <v>284.46768041668258</v>
      </c>
      <c r="E21" s="156">
        <f>IF(RES_hhdet_emi!E21=0,0,RES_hhdet_emi!E21*1000000/RES_hhdet_num!E21)</f>
        <v>354.53949940496636</v>
      </c>
      <c r="F21" s="156">
        <f>IF(RES_hhdet_emi!F21=0,0,RES_hhdet_emi!F21*1000000/RES_hhdet_num!F21)</f>
        <v>355.69307797464603</v>
      </c>
      <c r="G21" s="156">
        <f>IF(RES_hhdet_emi!G21=0,0,RES_hhdet_emi!G21*1000000/RES_hhdet_num!G21)</f>
        <v>352.94932190789916</v>
      </c>
      <c r="H21" s="156">
        <f>IF(RES_hhdet_emi!H21=0,0,RES_hhdet_emi!H21*1000000/RES_hhdet_num!H21)</f>
        <v>354.62012598600609</v>
      </c>
      <c r="I21" s="156">
        <f>IF(RES_hhdet_emi!I21=0,0,RES_hhdet_emi!I21*1000000/RES_hhdet_num!I21)</f>
        <v>357.53996966909233</v>
      </c>
      <c r="J21" s="156">
        <f>IF(RES_hhdet_emi!J21=0,0,RES_hhdet_emi!J21*1000000/RES_hhdet_num!J21)</f>
        <v>360.32892600832537</v>
      </c>
      <c r="K21" s="156">
        <f>IF(RES_hhdet_emi!K21=0,0,RES_hhdet_emi!K21*1000000/RES_hhdet_num!K21)</f>
        <v>362.61547236110954</v>
      </c>
      <c r="L21" s="156">
        <f>IF(RES_hhdet_emi!L21=0,0,RES_hhdet_emi!L21*1000000/RES_hhdet_num!L21)</f>
        <v>360.71451381214172</v>
      </c>
      <c r="M21" s="156">
        <f>IF(RES_hhdet_emi!M21=0,0,RES_hhdet_emi!M21*1000000/RES_hhdet_num!M21)</f>
        <v>361.08361414329306</v>
      </c>
      <c r="N21" s="156">
        <f>IF(RES_hhdet_emi!N21=0,0,RES_hhdet_emi!N21*1000000/RES_hhdet_num!N21)</f>
        <v>364.12747927799052</v>
      </c>
      <c r="O21" s="156">
        <f>IF(RES_hhdet_emi!O21=0,0,RES_hhdet_emi!O21*1000000/RES_hhdet_num!O21)</f>
        <v>362.55306559457802</v>
      </c>
      <c r="P21" s="156">
        <f>IF(RES_hhdet_emi!P21=0,0,RES_hhdet_emi!P21*1000000/RES_hhdet_num!P21)</f>
        <v>358.12643685647436</v>
      </c>
      <c r="Q21" s="156">
        <f>IF(RES_hhdet_emi!Q21=0,0,RES_hhdet_emi!Q21*1000000/RES_hhdet_num!Q21)</f>
        <v>357.65170811800328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3696.1072945981641</v>
      </c>
      <c r="C43" s="168">
        <f t="shared" ref="C43:Q43" si="6">SUM(C44,C47,C49,C58)</f>
        <v>4073.8453675452834</v>
      </c>
      <c r="D43" s="168">
        <f t="shared" si="6"/>
        <v>3939.0426386262234</v>
      </c>
      <c r="E43" s="168">
        <f t="shared" si="6"/>
        <v>3845.8318851692652</v>
      </c>
      <c r="F43" s="168">
        <f t="shared" si="6"/>
        <v>3790.590189341754</v>
      </c>
      <c r="G43" s="168">
        <f t="shared" si="6"/>
        <v>3890.3158039562263</v>
      </c>
      <c r="H43" s="168">
        <f t="shared" si="6"/>
        <v>4058.1614734108512</v>
      </c>
      <c r="I43" s="168">
        <f t="shared" si="6"/>
        <v>3833.233688293124</v>
      </c>
      <c r="J43" s="168">
        <f t="shared" si="6"/>
        <v>3862.9374091352647</v>
      </c>
      <c r="K43" s="168">
        <f t="shared" si="6"/>
        <v>3944.74662147256</v>
      </c>
      <c r="L43" s="168">
        <f t="shared" si="6"/>
        <v>4047.0989572159929</v>
      </c>
      <c r="M43" s="168">
        <f t="shared" si="6"/>
        <v>4266.577284600663</v>
      </c>
      <c r="N43" s="168">
        <f t="shared" si="6"/>
        <v>4063.8381281795723</v>
      </c>
      <c r="O43" s="168">
        <f t="shared" si="6"/>
        <v>3969.6058759397838</v>
      </c>
      <c r="P43" s="168">
        <f t="shared" si="6"/>
        <v>3600.082497847869</v>
      </c>
      <c r="Q43" s="168">
        <f t="shared" si="6"/>
        <v>3572.2904721057662</v>
      </c>
    </row>
    <row r="44" spans="1:17" ht="12.95" customHeight="1" x14ac:dyDescent="0.25">
      <c r="A44" s="158" t="s">
        <v>65</v>
      </c>
      <c r="B44" s="157">
        <f t="shared" ref="B44:Q44" si="7">SUM(B45:B46)</f>
        <v>3022.9744457567003</v>
      </c>
      <c r="C44" s="157">
        <f t="shared" si="7"/>
        <v>3383.3289536725824</v>
      </c>
      <c r="D44" s="157">
        <f t="shared" si="7"/>
        <v>3236.7984638930129</v>
      </c>
      <c r="E44" s="157">
        <f t="shared" si="7"/>
        <v>3111.8057320410667</v>
      </c>
      <c r="F44" s="157">
        <f t="shared" si="7"/>
        <v>3050.488214038995</v>
      </c>
      <c r="G44" s="157">
        <f t="shared" si="7"/>
        <v>3150.2995435263019</v>
      </c>
      <c r="H44" s="157">
        <f t="shared" si="7"/>
        <v>3308.5030904718278</v>
      </c>
      <c r="I44" s="157">
        <f t="shared" si="7"/>
        <v>3078.9887949412273</v>
      </c>
      <c r="J44" s="157">
        <f t="shared" si="7"/>
        <v>3093.8476548472881</v>
      </c>
      <c r="K44" s="157">
        <f t="shared" si="7"/>
        <v>3150.6644309380372</v>
      </c>
      <c r="L44" s="157">
        <f t="shared" si="7"/>
        <v>3296.226301794798</v>
      </c>
      <c r="M44" s="157">
        <f t="shared" si="7"/>
        <v>3407.4797574283011</v>
      </c>
      <c r="N44" s="157">
        <f t="shared" si="7"/>
        <v>3248.5884676381993</v>
      </c>
      <c r="O44" s="157">
        <f t="shared" si="7"/>
        <v>3165.7191204711426</v>
      </c>
      <c r="P44" s="157">
        <f t="shared" si="7"/>
        <v>2802.0969304019595</v>
      </c>
      <c r="Q44" s="157">
        <f t="shared" si="7"/>
        <v>2784.8515976502977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3022.9744457567003</v>
      </c>
      <c r="C45" s="156">
        <f>IF(RES_hhdet_emi!C45=0,0,RES_hhdet_emi!C45*1000000/RES_hhdet_num!C$43)</f>
        <v>3383.3289536725824</v>
      </c>
      <c r="D45" s="156">
        <f>IF(RES_hhdet_emi!D45=0,0,RES_hhdet_emi!D45*1000000/RES_hhdet_num!D$43)</f>
        <v>3236.7984638930129</v>
      </c>
      <c r="E45" s="156">
        <f>IF(RES_hhdet_emi!E45=0,0,RES_hhdet_emi!E45*1000000/RES_hhdet_num!E$43)</f>
        <v>3111.8057320410667</v>
      </c>
      <c r="F45" s="156">
        <f>IF(RES_hhdet_emi!F45=0,0,RES_hhdet_emi!F45*1000000/RES_hhdet_num!F$43)</f>
        <v>3050.488214038995</v>
      </c>
      <c r="G45" s="156">
        <f>IF(RES_hhdet_emi!G45=0,0,RES_hhdet_emi!G45*1000000/RES_hhdet_num!G$43)</f>
        <v>3150.2995435263019</v>
      </c>
      <c r="H45" s="156">
        <f>IF(RES_hhdet_emi!H45=0,0,RES_hhdet_emi!H45*1000000/RES_hhdet_num!H$43)</f>
        <v>3308.5030904718278</v>
      </c>
      <c r="I45" s="156">
        <f>IF(RES_hhdet_emi!I45=0,0,RES_hhdet_emi!I45*1000000/RES_hhdet_num!I$43)</f>
        <v>3078.9887949412273</v>
      </c>
      <c r="J45" s="156">
        <f>IF(RES_hhdet_emi!J45=0,0,RES_hhdet_emi!J45*1000000/RES_hhdet_num!J$43)</f>
        <v>3093.8476548472881</v>
      </c>
      <c r="K45" s="156">
        <f>IF(RES_hhdet_emi!K45=0,0,RES_hhdet_emi!K45*1000000/RES_hhdet_num!K$43)</f>
        <v>3150.6644309380372</v>
      </c>
      <c r="L45" s="156">
        <f>IF(RES_hhdet_emi!L45=0,0,RES_hhdet_emi!L45*1000000/RES_hhdet_num!L$43)</f>
        <v>3296.226301794798</v>
      </c>
      <c r="M45" s="156">
        <f>IF(RES_hhdet_emi!M45=0,0,RES_hhdet_emi!M45*1000000/RES_hhdet_num!M$43)</f>
        <v>3407.4797574283011</v>
      </c>
      <c r="N45" s="156">
        <f>IF(RES_hhdet_emi!N45=0,0,RES_hhdet_emi!N45*1000000/RES_hhdet_num!N$43)</f>
        <v>3248.5884676381993</v>
      </c>
      <c r="O45" s="156">
        <f>IF(RES_hhdet_emi!O45=0,0,RES_hhdet_emi!O45*1000000/RES_hhdet_num!O$43)</f>
        <v>3165.7191204711426</v>
      </c>
      <c r="P45" s="156">
        <f>IF(RES_hhdet_emi!P45=0,0,RES_hhdet_emi!P45*1000000/RES_hhdet_num!P$43)</f>
        <v>2802.0969304019595</v>
      </c>
      <c r="Q45" s="156">
        <f>IF(RES_hhdet_emi!Q45=0,0,RES_hhdet_emi!Q45*1000000/RES_hhdet_num!Q$43)</f>
        <v>2784.8515976502977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576.68385867038035</v>
      </c>
      <c r="C49" s="157">
        <f>IF(RES_hhdet_emi!C49=0,0,RES_hhdet_emi!C49*1000000/RES_hhdet_num!C$43)</f>
        <v>594.74115614779578</v>
      </c>
      <c r="D49" s="157">
        <f>IF(RES_hhdet_emi!D49=0,0,RES_hhdet_emi!D49*1000000/RES_hhdet_num!D$43)</f>
        <v>602.8230252800123</v>
      </c>
      <c r="E49" s="157">
        <f>IF(RES_hhdet_emi!E49=0,0,RES_hhdet_emi!E49*1000000/RES_hhdet_num!E$43)</f>
        <v>611.56895480598882</v>
      </c>
      <c r="F49" s="157">
        <f>IF(RES_hhdet_emi!F49=0,0,RES_hhdet_emi!F49*1000000/RES_hhdet_num!F$43)</f>
        <v>626.52451185907648</v>
      </c>
      <c r="G49" s="157">
        <f>IF(RES_hhdet_emi!G49=0,0,RES_hhdet_emi!G49*1000000/RES_hhdet_num!G$43)</f>
        <v>630.45730089142171</v>
      </c>
      <c r="H49" s="157">
        <f>IF(RES_hhdet_emi!H49=0,0,RES_hhdet_emi!H49*1000000/RES_hhdet_num!H$43)</f>
        <v>638.52378599273027</v>
      </c>
      <c r="I49" s="157">
        <f>IF(RES_hhdet_emi!I49=0,0,RES_hhdet_emi!I49*1000000/RES_hhdet_num!I$43)</f>
        <v>639.32630199755829</v>
      </c>
      <c r="J49" s="157">
        <f>IF(RES_hhdet_emi!J49=0,0,RES_hhdet_emi!J49*1000000/RES_hhdet_num!J$43)</f>
        <v>650.89817470066282</v>
      </c>
      <c r="K49" s="157">
        <f>IF(RES_hhdet_emi!K49=0,0,RES_hhdet_emi!K49*1000000/RES_hhdet_num!K$43)</f>
        <v>668.89403938707653</v>
      </c>
      <c r="L49" s="157">
        <f>IF(RES_hhdet_emi!L49=0,0,RES_hhdet_emi!L49*1000000/RES_hhdet_num!L$43)</f>
        <v>628.61523812373343</v>
      </c>
      <c r="M49" s="157">
        <f>IF(RES_hhdet_emi!M49=0,0,RES_hhdet_emi!M49*1000000/RES_hhdet_num!M$43)</f>
        <v>750.47141653959432</v>
      </c>
      <c r="N49" s="157">
        <f>IF(RES_hhdet_emi!N49=0,0,RES_hhdet_emi!N49*1000000/RES_hhdet_num!N$43)</f>
        <v>706.82633012360009</v>
      </c>
      <c r="O49" s="157">
        <f>IF(RES_hhdet_emi!O49=0,0,RES_hhdet_emi!O49*1000000/RES_hhdet_num!O$43)</f>
        <v>703.01677178638136</v>
      </c>
      <c r="P49" s="157">
        <f>IF(RES_hhdet_emi!P49=0,0,RES_hhdet_emi!P49*1000000/RES_hhdet_num!P$43)</f>
        <v>689.26635953689492</v>
      </c>
      <c r="Q49" s="157">
        <f>IF(RES_hhdet_emi!Q49=0,0,RES_hhdet_emi!Q49*1000000/RES_hhdet_num!Q$43)</f>
        <v>683.95845073636553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733.80226495596264</v>
      </c>
      <c r="C50" s="132">
        <f>IF(RES_hhdet_emi!C50=0,0,RES_hhdet_emi!C50*1000000/RES_hhdet_num!C50)</f>
        <v>742.40677052463877</v>
      </c>
      <c r="D50" s="132">
        <f>IF(RES_hhdet_emi!D50=0,0,RES_hhdet_emi!D50*1000000/RES_hhdet_num!D50)</f>
        <v>740.81571559077179</v>
      </c>
      <c r="E50" s="132">
        <f>IF(RES_hhdet_emi!E50=0,0,RES_hhdet_emi!E50*1000000/RES_hhdet_num!E50)</f>
        <v>745.58691334290188</v>
      </c>
      <c r="F50" s="132">
        <f>IF(RES_hhdet_emi!F50=0,0,RES_hhdet_emi!F50*1000000/RES_hhdet_num!F50)</f>
        <v>757.59062363167664</v>
      </c>
      <c r="G50" s="132">
        <f>IF(RES_hhdet_emi!G50=0,0,RES_hhdet_emi!G50*1000000/RES_hhdet_num!G50)</f>
        <v>754.0099132156904</v>
      </c>
      <c r="H50" s="132">
        <f>IF(RES_hhdet_emi!H50=0,0,RES_hhdet_emi!H50*1000000/RES_hhdet_num!H50)</f>
        <v>760.73316169758061</v>
      </c>
      <c r="I50" s="132">
        <f>IF(RES_hhdet_emi!I50=0,0,RES_hhdet_emi!I50*1000000/RES_hhdet_num!I50)</f>
        <v>759.0287537799918</v>
      </c>
      <c r="J50" s="132">
        <f>IF(RES_hhdet_emi!J50=0,0,RES_hhdet_emi!J50*1000000/RES_hhdet_num!J50)</f>
        <v>766.48144306691142</v>
      </c>
      <c r="K50" s="132">
        <f>IF(RES_hhdet_emi!K50=0,0,RES_hhdet_emi!K50*1000000/RES_hhdet_num!K50)</f>
        <v>779.34374451835311</v>
      </c>
      <c r="L50" s="132">
        <f>IF(RES_hhdet_emi!L50=0,0,RES_hhdet_emi!L50*1000000/RES_hhdet_num!L50)</f>
        <v>681.82211690949987</v>
      </c>
      <c r="M50" s="132">
        <f>IF(RES_hhdet_emi!M50=0,0,RES_hhdet_emi!M50*1000000/RES_hhdet_num!M50)</f>
        <v>809.71012277193745</v>
      </c>
      <c r="N50" s="132">
        <f>IF(RES_hhdet_emi!N50=0,0,RES_hhdet_emi!N50*1000000/RES_hhdet_num!N50)</f>
        <v>782.69089369215749</v>
      </c>
      <c r="O50" s="132">
        <f>IF(RES_hhdet_emi!O50=0,0,RES_hhdet_emi!O50*1000000/RES_hhdet_num!O50)</f>
        <v>783.47440180874673</v>
      </c>
      <c r="P50" s="132">
        <f>IF(RES_hhdet_emi!P50=0,0,RES_hhdet_emi!P50*1000000/RES_hhdet_num!P50)</f>
        <v>775.73848796233801</v>
      </c>
      <c r="Q50" s="132">
        <f>IF(RES_hhdet_emi!Q50=0,0,RES_hhdet_emi!Q50*1000000/RES_hhdet_num!Q50)</f>
        <v>774.99051786455777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545.54062116284013</v>
      </c>
      <c r="L51" s="132">
        <f>IF(RES_hhdet_emi!L51=0,0,RES_hhdet_emi!L51*1000000/RES_hhdet_num!L51)</f>
        <v>477.27548183665414</v>
      </c>
      <c r="M51" s="132">
        <f>IF(RES_hhdet_emi!M51=0,0,RES_hhdet_emi!M51*1000000/RES_hhdet_num!M51)</f>
        <v>566.79708594035208</v>
      </c>
      <c r="N51" s="132">
        <f>IF(RES_hhdet_emi!N51=0,0,RES_hhdet_emi!N51*1000000/RES_hhdet_num!N51)</f>
        <v>547.8836255845107</v>
      </c>
      <c r="O51" s="132">
        <f>IF(RES_hhdet_emi!O51=0,0,RES_hhdet_emi!O51*1000000/RES_hhdet_num!O51)</f>
        <v>548.43208126612353</v>
      </c>
      <c r="P51" s="132">
        <f>IF(RES_hhdet_emi!P51=0,0,RES_hhdet_emi!P51*1000000/RES_hhdet_num!P51)</f>
        <v>543.01694157363772</v>
      </c>
      <c r="Q51" s="132">
        <f>IF(RES_hhdet_emi!Q51=0,0,RES_hhdet_emi!Q51*1000000/RES_hhdet_num!Q51)</f>
        <v>542.49336250519184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545.54062116284013</v>
      </c>
      <c r="L52" s="165">
        <f>IF(RES_hhdet_emi!L52=0,0,RES_hhdet_emi!L52*1000000/RES_hhdet_num!L51)</f>
        <v>477.27548183665414</v>
      </c>
      <c r="M52" s="165">
        <f>IF(RES_hhdet_emi!M52=0,0,RES_hhdet_emi!M52*1000000/RES_hhdet_num!M51)</f>
        <v>566.79708594035208</v>
      </c>
      <c r="N52" s="165">
        <f>IF(RES_hhdet_emi!N52=0,0,RES_hhdet_emi!N52*1000000/RES_hhdet_num!N51)</f>
        <v>547.8836255845107</v>
      </c>
      <c r="O52" s="165">
        <f>IF(RES_hhdet_emi!O52=0,0,RES_hhdet_emi!O52*1000000/RES_hhdet_num!O51)</f>
        <v>548.43208126612353</v>
      </c>
      <c r="P52" s="165">
        <f>IF(RES_hhdet_emi!P52=0,0,RES_hhdet_emi!P52*1000000/RES_hhdet_num!P51)</f>
        <v>543.01694157363772</v>
      </c>
      <c r="Q52" s="165">
        <f>IF(RES_hhdet_emi!Q52=0,0,RES_hhdet_emi!Q52*1000000/RES_hhdet_num!Q51)</f>
        <v>542.49336250519184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96.448990171083324</v>
      </c>
      <c r="C58" s="157">
        <f>IF(RES_hhdet_emi!C58=0,0,RES_hhdet_emi!C58*1000000/RES_hhdet_num!C$43)</f>
        <v>95.77525772490516</v>
      </c>
      <c r="D58" s="157">
        <f>IF(RES_hhdet_emi!D58=0,0,RES_hhdet_emi!D58*1000000/RES_hhdet_num!D$43)</f>
        <v>99.421149453198083</v>
      </c>
      <c r="E58" s="157">
        <f>IF(RES_hhdet_emi!E58=0,0,RES_hhdet_emi!E58*1000000/RES_hhdet_num!E$43)</f>
        <v>122.45719832221009</v>
      </c>
      <c r="F58" s="157">
        <f>IF(RES_hhdet_emi!F58=0,0,RES_hhdet_emi!F58*1000000/RES_hhdet_num!F$43)</f>
        <v>113.57746344368236</v>
      </c>
      <c r="G58" s="157">
        <f>IF(RES_hhdet_emi!G58=0,0,RES_hhdet_emi!G58*1000000/RES_hhdet_num!G$43)</f>
        <v>109.55895953850269</v>
      </c>
      <c r="H58" s="157">
        <f>IF(RES_hhdet_emi!H58=0,0,RES_hhdet_emi!H58*1000000/RES_hhdet_num!H$43)</f>
        <v>111.13459694629321</v>
      </c>
      <c r="I58" s="157">
        <f>IF(RES_hhdet_emi!I58=0,0,RES_hhdet_emi!I58*1000000/RES_hhdet_num!I$43)</f>
        <v>114.91859135433823</v>
      </c>
      <c r="J58" s="157">
        <f>IF(RES_hhdet_emi!J58=0,0,RES_hhdet_emi!J58*1000000/RES_hhdet_num!J$43)</f>
        <v>118.19157958731377</v>
      </c>
      <c r="K58" s="157">
        <f>IF(RES_hhdet_emi!K58=0,0,RES_hhdet_emi!K58*1000000/RES_hhdet_num!K$43)</f>
        <v>125.1881511474464</v>
      </c>
      <c r="L58" s="157">
        <f>IF(RES_hhdet_emi!L58=0,0,RES_hhdet_emi!L58*1000000/RES_hhdet_num!L$43)</f>
        <v>122.25741729746129</v>
      </c>
      <c r="M58" s="157">
        <f>IF(RES_hhdet_emi!M58=0,0,RES_hhdet_emi!M58*1000000/RES_hhdet_num!M$43)</f>
        <v>108.62611063276702</v>
      </c>
      <c r="N58" s="157">
        <f>IF(RES_hhdet_emi!N58=0,0,RES_hhdet_emi!N58*1000000/RES_hhdet_num!N$43)</f>
        <v>108.42333041777265</v>
      </c>
      <c r="O58" s="157">
        <f>IF(RES_hhdet_emi!O58=0,0,RES_hhdet_emi!O58*1000000/RES_hhdet_num!O$43)</f>
        <v>100.86998368225996</v>
      </c>
      <c r="P58" s="157">
        <f>IF(RES_hhdet_emi!P58=0,0,RES_hhdet_emi!P58*1000000/RES_hhdet_num!P$43)</f>
        <v>108.71920790901459</v>
      </c>
      <c r="Q58" s="157">
        <f>IF(RES_hhdet_emi!Q58=0,0,RES_hhdet_emi!Q58*1000000/RES_hhdet_num!Q$43)</f>
        <v>103.48042371910296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268.38627334883222</v>
      </c>
      <c r="C59" s="156">
        <f>IF(RES_hhdet_emi!C59=0,0,RES_hhdet_emi!C59*1000000/RES_hhdet_num!C59)</f>
        <v>271.54877796077085</v>
      </c>
      <c r="D59" s="156">
        <f>IF(RES_hhdet_emi!D59=0,0,RES_hhdet_emi!D59*1000000/RES_hhdet_num!D59)</f>
        <v>282.53139797007452</v>
      </c>
      <c r="E59" s="156">
        <f>IF(RES_hhdet_emi!E59=0,0,RES_hhdet_emi!E59*1000000/RES_hhdet_num!E59)</f>
        <v>351.65803682234042</v>
      </c>
      <c r="F59" s="156">
        <f>IF(RES_hhdet_emi!F59=0,0,RES_hhdet_emi!F59*1000000/RES_hhdet_num!F59)</f>
        <v>354.13039544629839</v>
      </c>
      <c r="G59" s="156">
        <f>IF(RES_hhdet_emi!G59=0,0,RES_hhdet_emi!G59*1000000/RES_hhdet_num!G59)</f>
        <v>353.28298973747434</v>
      </c>
      <c r="H59" s="156">
        <f>IF(RES_hhdet_emi!H59=0,0,RES_hhdet_emi!H59*1000000/RES_hhdet_num!H59)</f>
        <v>356.40736224792471</v>
      </c>
      <c r="I59" s="156">
        <f>IF(RES_hhdet_emi!I59=0,0,RES_hhdet_emi!I59*1000000/RES_hhdet_num!I59)</f>
        <v>360.22493176474734</v>
      </c>
      <c r="J59" s="156">
        <f>IF(RES_hhdet_emi!J59=0,0,RES_hhdet_emi!J59*1000000/RES_hhdet_num!J59)</f>
        <v>363.90268688565754</v>
      </c>
      <c r="K59" s="156">
        <f>IF(RES_hhdet_emi!K59=0,0,RES_hhdet_emi!K59*1000000/RES_hhdet_num!K59)</f>
        <v>366.77874026102887</v>
      </c>
      <c r="L59" s="156">
        <f>IF(RES_hhdet_emi!L59=0,0,RES_hhdet_emi!L59*1000000/RES_hhdet_num!L59)</f>
        <v>365.47349837367244</v>
      </c>
      <c r="M59" s="156">
        <f>IF(RES_hhdet_emi!M59=0,0,RES_hhdet_emi!M59*1000000/RES_hhdet_num!M59)</f>
        <v>357.94873724641985</v>
      </c>
      <c r="N59" s="156">
        <f>IF(RES_hhdet_emi!N59=0,0,RES_hhdet_emi!N59*1000000/RES_hhdet_num!N59)</f>
        <v>360.67853434440542</v>
      </c>
      <c r="O59" s="156">
        <f>IF(RES_hhdet_emi!O59=0,0,RES_hhdet_emi!O59*1000000/RES_hhdet_num!O59)</f>
        <v>359.46512393117331</v>
      </c>
      <c r="P59" s="156">
        <f>IF(RES_hhdet_emi!P59=0,0,RES_hhdet_emi!P59*1000000/RES_hhdet_num!P59)</f>
        <v>356.55355215799131</v>
      </c>
      <c r="Q59" s="156">
        <f>IF(RES_hhdet_emi!Q59=0,0,RES_hhdet_emi!Q59*1000000/RES_hhdet_num!Q59)</f>
        <v>357.26416262428057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2822.3606534298242</v>
      </c>
      <c r="C62" s="168">
        <f t="shared" ref="C62:Q62" si="9">SUM(C63,C66,C68,C77)</f>
        <v>3070.9636338358459</v>
      </c>
      <c r="D62" s="168">
        <f t="shared" si="9"/>
        <v>2958.0119469064675</v>
      </c>
      <c r="E62" s="168">
        <f t="shared" si="9"/>
        <v>2971.3197776963138</v>
      </c>
      <c r="F62" s="168">
        <f t="shared" si="9"/>
        <v>2932.5114298036565</v>
      </c>
      <c r="G62" s="168">
        <f t="shared" si="9"/>
        <v>3047.090204506052</v>
      </c>
      <c r="H62" s="168">
        <f t="shared" si="9"/>
        <v>3126.6152345033761</v>
      </c>
      <c r="I62" s="168">
        <f t="shared" si="9"/>
        <v>2988.6647218078183</v>
      </c>
      <c r="J62" s="168">
        <f t="shared" si="9"/>
        <v>2961.0912190417871</v>
      </c>
      <c r="K62" s="168">
        <f t="shared" si="9"/>
        <v>3036.9624363269213</v>
      </c>
      <c r="L62" s="168">
        <f t="shared" si="9"/>
        <v>3339.9720246227298</v>
      </c>
      <c r="M62" s="168">
        <f t="shared" si="9"/>
        <v>3048.0742558934476</v>
      </c>
      <c r="N62" s="168">
        <f t="shared" si="9"/>
        <v>3126.8594292184462</v>
      </c>
      <c r="O62" s="168">
        <f t="shared" si="9"/>
        <v>3069.7190703470546</v>
      </c>
      <c r="P62" s="168">
        <f t="shared" si="9"/>
        <v>2820.719933690345</v>
      </c>
      <c r="Q62" s="168">
        <f t="shared" si="9"/>
        <v>2789.5885598293271</v>
      </c>
    </row>
    <row r="63" spans="1:17" ht="12.95" customHeight="1" x14ac:dyDescent="0.25">
      <c r="A63" s="158" t="s">
        <v>65</v>
      </c>
      <c r="B63" s="157">
        <f t="shared" ref="B63:Q63" si="10">SUM(B64:B65)</f>
        <v>2157.7273035187427</v>
      </c>
      <c r="C63" s="157">
        <f t="shared" si="10"/>
        <v>2400.8106259859096</v>
      </c>
      <c r="D63" s="157">
        <f t="shared" si="10"/>
        <v>2268.3073422195739</v>
      </c>
      <c r="E63" s="157">
        <f t="shared" si="10"/>
        <v>2219.1957980887732</v>
      </c>
      <c r="F63" s="157">
        <f t="shared" si="10"/>
        <v>2164.7370018722809</v>
      </c>
      <c r="G63" s="157">
        <f t="shared" si="10"/>
        <v>2263.4919570670086</v>
      </c>
      <c r="H63" s="157">
        <f t="shared" si="10"/>
        <v>2343.1877260641572</v>
      </c>
      <c r="I63" s="157">
        <f t="shared" si="10"/>
        <v>2197.3653028076492</v>
      </c>
      <c r="J63" s="157">
        <f t="shared" si="10"/>
        <v>2173.6485107309759</v>
      </c>
      <c r="K63" s="157">
        <f t="shared" si="10"/>
        <v>2230.6078418220714</v>
      </c>
      <c r="L63" s="157">
        <f t="shared" si="10"/>
        <v>2534.8172464533254</v>
      </c>
      <c r="M63" s="157">
        <f t="shared" si="10"/>
        <v>2233.9199027650229</v>
      </c>
      <c r="N63" s="157">
        <f t="shared" si="10"/>
        <v>2309.7924112216397</v>
      </c>
      <c r="O63" s="157">
        <f t="shared" si="10"/>
        <v>2254.1933530295946</v>
      </c>
      <c r="P63" s="157">
        <f t="shared" si="10"/>
        <v>2014.1074220448272</v>
      </c>
      <c r="Q63" s="157">
        <f t="shared" si="10"/>
        <v>1991.6740821355397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2157.7273035187427</v>
      </c>
      <c r="C64" s="156">
        <f>IF(RES_hhdet_emi!C64=0,0,RES_hhdet_emi!C64*1000000/RES_hhdet_num!C$62)</f>
        <v>2400.8106259859096</v>
      </c>
      <c r="D64" s="156">
        <f>IF(RES_hhdet_emi!D64=0,0,RES_hhdet_emi!D64*1000000/RES_hhdet_num!D$62)</f>
        <v>2268.3073422195739</v>
      </c>
      <c r="E64" s="156">
        <f>IF(RES_hhdet_emi!E64=0,0,RES_hhdet_emi!E64*1000000/RES_hhdet_num!E$62)</f>
        <v>2219.1957980887732</v>
      </c>
      <c r="F64" s="156">
        <f>IF(RES_hhdet_emi!F64=0,0,RES_hhdet_emi!F64*1000000/RES_hhdet_num!F$62)</f>
        <v>2164.7370018722809</v>
      </c>
      <c r="G64" s="156">
        <f>IF(RES_hhdet_emi!G64=0,0,RES_hhdet_emi!G64*1000000/RES_hhdet_num!G$62)</f>
        <v>2263.4919570670086</v>
      </c>
      <c r="H64" s="156">
        <f>IF(RES_hhdet_emi!H64=0,0,RES_hhdet_emi!H64*1000000/RES_hhdet_num!H$62)</f>
        <v>2343.1877260641572</v>
      </c>
      <c r="I64" s="156">
        <f>IF(RES_hhdet_emi!I64=0,0,RES_hhdet_emi!I64*1000000/RES_hhdet_num!I$62)</f>
        <v>2197.3653028076492</v>
      </c>
      <c r="J64" s="156">
        <f>IF(RES_hhdet_emi!J64=0,0,RES_hhdet_emi!J64*1000000/RES_hhdet_num!J$62)</f>
        <v>2173.6485107309759</v>
      </c>
      <c r="K64" s="156">
        <f>IF(RES_hhdet_emi!K64=0,0,RES_hhdet_emi!K64*1000000/RES_hhdet_num!K$62)</f>
        <v>2230.6078418220714</v>
      </c>
      <c r="L64" s="156">
        <f>IF(RES_hhdet_emi!L64=0,0,RES_hhdet_emi!L64*1000000/RES_hhdet_num!L$62)</f>
        <v>2534.8172464533254</v>
      </c>
      <c r="M64" s="156">
        <f>IF(RES_hhdet_emi!M64=0,0,RES_hhdet_emi!M64*1000000/RES_hhdet_num!M$62)</f>
        <v>2233.9199027650229</v>
      </c>
      <c r="N64" s="156">
        <f>IF(RES_hhdet_emi!N64=0,0,RES_hhdet_emi!N64*1000000/RES_hhdet_num!N$62)</f>
        <v>2309.7924112216397</v>
      </c>
      <c r="O64" s="156">
        <f>IF(RES_hhdet_emi!O64=0,0,RES_hhdet_emi!O64*1000000/RES_hhdet_num!O$62)</f>
        <v>2254.1933530295946</v>
      </c>
      <c r="P64" s="156">
        <f>IF(RES_hhdet_emi!P64=0,0,RES_hhdet_emi!P64*1000000/RES_hhdet_num!P$62)</f>
        <v>2014.1074220448272</v>
      </c>
      <c r="Q64" s="156">
        <f>IF(RES_hhdet_emi!Q64=0,0,RES_hhdet_emi!Q64*1000000/RES_hhdet_num!Q$62)</f>
        <v>1991.6740821355397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479.69827068690711</v>
      </c>
      <c r="C68" s="157">
        <f>IF(RES_hhdet_emi!C68=0,0,RES_hhdet_emi!C68*1000000/RES_hhdet_num!C$62)</f>
        <v>484.24859009798348</v>
      </c>
      <c r="D68" s="157">
        <f>IF(RES_hhdet_emi!D68=0,0,RES_hhdet_emi!D68*1000000/RES_hhdet_num!D$62)</f>
        <v>483.07228455068434</v>
      </c>
      <c r="E68" s="157">
        <f>IF(RES_hhdet_emi!E68=0,0,RES_hhdet_emi!E68*1000000/RES_hhdet_num!E$62)</f>
        <v>496.08338196687151</v>
      </c>
      <c r="F68" s="157">
        <f>IF(RES_hhdet_emi!F68=0,0,RES_hhdet_emi!F68*1000000/RES_hhdet_num!F$62)</f>
        <v>508.26158162104468</v>
      </c>
      <c r="G68" s="157">
        <f>IF(RES_hhdet_emi!G68=0,0,RES_hhdet_emi!G68*1000000/RES_hhdet_num!G$62)</f>
        <v>520.4731565349972</v>
      </c>
      <c r="H68" s="157">
        <f>IF(RES_hhdet_emi!H68=0,0,RES_hhdet_emi!H68*1000000/RES_hhdet_num!H$62)</f>
        <v>517.87181438249115</v>
      </c>
      <c r="I68" s="157">
        <f>IF(RES_hhdet_emi!I68=0,0,RES_hhdet_emi!I68*1000000/RES_hhdet_num!I$62)</f>
        <v>522.55888622419855</v>
      </c>
      <c r="J68" s="157">
        <f>IF(RES_hhdet_emi!J68=0,0,RES_hhdet_emi!J68*1000000/RES_hhdet_num!J$62)</f>
        <v>519.68137244456057</v>
      </c>
      <c r="K68" s="157">
        <f>IF(RES_hhdet_emi!K68=0,0,RES_hhdet_emi!K68*1000000/RES_hhdet_num!K$62)</f>
        <v>530.3276082401029</v>
      </c>
      <c r="L68" s="157">
        <f>IF(RES_hhdet_emi!L68=0,0,RES_hhdet_emi!L68*1000000/RES_hhdet_num!L$62)</f>
        <v>528.30911215047877</v>
      </c>
      <c r="M68" s="157">
        <f>IF(RES_hhdet_emi!M68=0,0,RES_hhdet_emi!M68*1000000/RES_hhdet_num!M$62)</f>
        <v>533.25545464394372</v>
      </c>
      <c r="N68" s="157">
        <f>IF(RES_hhdet_emi!N68=0,0,RES_hhdet_emi!N68*1000000/RES_hhdet_num!N$62)</f>
        <v>537.23805702401364</v>
      </c>
      <c r="O68" s="157">
        <f>IF(RES_hhdet_emi!O68=0,0,RES_hhdet_emi!O68*1000000/RES_hhdet_num!O$62)</f>
        <v>535.44901999561364</v>
      </c>
      <c r="P68" s="157">
        <f>IF(RES_hhdet_emi!P68=0,0,RES_hhdet_emi!P68*1000000/RES_hhdet_num!P$62)</f>
        <v>528.61925566362981</v>
      </c>
      <c r="Q68" s="157">
        <f>IF(RES_hhdet_emi!Q68=0,0,RES_hhdet_emi!Q68*1000000/RES_hhdet_num!Q$62)</f>
        <v>521.04577622160286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521.44249680332757</v>
      </c>
      <c r="C69" s="132">
        <f>IF(RES_hhdet_emi!C69=0,0,RES_hhdet_emi!C69*1000000/RES_hhdet_num!C69)</f>
        <v>524.47084074656379</v>
      </c>
      <c r="D69" s="132">
        <f>IF(RES_hhdet_emi!D69=0,0,RES_hhdet_emi!D69*1000000/RES_hhdet_num!D69)</f>
        <v>523.35473889640195</v>
      </c>
      <c r="E69" s="132">
        <f>IF(RES_hhdet_emi!E69=0,0,RES_hhdet_emi!E69*1000000/RES_hhdet_num!E69)</f>
        <v>526.73313140402547</v>
      </c>
      <c r="F69" s="132">
        <f>IF(RES_hhdet_emi!F69=0,0,RES_hhdet_emi!F69*1000000/RES_hhdet_num!F69)</f>
        <v>535.22294059516707</v>
      </c>
      <c r="G69" s="132">
        <f>IF(RES_hhdet_emi!G69=0,0,RES_hhdet_emi!G69*1000000/RES_hhdet_num!G69)</f>
        <v>537.13315416531577</v>
      </c>
      <c r="H69" s="132">
        <f>IF(RES_hhdet_emi!H69=0,0,RES_hhdet_emi!H69*1000000/RES_hhdet_num!H69)</f>
        <v>533.01879700726101</v>
      </c>
      <c r="I69" s="132">
        <f>IF(RES_hhdet_emi!I69=0,0,RES_hhdet_emi!I69*1000000/RES_hhdet_num!I69)</f>
        <v>527.57593245666135</v>
      </c>
      <c r="J69" s="132">
        <f>IF(RES_hhdet_emi!J69=0,0,RES_hhdet_emi!J69*1000000/RES_hhdet_num!J69)</f>
        <v>534.83213058397143</v>
      </c>
      <c r="K69" s="132">
        <f>IF(RES_hhdet_emi!K69=0,0,RES_hhdet_emi!K69*1000000/RES_hhdet_num!K69)</f>
        <v>552.01097047148733</v>
      </c>
      <c r="L69" s="132">
        <f>IF(RES_hhdet_emi!L69=0,0,RES_hhdet_emi!L69*1000000/RES_hhdet_num!L69)</f>
        <v>550.93983331509514</v>
      </c>
      <c r="M69" s="132">
        <f>IF(RES_hhdet_emi!M69=0,0,RES_hhdet_emi!M69*1000000/RES_hhdet_num!M69)</f>
        <v>545.29872841952681</v>
      </c>
      <c r="N69" s="132">
        <f>IF(RES_hhdet_emi!N69=0,0,RES_hhdet_emi!N69*1000000/RES_hhdet_num!N69)</f>
        <v>542.83792944294999</v>
      </c>
      <c r="O69" s="132">
        <f>IF(RES_hhdet_emi!O69=0,0,RES_hhdet_emi!O69*1000000/RES_hhdet_num!O69)</f>
        <v>552.43231772157048</v>
      </c>
      <c r="P69" s="132">
        <f>IF(RES_hhdet_emi!P69=0,0,RES_hhdet_emi!P69*1000000/RES_hhdet_num!P69)</f>
        <v>547.86476399795447</v>
      </c>
      <c r="Q69" s="132">
        <f>IF(RES_hhdet_emi!Q69=0,0,RES_hhdet_emi!Q69*1000000/RES_hhdet_num!Q69)</f>
        <v>546.42316018919155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386.40767933004378</v>
      </c>
      <c r="L70" s="132">
        <f>IF(RES_hhdet_emi!L70=0,0,RES_hhdet_emi!L70*1000000/RES_hhdet_num!L70)</f>
        <v>385.65788332056729</v>
      </c>
      <c r="M70" s="132">
        <f>IF(RES_hhdet_emi!M70=0,0,RES_hhdet_emi!M70*1000000/RES_hhdet_num!M70)</f>
        <v>381.70910989366854</v>
      </c>
      <c r="N70" s="132">
        <f>IF(RES_hhdet_emi!N70=0,0,RES_hhdet_emi!N70*1000000/RES_hhdet_num!N70)</f>
        <v>379.98655061006696</v>
      </c>
      <c r="O70" s="132">
        <f>IF(RES_hhdet_emi!O70=0,0,RES_hhdet_emi!O70*1000000/RES_hhdet_num!O70)</f>
        <v>386.7026224051001</v>
      </c>
      <c r="P70" s="132">
        <f>IF(RES_hhdet_emi!P70=0,0,RES_hhdet_emi!P70*1000000/RES_hhdet_num!P70)</f>
        <v>383.50533479856892</v>
      </c>
      <c r="Q70" s="132">
        <f>IF(RES_hhdet_emi!Q70=0,0,RES_hhdet_emi!Q70*1000000/RES_hhdet_num!Q70)</f>
        <v>382.49621213243432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386.40767933004378</v>
      </c>
      <c r="L71" s="165">
        <f>IF(RES_hhdet_emi!L71=0,0,RES_hhdet_emi!L71*1000000/RES_hhdet_num!L70)</f>
        <v>385.65788332056729</v>
      </c>
      <c r="M71" s="165">
        <f>IF(RES_hhdet_emi!M71=0,0,RES_hhdet_emi!M71*1000000/RES_hhdet_num!M70)</f>
        <v>381.70910989366854</v>
      </c>
      <c r="N71" s="165">
        <f>IF(RES_hhdet_emi!N71=0,0,RES_hhdet_emi!N71*1000000/RES_hhdet_num!N70)</f>
        <v>379.98655061006696</v>
      </c>
      <c r="O71" s="165">
        <f>IF(RES_hhdet_emi!O71=0,0,RES_hhdet_emi!O71*1000000/RES_hhdet_num!O70)</f>
        <v>386.7026224051001</v>
      </c>
      <c r="P71" s="165">
        <f>IF(RES_hhdet_emi!P71=0,0,RES_hhdet_emi!P71*1000000/RES_hhdet_num!P70)</f>
        <v>383.50533479856892</v>
      </c>
      <c r="Q71" s="165">
        <f>IF(RES_hhdet_emi!Q71=0,0,RES_hhdet_emi!Q71*1000000/RES_hhdet_num!Q70)</f>
        <v>382.49621213243432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184.9350792241745</v>
      </c>
      <c r="C77" s="157">
        <f>IF(RES_hhdet_emi!C77=0,0,RES_hhdet_emi!C77*1000000/RES_hhdet_num!C$62)</f>
        <v>185.90441775195279</v>
      </c>
      <c r="D77" s="157">
        <f>IF(RES_hhdet_emi!D77=0,0,RES_hhdet_emi!D77*1000000/RES_hhdet_num!D$62)</f>
        <v>206.63232013620907</v>
      </c>
      <c r="E77" s="157">
        <f>IF(RES_hhdet_emi!E77=0,0,RES_hhdet_emi!E77*1000000/RES_hhdet_num!E$62)</f>
        <v>256.04059764066932</v>
      </c>
      <c r="F77" s="157">
        <f>IF(RES_hhdet_emi!F77=0,0,RES_hhdet_emi!F77*1000000/RES_hhdet_num!F$62)</f>
        <v>259.51284631033099</v>
      </c>
      <c r="G77" s="157">
        <f>IF(RES_hhdet_emi!G77=0,0,RES_hhdet_emi!G77*1000000/RES_hhdet_num!G$62)</f>
        <v>263.12509090404643</v>
      </c>
      <c r="H77" s="157">
        <f>IF(RES_hhdet_emi!H77=0,0,RES_hhdet_emi!H77*1000000/RES_hhdet_num!H$62)</f>
        <v>265.55569405672748</v>
      </c>
      <c r="I77" s="157">
        <f>IF(RES_hhdet_emi!I77=0,0,RES_hhdet_emi!I77*1000000/RES_hhdet_num!I$62)</f>
        <v>268.74053277597051</v>
      </c>
      <c r="J77" s="157">
        <f>IF(RES_hhdet_emi!J77=0,0,RES_hhdet_emi!J77*1000000/RES_hhdet_num!J$62)</f>
        <v>267.76133586625082</v>
      </c>
      <c r="K77" s="157">
        <f>IF(RES_hhdet_emi!K77=0,0,RES_hhdet_emi!K77*1000000/RES_hhdet_num!K$62)</f>
        <v>276.02698626474688</v>
      </c>
      <c r="L77" s="157">
        <f>IF(RES_hhdet_emi!L77=0,0,RES_hhdet_emi!L77*1000000/RES_hhdet_num!L$62)</f>
        <v>276.84566601892567</v>
      </c>
      <c r="M77" s="157">
        <f>IF(RES_hhdet_emi!M77=0,0,RES_hhdet_emi!M77*1000000/RES_hhdet_num!M$62)</f>
        <v>280.89889848448087</v>
      </c>
      <c r="N77" s="157">
        <f>IF(RES_hhdet_emi!N77=0,0,RES_hhdet_emi!N77*1000000/RES_hhdet_num!N$62)</f>
        <v>279.82896097279269</v>
      </c>
      <c r="O77" s="157">
        <f>IF(RES_hhdet_emi!O77=0,0,RES_hhdet_emi!O77*1000000/RES_hhdet_num!O$62)</f>
        <v>280.07669732184667</v>
      </c>
      <c r="P77" s="157">
        <f>IF(RES_hhdet_emi!P77=0,0,RES_hhdet_emi!P77*1000000/RES_hhdet_num!P$62)</f>
        <v>277.99325598188796</v>
      </c>
      <c r="Q77" s="157">
        <f>IF(RES_hhdet_emi!Q77=0,0,RES_hhdet_emi!Q77*1000000/RES_hhdet_num!Q$62)</f>
        <v>276.86870147218451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221.51192447640071</v>
      </c>
      <c r="C78" s="156">
        <f>IF(RES_hhdet_emi!C78=0,0,RES_hhdet_emi!C78*1000000/RES_hhdet_num!C78)</f>
        <v>221.28607478680468</v>
      </c>
      <c r="D78" s="156">
        <f>IF(RES_hhdet_emi!D78=0,0,RES_hhdet_emi!D78*1000000/RES_hhdet_num!D78)</f>
        <v>244.35864133085556</v>
      </c>
      <c r="E78" s="156">
        <f>IF(RES_hhdet_emi!E78=0,0,RES_hhdet_emi!E78*1000000/RES_hhdet_num!E78)</f>
        <v>293.12588441495785</v>
      </c>
      <c r="F78" s="156">
        <f>IF(RES_hhdet_emi!F78=0,0,RES_hhdet_emi!F78*1000000/RES_hhdet_num!F78)</f>
        <v>296.44145359095029</v>
      </c>
      <c r="G78" s="156">
        <f>IF(RES_hhdet_emi!G78=0,0,RES_hhdet_emi!G78*1000000/RES_hhdet_num!G78)</f>
        <v>294.67903656515938</v>
      </c>
      <c r="H78" s="156">
        <f>IF(RES_hhdet_emi!H78=0,0,RES_hhdet_emi!H78*1000000/RES_hhdet_num!H78)</f>
        <v>295.47430507245531</v>
      </c>
      <c r="I78" s="156">
        <f>IF(RES_hhdet_emi!I78=0,0,RES_hhdet_emi!I78*1000000/RES_hhdet_num!I78)</f>
        <v>297.49564006502163</v>
      </c>
      <c r="J78" s="156">
        <f>IF(RES_hhdet_emi!J78=0,0,RES_hhdet_emi!J78*1000000/RES_hhdet_num!J78)</f>
        <v>296.10864210948114</v>
      </c>
      <c r="K78" s="156">
        <f>IF(RES_hhdet_emi!K78=0,0,RES_hhdet_emi!K78*1000000/RES_hhdet_num!K78)</f>
        <v>298.66720242944939</v>
      </c>
      <c r="L78" s="156">
        <f>IF(RES_hhdet_emi!L78=0,0,RES_hhdet_emi!L78*1000000/RES_hhdet_num!L78)</f>
        <v>298.06631098315904</v>
      </c>
      <c r="M78" s="156">
        <f>IF(RES_hhdet_emi!M78=0,0,RES_hhdet_emi!M78*1000000/RES_hhdet_num!M78)</f>
        <v>300.86779381939408</v>
      </c>
      <c r="N78" s="156">
        <f>IF(RES_hhdet_emi!N78=0,0,RES_hhdet_emi!N78*1000000/RES_hhdet_num!N78)</f>
        <v>298.46896488984504</v>
      </c>
      <c r="O78" s="156">
        <f>IF(RES_hhdet_emi!O78=0,0,RES_hhdet_emi!O78*1000000/RES_hhdet_num!O78)</f>
        <v>300.56616512184831</v>
      </c>
      <c r="P78" s="156">
        <f>IF(RES_hhdet_emi!P78=0,0,RES_hhdet_emi!P78*1000000/RES_hhdet_num!P78)</f>
        <v>297.18302753062471</v>
      </c>
      <c r="Q78" s="156">
        <f>IF(RES_hhdet_emi!Q78=0,0,RES_hhdet_emi!Q78*1000000/RES_hhdet_num!Q78)</f>
        <v>296.69543035440802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171.74206183461246</v>
      </c>
      <c r="C81" s="168">
        <f t="shared" ref="C81:Q81" si="12">SUM(C82,C85,C87,C100)</f>
        <v>179.81238186361711</v>
      </c>
      <c r="D81" s="168">
        <f t="shared" si="12"/>
        <v>171.38801902097649</v>
      </c>
      <c r="E81" s="168">
        <f t="shared" si="12"/>
        <v>187.32294015691676</v>
      </c>
      <c r="F81" s="168">
        <f t="shared" si="12"/>
        <v>173.54344080559511</v>
      </c>
      <c r="G81" s="168">
        <f t="shared" si="12"/>
        <v>160.15594353415889</v>
      </c>
      <c r="H81" s="168">
        <f t="shared" si="12"/>
        <v>159.35329427356916</v>
      </c>
      <c r="I81" s="168">
        <f t="shared" si="12"/>
        <v>175.61800255404668</v>
      </c>
      <c r="J81" s="168">
        <f t="shared" si="12"/>
        <v>174.73325062479219</v>
      </c>
      <c r="K81" s="168">
        <f t="shared" si="12"/>
        <v>177.62418857580863</v>
      </c>
      <c r="L81" s="168">
        <f t="shared" si="12"/>
        <v>180.33324562625521</v>
      </c>
      <c r="M81" s="168">
        <f t="shared" si="12"/>
        <v>158.68027487263294</v>
      </c>
      <c r="N81" s="168">
        <f t="shared" si="12"/>
        <v>160.26385958338994</v>
      </c>
      <c r="O81" s="168">
        <f t="shared" si="12"/>
        <v>154.51241198134665</v>
      </c>
      <c r="P81" s="168">
        <f t="shared" si="12"/>
        <v>162.98450900800685</v>
      </c>
      <c r="Q81" s="168">
        <f t="shared" si="12"/>
        <v>154.64616566137715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75.292850846247092</v>
      </c>
      <c r="C87" s="157">
        <f>IF(RES_hhdet_emi!C87=0,0,RES_hhdet_emi!C87*1000000/RES_hhdet_num!C$81)</f>
        <v>82.906829556568482</v>
      </c>
      <c r="D87" s="157">
        <f>IF(RES_hhdet_emi!D87=0,0,RES_hhdet_emi!D87*1000000/RES_hhdet_num!D$81)</f>
        <v>70.308477674516155</v>
      </c>
      <c r="E87" s="157">
        <f>IF(RES_hhdet_emi!E87=0,0,RES_hhdet_emi!E87*1000000/RES_hhdet_num!E$81)</f>
        <v>63.041627658540271</v>
      </c>
      <c r="F87" s="157">
        <f>IF(RES_hhdet_emi!F87=0,0,RES_hhdet_emi!F87*1000000/RES_hhdet_num!F$81)</f>
        <v>58.480474079362374</v>
      </c>
      <c r="G87" s="157">
        <f>IF(RES_hhdet_emi!G87=0,0,RES_hhdet_emi!G87*1000000/RES_hhdet_num!G$81)</f>
        <v>49.623962920575813</v>
      </c>
      <c r="H87" s="157">
        <f>IF(RES_hhdet_emi!H87=0,0,RES_hhdet_emi!H87*1000000/RES_hhdet_num!H$81)</f>
        <v>47.963651576202771</v>
      </c>
      <c r="I87" s="157">
        <f>IF(RES_hhdet_emi!I87=0,0,RES_hhdet_emi!I87*1000000/RES_hhdet_num!I$81)</f>
        <v>61.215137903496341</v>
      </c>
      <c r="J87" s="157">
        <f>IF(RES_hhdet_emi!J87=0,0,RES_hhdet_emi!J87*1000000/RES_hhdet_num!J$81)</f>
        <v>57.806616993579716</v>
      </c>
      <c r="K87" s="157">
        <f>IF(RES_hhdet_emi!K87=0,0,RES_hhdet_emi!K87*1000000/RES_hhdet_num!K$81)</f>
        <v>54.061180384853614</v>
      </c>
      <c r="L87" s="157">
        <f>IF(RES_hhdet_emi!L87=0,0,RES_hhdet_emi!L87*1000000/RES_hhdet_num!L$81)</f>
        <v>59.52034266681494</v>
      </c>
      <c r="M87" s="157">
        <f>IF(RES_hhdet_emi!M87=0,0,RES_hhdet_emi!M87*1000000/RES_hhdet_num!M$81)</f>
        <v>49.345934423956756</v>
      </c>
      <c r="N87" s="157">
        <f>IF(RES_hhdet_emi!N87=0,0,RES_hhdet_emi!N87*1000000/RES_hhdet_num!N$81)</f>
        <v>50.959132256360427</v>
      </c>
      <c r="O87" s="157">
        <f>IF(RES_hhdet_emi!O87=0,0,RES_hhdet_emi!O87*1000000/RES_hhdet_num!O$81)</f>
        <v>52.839664792480711</v>
      </c>
      <c r="P87" s="157">
        <f>IF(RES_hhdet_emi!P87=0,0,RES_hhdet_emi!P87*1000000/RES_hhdet_num!P$81)</f>
        <v>53.784445576844092</v>
      </c>
      <c r="Q87" s="157">
        <f>IF(RES_hhdet_emi!Q87=0,0,RES_hhdet_emi!Q87*1000000/RES_hhdet_num!Q$81)</f>
        <v>51.136363528675432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607.51290286808876</v>
      </c>
      <c r="C92" s="162">
        <f>IF(RES_hhdet_emi!C92=0,0,RES_hhdet_emi!C92*1000000/RES_hhdet_num!C92)</f>
        <v>614.63639180683913</v>
      </c>
      <c r="D92" s="162">
        <f>IF(RES_hhdet_emi!D92=0,0,RES_hhdet_emi!D92*1000000/RES_hhdet_num!D92)</f>
        <v>613.31918146078385</v>
      </c>
      <c r="E92" s="162">
        <f>IF(RES_hhdet_emi!E92=0,0,RES_hhdet_emi!E92*1000000/RES_hhdet_num!E92)</f>
        <v>617.26998569899229</v>
      </c>
      <c r="F92" s="162">
        <f>IF(RES_hhdet_emi!F92=0,0,RES_hhdet_emi!F92*1000000/RES_hhdet_num!F92)</f>
        <v>627.2068875369996</v>
      </c>
      <c r="G92" s="162">
        <f>IF(RES_hhdet_emi!G92=0,0,RES_hhdet_emi!G92*1000000/RES_hhdet_num!G92)</f>
        <v>624.24380283392281</v>
      </c>
      <c r="H92" s="162">
        <f>IF(RES_hhdet_emi!H92=0,0,RES_hhdet_emi!H92*1000000/RES_hhdet_num!H92)</f>
        <v>629.80921523502457</v>
      </c>
      <c r="I92" s="162">
        <f>IF(RES_hhdet_emi!I92=0,0,RES_hhdet_emi!I92*1000000/RES_hhdet_num!I92)</f>
        <v>628.39737412222564</v>
      </c>
      <c r="J92" s="162">
        <f>IF(RES_hhdet_emi!J92=0,0,RES_hhdet_emi!J92*1000000/RES_hhdet_num!J92)</f>
        <v>634.5664398674686</v>
      </c>
      <c r="K92" s="162">
        <f>IF(RES_hhdet_emi!K92=0,0,RES_hhdet_emi!K92*1000000/RES_hhdet_num!K92)</f>
        <v>645.21817315446162</v>
      </c>
      <c r="L92" s="162">
        <f>IF(RES_hhdet_emi!L92=0,0,RES_hhdet_emi!L92*1000000/RES_hhdet_num!L92)</f>
        <v>645.56540781217177</v>
      </c>
      <c r="M92" s="162">
        <f>IF(RES_hhdet_emi!M92=0,0,RES_hhdet_emi!M92*1000000/RES_hhdet_num!M92)</f>
        <v>641.13995153396786</v>
      </c>
      <c r="N92" s="162">
        <f>IF(RES_hhdet_emi!N92=0,0,RES_hhdet_emi!N92*1000000/RES_hhdet_num!N92)</f>
        <v>637.74458056518586</v>
      </c>
      <c r="O92" s="162">
        <f>IF(RES_hhdet_emi!O92=0,0,RES_hhdet_emi!O92*1000000/RES_hhdet_num!O92)</f>
        <v>634.49450563350138</v>
      </c>
      <c r="P92" s="162">
        <f>IF(RES_hhdet_emi!P92=0,0,RES_hhdet_emi!P92*1000000/RES_hhdet_num!P92)</f>
        <v>627.26027077713093</v>
      </c>
      <c r="Q92" s="162">
        <f>IF(RES_hhdet_emi!Q92=0,0,RES_hhdet_emi!Q92*1000000/RES_hhdet_num!Q92)</f>
        <v>620.0138394177003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451.65272120812574</v>
      </c>
      <c r="L93" s="160">
        <f>IF(RES_hhdet_emi!L93=0,0,RES_hhdet_emi!L93*1000000/RES_hhdet_num!L93)</f>
        <v>451.8957854685197</v>
      </c>
      <c r="M93" s="160">
        <f>IF(RES_hhdet_emi!M93=0,0,RES_hhdet_emi!M93*1000000/RES_hhdet_num!M93)</f>
        <v>448.79796607378069</v>
      </c>
      <c r="N93" s="160">
        <f>IF(RES_hhdet_emi!N93=0,0,RES_hhdet_emi!N93*1000000/RES_hhdet_num!N93)</f>
        <v>446.42120639562728</v>
      </c>
      <c r="O93" s="160">
        <f>IF(RES_hhdet_emi!O93=0,0,RES_hhdet_emi!O93*1000000/RES_hhdet_num!O93)</f>
        <v>444.1461539434514</v>
      </c>
      <c r="P93" s="160">
        <f>IF(RES_hhdet_emi!P93=0,0,RES_hhdet_emi!P93*1000000/RES_hhdet_num!P93)</f>
        <v>439.08218954399211</v>
      </c>
      <c r="Q93" s="160">
        <f>IF(RES_hhdet_emi!Q93=0,0,RES_hhdet_emi!Q93*1000000/RES_hhdet_num!Q93)</f>
        <v>434.0096875923897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451.65272120812574</v>
      </c>
      <c r="L94" s="156">
        <f>IF(RES_hhdet_emi!L94=0,0,RES_hhdet_emi!L94*1000000/RES_hhdet_num!L93)</f>
        <v>451.8957854685197</v>
      </c>
      <c r="M94" s="156">
        <f>IF(RES_hhdet_emi!M94=0,0,RES_hhdet_emi!M94*1000000/RES_hhdet_num!M93)</f>
        <v>448.79796607378069</v>
      </c>
      <c r="N94" s="156">
        <f>IF(RES_hhdet_emi!N94=0,0,RES_hhdet_emi!N94*1000000/RES_hhdet_num!N93)</f>
        <v>446.42120639562728</v>
      </c>
      <c r="O94" s="156">
        <f>IF(RES_hhdet_emi!O94=0,0,RES_hhdet_emi!O94*1000000/RES_hhdet_num!O93)</f>
        <v>444.1461539434514</v>
      </c>
      <c r="P94" s="156">
        <f>IF(RES_hhdet_emi!P94=0,0,RES_hhdet_emi!P94*1000000/RES_hhdet_num!P93)</f>
        <v>439.08218954399211</v>
      </c>
      <c r="Q94" s="156">
        <f>IF(RES_hhdet_emi!Q94=0,0,RES_hhdet_emi!Q94*1000000/RES_hhdet_num!Q93)</f>
        <v>434.0096875923897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96.44921098836538</v>
      </c>
      <c r="C100" s="157">
        <f>IF(RES_hhdet_emi!C100=0,0,RES_hhdet_emi!C100*1000000/RES_hhdet_num!C$81)</f>
        <v>96.905552307048623</v>
      </c>
      <c r="D100" s="157">
        <f>IF(RES_hhdet_emi!D100=0,0,RES_hhdet_emi!D100*1000000/RES_hhdet_num!D$81)</f>
        <v>101.07954134646033</v>
      </c>
      <c r="E100" s="157">
        <f>IF(RES_hhdet_emi!E100=0,0,RES_hhdet_emi!E100*1000000/RES_hhdet_num!E$81)</f>
        <v>124.28131249837649</v>
      </c>
      <c r="F100" s="157">
        <f>IF(RES_hhdet_emi!F100=0,0,RES_hhdet_emi!F100*1000000/RES_hhdet_num!F$81)</f>
        <v>115.06296672623274</v>
      </c>
      <c r="G100" s="157">
        <f>IF(RES_hhdet_emi!G100=0,0,RES_hhdet_emi!G100*1000000/RES_hhdet_num!G$81)</f>
        <v>110.53198061358309</v>
      </c>
      <c r="H100" s="157">
        <f>IF(RES_hhdet_emi!H100=0,0,RES_hhdet_emi!H100*1000000/RES_hhdet_num!H$81)</f>
        <v>111.3896426973664</v>
      </c>
      <c r="I100" s="157">
        <f>IF(RES_hhdet_emi!I100=0,0,RES_hhdet_emi!I100*1000000/RES_hhdet_num!I$81)</f>
        <v>114.40286465055034</v>
      </c>
      <c r="J100" s="157">
        <f>IF(RES_hhdet_emi!J100=0,0,RES_hhdet_emi!J100*1000000/RES_hhdet_num!J$81)</f>
        <v>116.92663363121247</v>
      </c>
      <c r="K100" s="157">
        <f>IF(RES_hhdet_emi!K100=0,0,RES_hhdet_emi!K100*1000000/RES_hhdet_num!K$81)</f>
        <v>123.56300819095502</v>
      </c>
      <c r="L100" s="157">
        <f>IF(RES_hhdet_emi!L100=0,0,RES_hhdet_emi!L100*1000000/RES_hhdet_num!L$81)</f>
        <v>120.81290295944027</v>
      </c>
      <c r="M100" s="157">
        <f>IF(RES_hhdet_emi!M100=0,0,RES_hhdet_emi!M100*1000000/RES_hhdet_num!M$81)</f>
        <v>109.33434044867617</v>
      </c>
      <c r="N100" s="157">
        <f>IF(RES_hhdet_emi!N100=0,0,RES_hhdet_emi!N100*1000000/RES_hhdet_num!N$81)</f>
        <v>109.30472732702951</v>
      </c>
      <c r="O100" s="157">
        <f>IF(RES_hhdet_emi!O100=0,0,RES_hhdet_emi!O100*1000000/RES_hhdet_num!O$81)</f>
        <v>101.67274718886594</v>
      </c>
      <c r="P100" s="157">
        <f>IF(RES_hhdet_emi!P100=0,0,RES_hhdet_emi!P100*1000000/RES_hhdet_num!P$81)</f>
        <v>109.20006343116277</v>
      </c>
      <c r="Q100" s="157">
        <f>IF(RES_hhdet_emi!Q100=0,0,RES_hhdet_emi!Q100*1000000/RES_hhdet_num!Q$81)</f>
        <v>103.50980213270174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268.38627334883216</v>
      </c>
      <c r="C102" s="156">
        <f>IF(RES_hhdet_emi!C102=0,0,RES_hhdet_emi!C102*1000000/RES_hhdet_num!C102)</f>
        <v>274.75442839152373</v>
      </c>
      <c r="D102" s="156">
        <f>IF(RES_hhdet_emi!D102=0,0,RES_hhdet_emi!D102*1000000/RES_hhdet_num!D102)</f>
        <v>287.24343708990739</v>
      </c>
      <c r="E102" s="156">
        <f>IF(RES_hhdet_emi!E102=0,0,RES_hhdet_emi!E102*1000000/RES_hhdet_num!E102)</f>
        <v>356.89695012440018</v>
      </c>
      <c r="F102" s="156">
        <f>IF(RES_hhdet_emi!F102=0,0,RES_hhdet_emi!F102*1000000/RES_hhdet_num!F102)</f>
        <v>358.76100123897965</v>
      </c>
      <c r="G102" s="156">
        <f>IF(RES_hhdet_emi!G102=0,0,RES_hhdet_emi!G102*1000000/RES_hhdet_num!G102)</f>
        <v>356.42071276295599</v>
      </c>
      <c r="H102" s="156">
        <f>IF(RES_hhdet_emi!H102=0,0,RES_hhdet_emi!H102*1000000/RES_hhdet_num!H102)</f>
        <v>357.22430643707156</v>
      </c>
      <c r="I102" s="156">
        <f>IF(RES_hhdet_emi!I102=0,0,RES_hhdet_emi!I102*1000000/RES_hhdet_num!I102)</f>
        <v>358.60896720895528</v>
      </c>
      <c r="J102" s="156">
        <f>IF(RES_hhdet_emi!J102=0,0,RES_hhdet_emi!J102*1000000/RES_hhdet_num!J102)</f>
        <v>360.00670441019531</v>
      </c>
      <c r="K102" s="156">
        <f>IF(RES_hhdet_emi!K102=0,0,RES_hhdet_emi!K102*1000000/RES_hhdet_num!K102)</f>
        <v>362.01998394312835</v>
      </c>
      <c r="L102" s="156">
        <f>IF(RES_hhdet_emi!L102=0,0,RES_hhdet_emi!L102*1000000/RES_hhdet_num!L102)</f>
        <v>361.15932168321871</v>
      </c>
      <c r="M102" s="156">
        <f>IF(RES_hhdet_emi!M102=0,0,RES_hhdet_emi!M102*1000000/RES_hhdet_num!M102)</f>
        <v>360.28471438832474</v>
      </c>
      <c r="N102" s="156">
        <f>IF(RES_hhdet_emi!N102=0,0,RES_hhdet_emi!N102*1000000/RES_hhdet_num!N102)</f>
        <v>363.61170201579222</v>
      </c>
      <c r="O102" s="156">
        <f>IF(RES_hhdet_emi!O102=0,0,RES_hhdet_emi!O102*1000000/RES_hhdet_num!O102)</f>
        <v>362.33448231775884</v>
      </c>
      <c r="P102" s="156">
        <f>IF(RES_hhdet_emi!P102=0,0,RES_hhdet_emi!P102*1000000/RES_hhdet_num!P102)</f>
        <v>358.12822894866991</v>
      </c>
      <c r="Q102" s="156">
        <f>IF(RES_hhdet_emi!Q102=0,0,RES_hhdet_emi!Q102*1000000/RES_hhdet_num!Q102)</f>
        <v>357.35914321373804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96.455574381204656</v>
      </c>
      <c r="C105" s="168">
        <f t="shared" ref="C105:Q105" si="15">SUM(C106,C109,C111,C120)</f>
        <v>96.809707997524583</v>
      </c>
      <c r="D105" s="168">
        <f t="shared" si="15"/>
        <v>96.618093014874276</v>
      </c>
      <c r="E105" s="168">
        <f t="shared" si="15"/>
        <v>119.13522454116151</v>
      </c>
      <c r="F105" s="168">
        <f t="shared" si="15"/>
        <v>110.82316701545575</v>
      </c>
      <c r="G105" s="168">
        <f t="shared" si="15"/>
        <v>106.35950190626201</v>
      </c>
      <c r="H105" s="168">
        <f t="shared" si="15"/>
        <v>108.67085499294721</v>
      </c>
      <c r="I105" s="168">
        <f t="shared" si="15"/>
        <v>113.23394358313388</v>
      </c>
      <c r="J105" s="168">
        <f t="shared" si="15"/>
        <v>117.25132981301988</v>
      </c>
      <c r="K105" s="168">
        <f t="shared" si="15"/>
        <v>124.19277017525374</v>
      </c>
      <c r="L105" s="168">
        <f t="shared" si="15"/>
        <v>120.66520500919401</v>
      </c>
      <c r="M105" s="168">
        <f t="shared" si="15"/>
        <v>109.42936318928879</v>
      </c>
      <c r="N105" s="168">
        <f t="shared" si="15"/>
        <v>109.28047701223832</v>
      </c>
      <c r="O105" s="168">
        <f t="shared" si="15"/>
        <v>100.90389018566712</v>
      </c>
      <c r="P105" s="168">
        <f t="shared" si="15"/>
        <v>108.57746622905978</v>
      </c>
      <c r="Q105" s="168">
        <f t="shared" si="15"/>
        <v>103.18690941677819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96.455574381204656</v>
      </c>
      <c r="C120" s="157">
        <f>IF(RES_hhdet_emi!C120=0,0,RES_hhdet_emi!C120*1000000/RES_hhdet_num!C$105)</f>
        <v>96.809707997524583</v>
      </c>
      <c r="D120" s="157">
        <f>IF(RES_hhdet_emi!D120=0,0,RES_hhdet_emi!D120*1000000/RES_hhdet_num!D$105)</f>
        <v>96.618093014874276</v>
      </c>
      <c r="E120" s="157">
        <f>IF(RES_hhdet_emi!E120=0,0,RES_hhdet_emi!E120*1000000/RES_hhdet_num!E$105)</f>
        <v>119.13522454116151</v>
      </c>
      <c r="F120" s="157">
        <f>IF(RES_hhdet_emi!F120=0,0,RES_hhdet_emi!F120*1000000/RES_hhdet_num!F$105)</f>
        <v>110.82316701545575</v>
      </c>
      <c r="G120" s="157">
        <f>IF(RES_hhdet_emi!G120=0,0,RES_hhdet_emi!G120*1000000/RES_hhdet_num!G$105)</f>
        <v>106.35950190626201</v>
      </c>
      <c r="H120" s="157">
        <f>IF(RES_hhdet_emi!H120=0,0,RES_hhdet_emi!H120*1000000/RES_hhdet_num!H$105)</f>
        <v>108.67085499294721</v>
      </c>
      <c r="I120" s="157">
        <f>IF(RES_hhdet_emi!I120=0,0,RES_hhdet_emi!I120*1000000/RES_hhdet_num!I$105)</f>
        <v>113.23394358313388</v>
      </c>
      <c r="J120" s="157">
        <f>IF(RES_hhdet_emi!J120=0,0,RES_hhdet_emi!J120*1000000/RES_hhdet_num!J$105)</f>
        <v>117.25132981301988</v>
      </c>
      <c r="K120" s="157">
        <f>IF(RES_hhdet_emi!K120=0,0,RES_hhdet_emi!K120*1000000/RES_hhdet_num!K$105)</f>
        <v>124.19277017525374</v>
      </c>
      <c r="L120" s="157">
        <f>IF(RES_hhdet_emi!L120=0,0,RES_hhdet_emi!L120*1000000/RES_hhdet_num!L$105)</f>
        <v>120.66520500919401</v>
      </c>
      <c r="M120" s="157">
        <f>IF(RES_hhdet_emi!M120=0,0,RES_hhdet_emi!M120*1000000/RES_hhdet_num!M$105)</f>
        <v>109.42936318928879</v>
      </c>
      <c r="N120" s="157">
        <f>IF(RES_hhdet_emi!N120=0,0,RES_hhdet_emi!N120*1000000/RES_hhdet_num!N$105)</f>
        <v>109.28047701223832</v>
      </c>
      <c r="O120" s="157">
        <f>IF(RES_hhdet_emi!O120=0,0,RES_hhdet_emi!O120*1000000/RES_hhdet_num!O$105)</f>
        <v>100.90389018566712</v>
      </c>
      <c r="P120" s="157">
        <f>IF(RES_hhdet_emi!P120=0,0,RES_hhdet_emi!P120*1000000/RES_hhdet_num!P$105)</f>
        <v>108.57746622905978</v>
      </c>
      <c r="Q120" s="157">
        <f>IF(RES_hhdet_emi!Q120=0,0,RES_hhdet_emi!Q120*1000000/RES_hhdet_num!Q$105)</f>
        <v>103.18690941677819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268.38627334883216</v>
      </c>
      <c r="C121" s="156">
        <f>IF(RES_hhdet_emi!C121=0,0,RES_hhdet_emi!C121*1000000/RES_hhdet_num!C121)</f>
        <v>274.44725568937707</v>
      </c>
      <c r="D121" s="156">
        <f>IF(RES_hhdet_emi!D121=0,0,RES_hhdet_emi!D121*1000000/RES_hhdet_num!D121)</f>
        <v>274.51244325612055</v>
      </c>
      <c r="E121" s="156">
        <f>IF(RES_hhdet_emi!E121=0,0,RES_hhdet_emi!E121*1000000/RES_hhdet_num!E121)</f>
        <v>342.07003089351377</v>
      </c>
      <c r="F121" s="156">
        <f>IF(RES_hhdet_emi!F121=0,0,RES_hhdet_emi!F121*1000000/RES_hhdet_num!F121)</f>
        <v>345.51554244646394</v>
      </c>
      <c r="G121" s="156">
        <f>IF(RES_hhdet_emi!G121=0,0,RES_hhdet_emi!G121*1000000/RES_hhdet_num!G121)</f>
        <v>342.93261323911389</v>
      </c>
      <c r="H121" s="156">
        <f>IF(RES_hhdet_emi!H121=0,0,RES_hhdet_emi!H121*1000000/RES_hhdet_num!H121)</f>
        <v>348.50031482878546</v>
      </c>
      <c r="I121" s="156">
        <f>IF(RES_hhdet_emi!I121=0,0,RES_hhdet_emi!I121*1000000/RES_hhdet_num!I121)</f>
        <v>354.9635332205475</v>
      </c>
      <c r="J121" s="156">
        <f>IF(RES_hhdet_emi!J121=0,0,RES_hhdet_emi!J121*1000000/RES_hhdet_num!J121)</f>
        <v>360.98964076490211</v>
      </c>
      <c r="K121" s="156">
        <f>IF(RES_hhdet_emi!K121=0,0,RES_hhdet_emi!K121*1000000/RES_hhdet_num!K121)</f>
        <v>363.86561915793726</v>
      </c>
      <c r="L121" s="156">
        <f>IF(RES_hhdet_emi!L121=0,0,RES_hhdet_emi!L121*1000000/RES_hhdet_num!L121)</f>
        <v>360.69782960085792</v>
      </c>
      <c r="M121" s="156">
        <f>IF(RES_hhdet_emi!M121=0,0,RES_hhdet_emi!M121*1000000/RES_hhdet_num!M121)</f>
        <v>360.62204837251227</v>
      </c>
      <c r="N121" s="156">
        <f>IF(RES_hhdet_emi!N121=0,0,RES_hhdet_emi!N121*1000000/RES_hhdet_num!N121)</f>
        <v>363.55206827054468</v>
      </c>
      <c r="O121" s="156">
        <f>IF(RES_hhdet_emi!O121=0,0,RES_hhdet_emi!O121*1000000/RES_hhdet_num!O121)</f>
        <v>359.55954336895218</v>
      </c>
      <c r="P121" s="156">
        <f>IF(RES_hhdet_emi!P121=0,0,RES_hhdet_emi!P121*1000000/RES_hhdet_num!P121)</f>
        <v>356.06110193145258</v>
      </c>
      <c r="Q121" s="156">
        <f>IF(RES_hhdet_emi!Q121=0,0,RES_hhdet_emi!Q121*1000000/RES_hhdet_num!Q121)</f>
        <v>356.2337400227197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96.449175608422522</v>
      </c>
      <c r="C124" s="168">
        <f t="shared" ref="C124:Q124" si="18">SUM(C125,C128,C130,C139)</f>
        <v>96.723920283098167</v>
      </c>
      <c r="D124" s="168">
        <f t="shared" si="18"/>
        <v>101.71949448240797</v>
      </c>
      <c r="E124" s="168">
        <f t="shared" si="18"/>
        <v>125.00006194010444</v>
      </c>
      <c r="F124" s="168">
        <f t="shared" si="18"/>
        <v>115.86626464310061</v>
      </c>
      <c r="G124" s="168">
        <f t="shared" si="18"/>
        <v>111.50201060660461</v>
      </c>
      <c r="H124" s="168">
        <f t="shared" si="18"/>
        <v>112.31963117354583</v>
      </c>
      <c r="I124" s="168">
        <f t="shared" si="18"/>
        <v>114.87924057498884</v>
      </c>
      <c r="J124" s="168">
        <f t="shared" si="18"/>
        <v>116.90665269861613</v>
      </c>
      <c r="K124" s="168">
        <f t="shared" si="18"/>
        <v>123.26483017653304</v>
      </c>
      <c r="L124" s="168">
        <f t="shared" si="18"/>
        <v>120.82200568184764</v>
      </c>
      <c r="M124" s="168">
        <f t="shared" si="18"/>
        <v>109.52112883896808</v>
      </c>
      <c r="N124" s="168">
        <f t="shared" si="18"/>
        <v>109.47430376923806</v>
      </c>
      <c r="O124" s="168">
        <f t="shared" si="18"/>
        <v>101.95562689997166</v>
      </c>
      <c r="P124" s="168">
        <f t="shared" si="18"/>
        <v>109.45478841342279</v>
      </c>
      <c r="Q124" s="168">
        <f t="shared" si="18"/>
        <v>103.6162267717345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96.449175608422522</v>
      </c>
      <c r="C139" s="157">
        <f>IF(RES_hhdet_emi!C139=0,0,RES_hhdet_emi!C139*1000000/RES_hhdet_num!C$124)</f>
        <v>96.723920283098167</v>
      </c>
      <c r="D139" s="157">
        <f>IF(RES_hhdet_emi!D139=0,0,RES_hhdet_emi!D139*1000000/RES_hhdet_num!D$124)</f>
        <v>101.71949448240797</v>
      </c>
      <c r="E139" s="157">
        <f>IF(RES_hhdet_emi!E139=0,0,RES_hhdet_emi!E139*1000000/RES_hhdet_num!E$124)</f>
        <v>125.00006194010444</v>
      </c>
      <c r="F139" s="157">
        <f>IF(RES_hhdet_emi!F139=0,0,RES_hhdet_emi!F139*1000000/RES_hhdet_num!F$124)</f>
        <v>115.86626464310061</v>
      </c>
      <c r="G139" s="157">
        <f>IF(RES_hhdet_emi!G139=0,0,RES_hhdet_emi!G139*1000000/RES_hhdet_num!G$124)</f>
        <v>111.50201060660461</v>
      </c>
      <c r="H139" s="157">
        <f>IF(RES_hhdet_emi!H139=0,0,RES_hhdet_emi!H139*1000000/RES_hhdet_num!H$124)</f>
        <v>112.31963117354583</v>
      </c>
      <c r="I139" s="157">
        <f>IF(RES_hhdet_emi!I139=0,0,RES_hhdet_emi!I139*1000000/RES_hhdet_num!I$124)</f>
        <v>114.87924057498884</v>
      </c>
      <c r="J139" s="157">
        <f>IF(RES_hhdet_emi!J139=0,0,RES_hhdet_emi!J139*1000000/RES_hhdet_num!J$124)</f>
        <v>116.90665269861613</v>
      </c>
      <c r="K139" s="157">
        <f>IF(RES_hhdet_emi!K139=0,0,RES_hhdet_emi!K139*1000000/RES_hhdet_num!K$124)</f>
        <v>123.26483017653304</v>
      </c>
      <c r="L139" s="157">
        <f>IF(RES_hhdet_emi!L139=0,0,RES_hhdet_emi!L139*1000000/RES_hhdet_num!L$124)</f>
        <v>120.82200568184764</v>
      </c>
      <c r="M139" s="157">
        <f>IF(RES_hhdet_emi!M139=0,0,RES_hhdet_emi!M139*1000000/RES_hhdet_num!M$124)</f>
        <v>109.52112883896808</v>
      </c>
      <c r="N139" s="157">
        <f>IF(RES_hhdet_emi!N139=0,0,RES_hhdet_emi!N139*1000000/RES_hhdet_num!N$124)</f>
        <v>109.47430376923806</v>
      </c>
      <c r="O139" s="157">
        <f>IF(RES_hhdet_emi!O139=0,0,RES_hhdet_emi!O139*1000000/RES_hhdet_num!O$124)</f>
        <v>101.95562689997166</v>
      </c>
      <c r="P139" s="157">
        <f>IF(RES_hhdet_emi!P139=0,0,RES_hhdet_emi!P139*1000000/RES_hhdet_num!P$124)</f>
        <v>109.45478841342279</v>
      </c>
      <c r="Q139" s="157">
        <f>IF(RES_hhdet_emi!Q139=0,0,RES_hhdet_emi!Q139*1000000/RES_hhdet_num!Q$124)</f>
        <v>103.6162267717345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268.38627334883216</v>
      </c>
      <c r="C140" s="156">
        <f>IF(RES_hhdet_emi!C140=0,0,RES_hhdet_emi!C140*1000000/RES_hhdet_num!C140)</f>
        <v>274.2393788207371</v>
      </c>
      <c r="D140" s="156">
        <f>IF(RES_hhdet_emi!D140=0,0,RES_hhdet_emi!D140*1000000/RES_hhdet_num!D140)</f>
        <v>289.06202412205971</v>
      </c>
      <c r="E140" s="156">
        <f>IF(RES_hhdet_emi!E140=0,0,RES_hhdet_emi!E140*1000000/RES_hhdet_num!E140)</f>
        <v>358.96133015788507</v>
      </c>
      <c r="F140" s="156">
        <f>IF(RES_hhdet_emi!F140=0,0,RES_hhdet_emi!F140*1000000/RES_hhdet_num!F140)</f>
        <v>361.2656326411215</v>
      </c>
      <c r="G140" s="156">
        <f>IF(RES_hhdet_emi!G140=0,0,RES_hhdet_emi!G140*1000000/RES_hhdet_num!G140)</f>
        <v>359.54872064249662</v>
      </c>
      <c r="H140" s="156">
        <f>IF(RES_hhdet_emi!H140=0,0,RES_hhdet_emi!H140*1000000/RES_hhdet_num!H140)</f>
        <v>360.20682966484679</v>
      </c>
      <c r="I140" s="156">
        <f>IF(RES_hhdet_emi!I140=0,0,RES_hhdet_emi!I140*1000000/RES_hhdet_num!I140)</f>
        <v>360.10189777979207</v>
      </c>
      <c r="J140" s="156">
        <f>IF(RES_hhdet_emi!J140=0,0,RES_hhdet_emi!J140*1000000/RES_hhdet_num!J140)</f>
        <v>359.94530502538731</v>
      </c>
      <c r="K140" s="156">
        <f>IF(RES_hhdet_emi!K140=0,0,RES_hhdet_emi!K140*1000000/RES_hhdet_num!K140)</f>
        <v>361.14665386361969</v>
      </c>
      <c r="L140" s="156">
        <f>IF(RES_hhdet_emi!L140=0,0,RES_hhdet_emi!L140*1000000/RES_hhdet_num!L140)</f>
        <v>361.18642503763942</v>
      </c>
      <c r="M140" s="156">
        <f>IF(RES_hhdet_emi!M140=0,0,RES_hhdet_emi!M140*1000000/RES_hhdet_num!M140)</f>
        <v>360.9001905354703</v>
      </c>
      <c r="N140" s="156">
        <f>IF(RES_hhdet_emi!N140=0,0,RES_hhdet_emi!N140*1000000/RES_hhdet_num!N140)</f>
        <v>364.17564207328218</v>
      </c>
      <c r="O140" s="156">
        <f>IF(RES_hhdet_emi!O140=0,0,RES_hhdet_emi!O140*1000000/RES_hhdet_num!O140)</f>
        <v>363.34295261199168</v>
      </c>
      <c r="P140" s="156">
        <f>IF(RES_hhdet_emi!P140=0,0,RES_hhdet_emi!P140*1000000/RES_hhdet_num!P140)</f>
        <v>358.96364071344806</v>
      </c>
      <c r="Q140" s="156">
        <f>IF(RES_hhdet_emi!Q140=0,0,RES_hhdet_emi!Q140*1000000/RES_hhdet_num!Q140)</f>
        <v>357.72669341058429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476.61282966852247</v>
      </c>
      <c r="C143" s="168">
        <f t="shared" ref="C143:Q143" si="21">SUM(C144,C146,C148,C157)</f>
        <v>364.57440986575233</v>
      </c>
      <c r="D143" s="168">
        <f t="shared" si="21"/>
        <v>258.62175141575131</v>
      </c>
      <c r="E143" s="168">
        <f t="shared" si="21"/>
        <v>156.61426138272347</v>
      </c>
      <c r="F143" s="168">
        <f t="shared" si="21"/>
        <v>125.92015231731946</v>
      </c>
      <c r="G143" s="168">
        <f t="shared" si="21"/>
        <v>112.4848922245252</v>
      </c>
      <c r="H143" s="168">
        <f t="shared" si="21"/>
        <v>110.75809081136237</v>
      </c>
      <c r="I143" s="168">
        <f t="shared" si="21"/>
        <v>115.48387877913873</v>
      </c>
      <c r="J143" s="168">
        <f t="shared" si="21"/>
        <v>117.98895167764599</v>
      </c>
      <c r="K143" s="168">
        <f t="shared" si="21"/>
        <v>124.19261403516317</v>
      </c>
      <c r="L143" s="168">
        <f t="shared" si="21"/>
        <v>121.82896551500646</v>
      </c>
      <c r="M143" s="168">
        <f t="shared" si="21"/>
        <v>110.46507747241056</v>
      </c>
      <c r="N143" s="168">
        <f t="shared" si="21"/>
        <v>110.1566494698169</v>
      </c>
      <c r="O143" s="168">
        <f t="shared" si="21"/>
        <v>102.41906290541202</v>
      </c>
      <c r="P143" s="168">
        <f t="shared" si="21"/>
        <v>109.80457464368754</v>
      </c>
      <c r="Q143" s="168">
        <f t="shared" si="21"/>
        <v>104.10932809734227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379.69556429255528</v>
      </c>
      <c r="C148" s="157">
        <f>IF(RES_hhdet_emi!C148=0,0,RES_hhdet_emi!C148*1000000/RES_hhdet_num!C$143)</f>
        <v>271.32597476157764</v>
      </c>
      <c r="D148" s="157">
        <f>IF(RES_hhdet_emi!D148=0,0,RES_hhdet_emi!D148*1000000/RES_hhdet_num!D$143)</f>
        <v>162.00884038586742</v>
      </c>
      <c r="E148" s="157">
        <f>IF(RES_hhdet_emi!E148=0,0,RES_hhdet_emi!E148*1000000/RES_hhdet_num!E$143)</f>
        <v>40.372219374460762</v>
      </c>
      <c r="F148" s="157">
        <f>IF(RES_hhdet_emi!F148=0,0,RES_hhdet_emi!F148*1000000/RES_hhdet_num!F$143)</f>
        <v>17.920196786771427</v>
      </c>
      <c r="G148" s="157">
        <f>IF(RES_hhdet_emi!G148=0,0,RES_hhdet_emi!G148*1000000/RES_hhdet_num!G$143)</f>
        <v>7.7738954275706442</v>
      </c>
      <c r="H148" s="157">
        <f>IF(RES_hhdet_emi!H148=0,0,RES_hhdet_emi!H148*1000000/RES_hhdet_num!H$143)</f>
        <v>3.8082709011292128</v>
      </c>
      <c r="I148" s="157">
        <f>IF(RES_hhdet_emi!I148=0,0,RES_hhdet_emi!I148*1000000/RES_hhdet_num!I$143)</f>
        <v>3.7093230801826542</v>
      </c>
      <c r="J148" s="157">
        <f>IF(RES_hhdet_emi!J148=0,0,RES_hhdet_emi!J148*1000000/RES_hhdet_num!J$143)</f>
        <v>2.1401903536845452</v>
      </c>
      <c r="K148" s="157">
        <f>IF(RES_hhdet_emi!K148=0,0,RES_hhdet_emi!K148*1000000/RES_hhdet_num!K$143)</f>
        <v>1.5377721330939489</v>
      </c>
      <c r="L148" s="157">
        <f>IF(RES_hhdet_emi!L148=0,0,RES_hhdet_emi!L148*1000000/RES_hhdet_num!L$143)</f>
        <v>1.482165477119781</v>
      </c>
      <c r="M148" s="157">
        <f>IF(RES_hhdet_emi!M148=0,0,RES_hhdet_emi!M148*1000000/RES_hhdet_num!M$143)</f>
        <v>1.1882555409199391</v>
      </c>
      <c r="N148" s="157">
        <f>IF(RES_hhdet_emi!N148=0,0,RES_hhdet_emi!N148*1000000/RES_hhdet_num!N$143)</f>
        <v>1.0640836772430851</v>
      </c>
      <c r="O148" s="157">
        <f>IF(RES_hhdet_emi!O148=0,0,RES_hhdet_emi!O148*1000000/RES_hhdet_num!O$143)</f>
        <v>0.9767777322559722</v>
      </c>
      <c r="P148" s="157">
        <f>IF(RES_hhdet_emi!P148=0,0,RES_hhdet_emi!P148*1000000/RES_hhdet_num!P$143)</f>
        <v>0.87887833726219655</v>
      </c>
      <c r="Q148" s="157">
        <f>IF(RES_hhdet_emi!Q148=0,0,RES_hhdet_emi!Q148*1000000/RES_hhdet_num!Q$143)</f>
        <v>0.73054450712571495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607.51290286808842</v>
      </c>
      <c r="C149" s="132">
        <f>IF(RES_hhdet_emi!C149=0,0,RES_hhdet_emi!C149*1000000/RES_hhdet_num!C149)</f>
        <v>614.63639180683913</v>
      </c>
      <c r="D149" s="132">
        <f>IF(RES_hhdet_emi!D149=0,0,RES_hhdet_emi!D149*1000000/RES_hhdet_num!D149)</f>
        <v>613.31918146078374</v>
      </c>
      <c r="E149" s="132">
        <f>IF(RES_hhdet_emi!E149=0,0,RES_hhdet_emi!E149*1000000/RES_hhdet_num!E149)</f>
        <v>617.26998569899217</v>
      </c>
      <c r="F149" s="132">
        <f>IF(RES_hhdet_emi!F149=0,0,RES_hhdet_emi!F149*1000000/RES_hhdet_num!F149)</f>
        <v>627.20688753699994</v>
      </c>
      <c r="G149" s="132">
        <f>IF(RES_hhdet_emi!G149=0,0,RES_hhdet_emi!G149*1000000/RES_hhdet_num!G149)</f>
        <v>624.24380283392281</v>
      </c>
      <c r="H149" s="132">
        <f>IF(RES_hhdet_emi!H149=0,0,RES_hhdet_emi!H149*1000000/RES_hhdet_num!H149)</f>
        <v>629.80921523502423</v>
      </c>
      <c r="I149" s="132">
        <f>IF(RES_hhdet_emi!I149=0,0,RES_hhdet_emi!I149*1000000/RES_hhdet_num!I149)</f>
        <v>628.39737412223201</v>
      </c>
      <c r="J149" s="132">
        <f>IF(RES_hhdet_emi!J149=0,0,RES_hhdet_emi!J149*1000000/RES_hhdet_num!J149)</f>
        <v>634.56643986746747</v>
      </c>
      <c r="K149" s="132">
        <f>IF(RES_hhdet_emi!K149=0,0,RES_hhdet_emi!K149*1000000/RES_hhdet_num!K149)</f>
        <v>645.21817315446094</v>
      </c>
      <c r="L149" s="132">
        <f>IF(RES_hhdet_emi!L149=0,0,RES_hhdet_emi!L149*1000000/RES_hhdet_num!L149)</f>
        <v>645.56540781217109</v>
      </c>
      <c r="M149" s="132">
        <f>IF(RES_hhdet_emi!M149=0,0,RES_hhdet_emi!M149*1000000/RES_hhdet_num!M149)</f>
        <v>641.13995153396797</v>
      </c>
      <c r="N149" s="132">
        <f>IF(RES_hhdet_emi!N149=0,0,RES_hhdet_emi!N149*1000000/RES_hhdet_num!N149)</f>
        <v>637.74458056518597</v>
      </c>
      <c r="O149" s="132">
        <f>IF(RES_hhdet_emi!O149=0,0,RES_hhdet_emi!O149*1000000/RES_hhdet_num!O149)</f>
        <v>634.4945056335016</v>
      </c>
      <c r="P149" s="132">
        <f>IF(RES_hhdet_emi!P149=0,0,RES_hhdet_emi!P149*1000000/RES_hhdet_num!P149)</f>
        <v>627.26027077713081</v>
      </c>
      <c r="Q149" s="132">
        <f>IF(RES_hhdet_emi!Q149=0,0,RES_hhdet_emi!Q149*1000000/RES_hhdet_num!Q149)</f>
        <v>620.01383941769927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451.65272120811687</v>
      </c>
      <c r="L150" s="132">
        <f>IF(RES_hhdet_emi!L150=0,0,RES_hhdet_emi!L150*1000000/RES_hhdet_num!L150)</f>
        <v>451.89578546851914</v>
      </c>
      <c r="M150" s="132">
        <f>IF(RES_hhdet_emi!M150=0,0,RES_hhdet_emi!M150*1000000/RES_hhdet_num!M150)</f>
        <v>448.79796607378091</v>
      </c>
      <c r="N150" s="132">
        <f>IF(RES_hhdet_emi!N150=0,0,RES_hhdet_emi!N150*1000000/RES_hhdet_num!N150)</f>
        <v>446.42120639562745</v>
      </c>
      <c r="O150" s="132">
        <f>IF(RES_hhdet_emi!O150=0,0,RES_hhdet_emi!O150*1000000/RES_hhdet_num!O150)</f>
        <v>444.14615394345174</v>
      </c>
      <c r="P150" s="132">
        <f>IF(RES_hhdet_emi!P150=0,0,RES_hhdet_emi!P150*1000000/RES_hhdet_num!P150)</f>
        <v>439.08218954399172</v>
      </c>
      <c r="Q150" s="132">
        <f>IF(RES_hhdet_emi!Q150=0,0,RES_hhdet_emi!Q150*1000000/RES_hhdet_num!Q150)</f>
        <v>434.00968759238953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451.65272120811687</v>
      </c>
      <c r="L151" s="165">
        <f>IF(RES_hhdet_emi!L151=0,0,RES_hhdet_emi!L151*1000000/RES_hhdet_num!L150)</f>
        <v>451.89578546851914</v>
      </c>
      <c r="M151" s="165">
        <f>IF(RES_hhdet_emi!M151=0,0,RES_hhdet_emi!M151*1000000/RES_hhdet_num!M150)</f>
        <v>448.79796607378091</v>
      </c>
      <c r="N151" s="165">
        <f>IF(RES_hhdet_emi!N151=0,0,RES_hhdet_emi!N151*1000000/RES_hhdet_num!N150)</f>
        <v>446.42120639562745</v>
      </c>
      <c r="O151" s="165">
        <f>IF(RES_hhdet_emi!O151=0,0,RES_hhdet_emi!O151*1000000/RES_hhdet_num!O150)</f>
        <v>444.14615394345174</v>
      </c>
      <c r="P151" s="165">
        <f>IF(RES_hhdet_emi!P151=0,0,RES_hhdet_emi!P151*1000000/RES_hhdet_num!P150)</f>
        <v>439.08218954399172</v>
      </c>
      <c r="Q151" s="165">
        <f>IF(RES_hhdet_emi!Q151=0,0,RES_hhdet_emi!Q151*1000000/RES_hhdet_num!Q150)</f>
        <v>434.00968759238953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96.91726537596719</v>
      </c>
      <c r="C157" s="157">
        <f>IF(RES_hhdet_emi!C157=0,0,RES_hhdet_emi!C157*1000000/RES_hhdet_num!C$143)</f>
        <v>93.248435104174689</v>
      </c>
      <c r="D157" s="157">
        <f>IF(RES_hhdet_emi!D157=0,0,RES_hhdet_emi!D157*1000000/RES_hhdet_num!D$143)</f>
        <v>96.61291102988389</v>
      </c>
      <c r="E157" s="157">
        <f>IF(RES_hhdet_emi!E157=0,0,RES_hhdet_emi!E157*1000000/RES_hhdet_num!E$143)</f>
        <v>116.2420420082627</v>
      </c>
      <c r="F157" s="157">
        <f>IF(RES_hhdet_emi!F157=0,0,RES_hhdet_emi!F157*1000000/RES_hhdet_num!F$143)</f>
        <v>107.99995553054804</v>
      </c>
      <c r="G157" s="157">
        <f>IF(RES_hhdet_emi!G157=0,0,RES_hhdet_emi!G157*1000000/RES_hhdet_num!G$143)</f>
        <v>104.71099679695455</v>
      </c>
      <c r="H157" s="157">
        <f>IF(RES_hhdet_emi!H157=0,0,RES_hhdet_emi!H157*1000000/RES_hhdet_num!H$143)</f>
        <v>106.94981991023315</v>
      </c>
      <c r="I157" s="157">
        <f>IF(RES_hhdet_emi!I157=0,0,RES_hhdet_emi!I157*1000000/RES_hhdet_num!I$143)</f>
        <v>111.77455569895608</v>
      </c>
      <c r="J157" s="157">
        <f>IF(RES_hhdet_emi!J157=0,0,RES_hhdet_emi!J157*1000000/RES_hhdet_num!J$143)</f>
        <v>115.84876132396144</v>
      </c>
      <c r="K157" s="157">
        <f>IF(RES_hhdet_emi!K157=0,0,RES_hhdet_emi!K157*1000000/RES_hhdet_num!K$143)</f>
        <v>122.65484190206922</v>
      </c>
      <c r="L157" s="157">
        <f>IF(RES_hhdet_emi!L157=0,0,RES_hhdet_emi!L157*1000000/RES_hhdet_num!L$143)</f>
        <v>120.34680003788668</v>
      </c>
      <c r="M157" s="157">
        <f>IF(RES_hhdet_emi!M157=0,0,RES_hhdet_emi!M157*1000000/RES_hhdet_num!M$143)</f>
        <v>109.27682193149062</v>
      </c>
      <c r="N157" s="157">
        <f>IF(RES_hhdet_emi!N157=0,0,RES_hhdet_emi!N157*1000000/RES_hhdet_num!N$143)</f>
        <v>109.09256579257381</v>
      </c>
      <c r="O157" s="157">
        <f>IF(RES_hhdet_emi!O157=0,0,RES_hhdet_emi!O157*1000000/RES_hhdet_num!O$143)</f>
        <v>101.44228517315605</v>
      </c>
      <c r="P157" s="157">
        <f>IF(RES_hhdet_emi!P157=0,0,RES_hhdet_emi!P157*1000000/RES_hhdet_num!P$143)</f>
        <v>108.92569630642535</v>
      </c>
      <c r="Q157" s="157">
        <f>IF(RES_hhdet_emi!Q157=0,0,RES_hhdet_emi!Q157*1000000/RES_hhdet_num!Q$143)</f>
        <v>103.37878359021656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268.38627334883222</v>
      </c>
      <c r="C158" s="156">
        <f>IF(RES_hhdet_emi!C158=0,0,RES_hhdet_emi!C158*1000000/RES_hhdet_num!C158)</f>
        <v>265.39939221957411</v>
      </c>
      <c r="D158" s="156">
        <f>IF(RES_hhdet_emi!D158=0,0,RES_hhdet_emi!D158*1000000/RES_hhdet_num!D158)</f>
        <v>274.31165810270613</v>
      </c>
      <c r="E158" s="156">
        <f>IF(RES_hhdet_emi!E158=0,0,RES_hhdet_emi!E158*1000000/RES_hhdet_num!E158)</f>
        <v>334.33973468713191</v>
      </c>
      <c r="F158" s="156">
        <f>IF(RES_hhdet_emi!F158=0,0,RES_hhdet_emi!F158*1000000/RES_hhdet_num!F158)</f>
        <v>336.6410827606141</v>
      </c>
      <c r="G158" s="156">
        <f>IF(RES_hhdet_emi!G158=0,0,RES_hhdet_emi!G158*1000000/RES_hhdet_num!G158)</f>
        <v>337.68245151788955</v>
      </c>
      <c r="H158" s="156">
        <f>IF(RES_hhdet_emi!H158=0,0,RES_hhdet_emi!H158*1000000/RES_hhdet_num!H158)</f>
        <v>343.0978838056709</v>
      </c>
      <c r="I158" s="156">
        <f>IF(RES_hhdet_emi!I158=0,0,RES_hhdet_emi!I158*1000000/RES_hhdet_num!I158)</f>
        <v>350.3294542234359</v>
      </c>
      <c r="J158" s="156">
        <f>IF(RES_hhdet_emi!J158=0,0,RES_hhdet_emi!J158*1000000/RES_hhdet_num!J158)</f>
        <v>356.72806609376153</v>
      </c>
      <c r="K158" s="156">
        <f>IF(RES_hhdet_emi!K158=0,0,RES_hhdet_emi!K158*1000000/RES_hhdet_num!K158)</f>
        <v>359.32855013711998</v>
      </c>
      <c r="L158" s="156">
        <f>IF(RES_hhdet_emi!L158=0,0,RES_hhdet_emi!L158*1000000/RES_hhdet_num!L158)</f>
        <v>359.73854609658065</v>
      </c>
      <c r="M158" s="156">
        <f>IF(RES_hhdet_emi!M158=0,0,RES_hhdet_emi!M158*1000000/RES_hhdet_num!M158)</f>
        <v>360.1097733212477</v>
      </c>
      <c r="N158" s="156">
        <f>IF(RES_hhdet_emi!N158=0,0,RES_hhdet_emi!N158*1000000/RES_hhdet_num!N158)</f>
        <v>362.9190995411081</v>
      </c>
      <c r="O158" s="156">
        <f>IF(RES_hhdet_emi!O158=0,0,RES_hhdet_emi!O158*1000000/RES_hhdet_num!O158)</f>
        <v>361.50867596403242</v>
      </c>
      <c r="P158" s="156">
        <f>IF(RES_hhdet_emi!P158=0,0,RES_hhdet_emi!P158*1000000/RES_hhdet_num!P158)</f>
        <v>357.22444847404086</v>
      </c>
      <c r="Q158" s="156">
        <f>IF(RES_hhdet_emi!Q158=0,0,RES_hhdet_emi!Q158*1000000/RES_hhdet_num!Q158)</f>
        <v>356.8990168871814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475.90957124894049</v>
      </c>
      <c r="C161" s="168">
        <f t="shared" ref="C161:Q161" si="24">SUM(C162,C164,C166,C175)</f>
        <v>461.77312287362804</v>
      </c>
      <c r="D161" s="168">
        <f t="shared" si="24"/>
        <v>378.96067891147163</v>
      </c>
      <c r="E161" s="168">
        <f t="shared" si="24"/>
        <v>337.13997522450177</v>
      </c>
      <c r="F161" s="168">
        <f t="shared" si="24"/>
        <v>275.70746688987037</v>
      </c>
      <c r="G161" s="168">
        <f t="shared" si="24"/>
        <v>245.55934774382692</v>
      </c>
      <c r="H161" s="168">
        <f t="shared" si="24"/>
        <v>231.81834416926182</v>
      </c>
      <c r="I161" s="168">
        <f t="shared" si="24"/>
        <v>302.56769993505702</v>
      </c>
      <c r="J161" s="168">
        <f t="shared" si="24"/>
        <v>366.63645562896954</v>
      </c>
      <c r="K161" s="168">
        <f t="shared" si="24"/>
        <v>405.08305790422867</v>
      </c>
      <c r="L161" s="168">
        <f t="shared" si="24"/>
        <v>410.1363034333209</v>
      </c>
      <c r="M161" s="168">
        <f t="shared" si="24"/>
        <v>380.8115527207774</v>
      </c>
      <c r="N161" s="168">
        <f t="shared" si="24"/>
        <v>384.95404805411994</v>
      </c>
      <c r="O161" s="168">
        <f t="shared" si="24"/>
        <v>390.12571850976104</v>
      </c>
      <c r="P161" s="168">
        <f t="shared" si="24"/>
        <v>398.9817415908982</v>
      </c>
      <c r="Q161" s="168">
        <f t="shared" si="24"/>
        <v>379.85851689173808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379.45943966009224</v>
      </c>
      <c r="C166" s="157">
        <f>IF(RES_hhdet_emi!C166=0,0,RES_hhdet_emi!C166*1000000/RES_hhdet_num!C$161)</f>
        <v>366.0627437502601</v>
      </c>
      <c r="D166" s="157">
        <f>IF(RES_hhdet_emi!D166=0,0,RES_hhdet_emi!D166*1000000/RES_hhdet_num!D$161)</f>
        <v>279.69011563899483</v>
      </c>
      <c r="E166" s="157">
        <f>IF(RES_hhdet_emi!E166=0,0,RES_hhdet_emi!E166*1000000/RES_hhdet_num!E$161)</f>
        <v>215.74897491262729</v>
      </c>
      <c r="F166" s="157">
        <f>IF(RES_hhdet_emi!F166=0,0,RES_hhdet_emi!F166*1000000/RES_hhdet_num!F$161)</f>
        <v>163.94624193730198</v>
      </c>
      <c r="G166" s="157">
        <f>IF(RES_hhdet_emi!G166=0,0,RES_hhdet_emi!G166*1000000/RES_hhdet_num!G$161)</f>
        <v>137.46497661030244</v>
      </c>
      <c r="H166" s="157">
        <f>IF(RES_hhdet_emi!H166=0,0,RES_hhdet_emi!H166*1000000/RES_hhdet_num!H$161)</f>
        <v>122.18386635482547</v>
      </c>
      <c r="I166" s="157">
        <f>IF(RES_hhdet_emi!I166=0,0,RES_hhdet_emi!I166*1000000/RES_hhdet_num!I$161)</f>
        <v>189.89179378537239</v>
      </c>
      <c r="J166" s="157">
        <f>IF(RES_hhdet_emi!J166=0,0,RES_hhdet_emi!J166*1000000/RES_hhdet_num!J$161)</f>
        <v>250.12709531239025</v>
      </c>
      <c r="K166" s="157">
        <f>IF(RES_hhdet_emi!K166=0,0,RES_hhdet_emi!K166*1000000/RES_hhdet_num!K$161)</f>
        <v>282.00205024661454</v>
      </c>
      <c r="L166" s="157">
        <f>IF(RES_hhdet_emi!L166=0,0,RES_hhdet_emi!L166*1000000/RES_hhdet_num!L$161)</f>
        <v>289.57441228754647</v>
      </c>
      <c r="M166" s="157">
        <f>IF(RES_hhdet_emi!M166=0,0,RES_hhdet_emi!M166*1000000/RES_hhdet_num!M$161)</f>
        <v>271.30983673457848</v>
      </c>
      <c r="N166" s="157">
        <f>IF(RES_hhdet_emi!N166=0,0,RES_hhdet_emi!N166*1000000/RES_hhdet_num!N$161)</f>
        <v>275.61207273185585</v>
      </c>
      <c r="O166" s="157">
        <f>IF(RES_hhdet_emi!O166=0,0,RES_hhdet_emi!O166*1000000/RES_hhdet_num!O$161)</f>
        <v>288.22991519479689</v>
      </c>
      <c r="P166" s="157">
        <f>IF(RES_hhdet_emi!P166=0,0,RES_hhdet_emi!P166*1000000/RES_hhdet_num!P$161)</f>
        <v>289.26754192783665</v>
      </c>
      <c r="Q166" s="157">
        <f>IF(RES_hhdet_emi!Q166=0,0,RES_hhdet_emi!Q166*1000000/RES_hhdet_num!Q$161)</f>
        <v>276.42869856761399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607.51290286808853</v>
      </c>
      <c r="C167" s="132">
        <f>IF(RES_hhdet_emi!C167=0,0,RES_hhdet_emi!C167*1000000/RES_hhdet_num!C167)</f>
        <v>614.63639180683913</v>
      </c>
      <c r="D167" s="132">
        <f>IF(RES_hhdet_emi!D167=0,0,RES_hhdet_emi!D167*1000000/RES_hhdet_num!D167)</f>
        <v>613.31918146078362</v>
      </c>
      <c r="E167" s="132">
        <f>IF(RES_hhdet_emi!E167=0,0,RES_hhdet_emi!E167*1000000/RES_hhdet_num!E167)</f>
        <v>617.26998569899217</v>
      </c>
      <c r="F167" s="132">
        <f>IF(RES_hhdet_emi!F167=0,0,RES_hhdet_emi!F167*1000000/RES_hhdet_num!F167)</f>
        <v>627.20688753699972</v>
      </c>
      <c r="G167" s="132">
        <f>IF(RES_hhdet_emi!G167=0,0,RES_hhdet_emi!G167*1000000/RES_hhdet_num!G167)</f>
        <v>624.2438028339227</v>
      </c>
      <c r="H167" s="132">
        <f>IF(RES_hhdet_emi!H167=0,0,RES_hhdet_emi!H167*1000000/RES_hhdet_num!H167)</f>
        <v>629.80921523502445</v>
      </c>
      <c r="I167" s="132">
        <f>IF(RES_hhdet_emi!I167=0,0,RES_hhdet_emi!I167*1000000/RES_hhdet_num!I167)</f>
        <v>628.39737412222553</v>
      </c>
      <c r="J167" s="132">
        <f>IF(RES_hhdet_emi!J167=0,0,RES_hhdet_emi!J167*1000000/RES_hhdet_num!J167)</f>
        <v>634.56643986746735</v>
      </c>
      <c r="K167" s="132">
        <f>IF(RES_hhdet_emi!K167=0,0,RES_hhdet_emi!K167*1000000/RES_hhdet_num!K167)</f>
        <v>645.21817315446117</v>
      </c>
      <c r="L167" s="132">
        <f>IF(RES_hhdet_emi!L167=0,0,RES_hhdet_emi!L167*1000000/RES_hhdet_num!L167)</f>
        <v>645.56540781217097</v>
      </c>
      <c r="M167" s="132">
        <f>IF(RES_hhdet_emi!M167=0,0,RES_hhdet_emi!M167*1000000/RES_hhdet_num!M167)</f>
        <v>641.13995153396843</v>
      </c>
      <c r="N167" s="132">
        <f>IF(RES_hhdet_emi!N167=0,0,RES_hhdet_emi!N167*1000000/RES_hhdet_num!N167)</f>
        <v>637.74458056518563</v>
      </c>
      <c r="O167" s="132">
        <f>IF(RES_hhdet_emi!O167=0,0,RES_hhdet_emi!O167*1000000/RES_hhdet_num!O167)</f>
        <v>634.49450563350138</v>
      </c>
      <c r="P167" s="132">
        <f>IF(RES_hhdet_emi!P167=0,0,RES_hhdet_emi!P167*1000000/RES_hhdet_num!P167)</f>
        <v>627.26027077713104</v>
      </c>
      <c r="Q167" s="132">
        <f>IF(RES_hhdet_emi!Q167=0,0,RES_hhdet_emi!Q167*1000000/RES_hhdet_num!Q167)</f>
        <v>620.01383941769939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451.65272120811625</v>
      </c>
      <c r="L168" s="132">
        <f>IF(RES_hhdet_emi!L168=0,0,RES_hhdet_emi!L168*1000000/RES_hhdet_num!L168)</f>
        <v>451.89578546851925</v>
      </c>
      <c r="M168" s="132">
        <f>IF(RES_hhdet_emi!M168=0,0,RES_hhdet_emi!M168*1000000/RES_hhdet_num!M168)</f>
        <v>448.79796607378103</v>
      </c>
      <c r="N168" s="132">
        <f>IF(RES_hhdet_emi!N168=0,0,RES_hhdet_emi!N168*1000000/RES_hhdet_num!N168)</f>
        <v>446.42120639562756</v>
      </c>
      <c r="O168" s="132">
        <f>IF(RES_hhdet_emi!O168=0,0,RES_hhdet_emi!O168*1000000/RES_hhdet_num!O168)</f>
        <v>444.1461539434523</v>
      </c>
      <c r="P168" s="132">
        <f>IF(RES_hhdet_emi!P168=0,0,RES_hhdet_emi!P168*1000000/RES_hhdet_num!P168)</f>
        <v>439.08218954399183</v>
      </c>
      <c r="Q168" s="132">
        <f>IF(RES_hhdet_emi!Q168=0,0,RES_hhdet_emi!Q168*1000000/RES_hhdet_num!Q168)</f>
        <v>434.00968759238992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451.65272120811625</v>
      </c>
      <c r="L169" s="165">
        <f>IF(RES_hhdet_emi!L169=0,0,RES_hhdet_emi!L169*1000000/RES_hhdet_num!L168)</f>
        <v>451.89578546851925</v>
      </c>
      <c r="M169" s="165">
        <f>IF(RES_hhdet_emi!M169=0,0,RES_hhdet_emi!M169*1000000/RES_hhdet_num!M168)</f>
        <v>448.79796607378103</v>
      </c>
      <c r="N169" s="165">
        <f>IF(RES_hhdet_emi!N169=0,0,RES_hhdet_emi!N169*1000000/RES_hhdet_num!N168)</f>
        <v>446.42120639562756</v>
      </c>
      <c r="O169" s="165">
        <f>IF(RES_hhdet_emi!O169=0,0,RES_hhdet_emi!O169*1000000/RES_hhdet_num!O168)</f>
        <v>444.1461539434523</v>
      </c>
      <c r="P169" s="165">
        <f>IF(RES_hhdet_emi!P169=0,0,RES_hhdet_emi!P169*1000000/RES_hhdet_num!P168)</f>
        <v>439.08218954399183</v>
      </c>
      <c r="Q169" s="165">
        <f>IF(RES_hhdet_emi!Q169=0,0,RES_hhdet_emi!Q169*1000000/RES_hhdet_num!Q168)</f>
        <v>434.00968759238992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96.450131588848251</v>
      </c>
      <c r="C175" s="157">
        <f>IF(RES_hhdet_emi!C175=0,0,RES_hhdet_emi!C175*1000000/RES_hhdet_num!C$161)</f>
        <v>95.710379123367943</v>
      </c>
      <c r="D175" s="157">
        <f>IF(RES_hhdet_emi!D175=0,0,RES_hhdet_emi!D175*1000000/RES_hhdet_num!D$161)</f>
        <v>99.270563272476835</v>
      </c>
      <c r="E175" s="157">
        <f>IF(RES_hhdet_emi!E175=0,0,RES_hhdet_emi!E175*1000000/RES_hhdet_num!E$161)</f>
        <v>121.39100031187446</v>
      </c>
      <c r="F175" s="157">
        <f>IF(RES_hhdet_emi!F175=0,0,RES_hhdet_emi!F175*1000000/RES_hhdet_num!F$161)</f>
        <v>111.76122495256837</v>
      </c>
      <c r="G175" s="157">
        <f>IF(RES_hhdet_emi!G175=0,0,RES_hhdet_emi!G175*1000000/RES_hhdet_num!G$161)</f>
        <v>108.09437113352448</v>
      </c>
      <c r="H175" s="157">
        <f>IF(RES_hhdet_emi!H175=0,0,RES_hhdet_emi!H175*1000000/RES_hhdet_num!H$161)</f>
        <v>109.63447781443634</v>
      </c>
      <c r="I175" s="157">
        <f>IF(RES_hhdet_emi!I175=0,0,RES_hhdet_emi!I175*1000000/RES_hhdet_num!I$161)</f>
        <v>112.67590614968464</v>
      </c>
      <c r="J175" s="157">
        <f>IF(RES_hhdet_emi!J175=0,0,RES_hhdet_emi!J175*1000000/RES_hhdet_num!J$161)</f>
        <v>116.5093603165793</v>
      </c>
      <c r="K175" s="157">
        <f>IF(RES_hhdet_emi!K175=0,0,RES_hhdet_emi!K175*1000000/RES_hhdet_num!K$161)</f>
        <v>123.08100765761415</v>
      </c>
      <c r="L175" s="157">
        <f>IF(RES_hhdet_emi!L175=0,0,RES_hhdet_emi!L175*1000000/RES_hhdet_num!L$161)</f>
        <v>120.56189114577441</v>
      </c>
      <c r="M175" s="157">
        <f>IF(RES_hhdet_emi!M175=0,0,RES_hhdet_emi!M175*1000000/RES_hhdet_num!M$161)</f>
        <v>109.50171598619889</v>
      </c>
      <c r="N175" s="157">
        <f>IF(RES_hhdet_emi!N175=0,0,RES_hhdet_emi!N175*1000000/RES_hhdet_num!N$161)</f>
        <v>109.34197532226409</v>
      </c>
      <c r="O175" s="157">
        <f>IF(RES_hhdet_emi!O175=0,0,RES_hhdet_emi!O175*1000000/RES_hhdet_num!O$161)</f>
        <v>101.89580331496416</v>
      </c>
      <c r="P175" s="157">
        <f>IF(RES_hhdet_emi!P175=0,0,RES_hhdet_emi!P175*1000000/RES_hhdet_num!P$161)</f>
        <v>109.71419966306155</v>
      </c>
      <c r="Q175" s="157">
        <f>IF(RES_hhdet_emi!Q175=0,0,RES_hhdet_emi!Q175*1000000/RES_hhdet_num!Q$161)</f>
        <v>103.4298183241241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268.38627334883233</v>
      </c>
      <c r="C176" s="156">
        <f>IF(RES_hhdet_emi!C176=0,0,RES_hhdet_emi!C176*1000000/RES_hhdet_num!C176)</f>
        <v>271.32123384621565</v>
      </c>
      <c r="D176" s="156">
        <f>IF(RES_hhdet_emi!D176=0,0,RES_hhdet_emi!D176*1000000/RES_hhdet_num!D176)</f>
        <v>282.07417874377967</v>
      </c>
      <c r="E176" s="156">
        <f>IF(RES_hhdet_emi!E176=0,0,RES_hhdet_emi!E176*1000000/RES_hhdet_num!E176)</f>
        <v>348.61732458365242</v>
      </c>
      <c r="F176" s="156">
        <f>IF(RES_hhdet_emi!F176=0,0,RES_hhdet_emi!F176*1000000/RES_hhdet_num!F176)</f>
        <v>348.44571109772477</v>
      </c>
      <c r="G176" s="156">
        <f>IF(RES_hhdet_emi!G176=0,0,RES_hhdet_emi!G176*1000000/RES_hhdet_num!G176)</f>
        <v>348.59597228054889</v>
      </c>
      <c r="H176" s="156">
        <f>IF(RES_hhdet_emi!H176=0,0,RES_hhdet_emi!H176*1000000/RES_hhdet_num!H176)</f>
        <v>351.52668039353711</v>
      </c>
      <c r="I176" s="156">
        <f>IF(RES_hhdet_emi!I176=0,0,RES_hhdet_emi!I176*1000000/RES_hhdet_num!I176)</f>
        <v>353.17265605911052</v>
      </c>
      <c r="J176" s="156">
        <f>IF(RES_hhdet_emi!J176=0,0,RES_hhdet_emi!J176*1000000/RES_hhdet_num!J176)</f>
        <v>358.70754982766402</v>
      </c>
      <c r="K176" s="156">
        <f>IF(RES_hhdet_emi!K176=0,0,RES_hhdet_emi!K176*1000000/RES_hhdet_num!K176)</f>
        <v>360.63647685532953</v>
      </c>
      <c r="L176" s="156">
        <f>IF(RES_hhdet_emi!L176=0,0,RES_hhdet_emi!L176*1000000/RES_hhdet_num!L176)</f>
        <v>360.43604590404129</v>
      </c>
      <c r="M176" s="156">
        <f>IF(RES_hhdet_emi!M176=0,0,RES_hhdet_emi!M176*1000000/RES_hhdet_num!M176)</f>
        <v>360.81383524752954</v>
      </c>
      <c r="N176" s="156">
        <f>IF(RES_hhdet_emi!N176=0,0,RES_hhdet_emi!N176*1000000/RES_hhdet_num!N176)</f>
        <v>363.71973219365515</v>
      </c>
      <c r="O176" s="156">
        <f>IF(RES_hhdet_emi!O176=0,0,RES_hhdet_emi!O176*1000000/RES_hhdet_num!O176)</f>
        <v>363.16380207638224</v>
      </c>
      <c r="P176" s="156">
        <f>IF(RES_hhdet_emi!P176=0,0,RES_hhdet_emi!P176*1000000/RES_hhdet_num!P176)</f>
        <v>359.83719892181432</v>
      </c>
      <c r="Q176" s="156">
        <f>IF(RES_hhdet_emi!Q176=0,0,RES_hhdet_emi!Q176*1000000/RES_hhdet_num!Q176)</f>
        <v>357.11358649123997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278.16969741892831</v>
      </c>
      <c r="C3" s="184">
        <f>RES_hhdet_fech!C3/RES_summary!C$19</f>
        <v>298.5134550394132</v>
      </c>
      <c r="D3" s="184">
        <f>RES_hhdet_fech!D3/RES_summary!D$19</f>
        <v>284.58038050010168</v>
      </c>
      <c r="E3" s="184">
        <f>RES_hhdet_fech!E3/RES_summary!E$19</f>
        <v>277.50904874042078</v>
      </c>
      <c r="F3" s="184">
        <f>RES_hhdet_fech!F3/RES_summary!F$19</f>
        <v>269.63505186410214</v>
      </c>
      <c r="G3" s="184">
        <f>RES_hhdet_fech!G3/RES_summary!G$19</f>
        <v>270.73283585561376</v>
      </c>
      <c r="H3" s="184">
        <f>RES_hhdet_fech!H3/RES_summary!H$19</f>
        <v>283.9977048806785</v>
      </c>
      <c r="I3" s="184">
        <f>RES_hhdet_fech!I3/RES_summary!I$19</f>
        <v>252.7769014184222</v>
      </c>
      <c r="J3" s="184">
        <f>RES_hhdet_fech!J3/RES_summary!J$19</f>
        <v>257.73841039826738</v>
      </c>
      <c r="K3" s="184">
        <f>RES_hhdet_fech!K3/RES_summary!K$19</f>
        <v>258.56964026994461</v>
      </c>
      <c r="L3" s="184">
        <f>RES_hhdet_fech!L3/RES_summary!L$19</f>
        <v>285.91109279402167</v>
      </c>
      <c r="M3" s="184">
        <f>RES_hhdet_fech!M3/RES_summary!M$19</f>
        <v>247.68377919254044</v>
      </c>
      <c r="N3" s="184">
        <f>RES_hhdet_fech!N3/RES_summary!N$19</f>
        <v>256.25329167578587</v>
      </c>
      <c r="O3" s="184">
        <f>RES_hhdet_fech!O3/RES_summary!O$19</f>
        <v>248.28237133080322</v>
      </c>
      <c r="P3" s="184">
        <f>RES_hhdet_fech!P3/RES_summary!P$19</f>
        <v>226.75831851762899</v>
      </c>
      <c r="Q3" s="184">
        <f>RES_hhdet_fech!Q3/RES_summary!Q$19</f>
        <v>223.07741255189967</v>
      </c>
    </row>
    <row r="4" spans="1:17" ht="12.95" customHeight="1" x14ac:dyDescent="0.25">
      <c r="A4" s="158" t="s">
        <v>65</v>
      </c>
      <c r="B4" s="178">
        <f>RES_hhdet_fech!B4/RES_summary!B$19</f>
        <v>211.68978852402938</v>
      </c>
      <c r="C4" s="178">
        <f>RES_hhdet_fech!C4/RES_summary!C$19</f>
        <v>232.4896064616573</v>
      </c>
      <c r="D4" s="178">
        <f>RES_hhdet_fech!D4/RES_summary!D$19</f>
        <v>218.23757935163437</v>
      </c>
      <c r="E4" s="178">
        <f>RES_hhdet_fech!E4/RES_summary!E$19</f>
        <v>206.87294300644876</v>
      </c>
      <c r="F4" s="178">
        <f>RES_hhdet_fech!F4/RES_summary!F$19</f>
        <v>199.27396197858786</v>
      </c>
      <c r="G4" s="178">
        <f>RES_hhdet_fech!G4/RES_summary!G$19</f>
        <v>201.97670819255939</v>
      </c>
      <c r="H4" s="178">
        <f>RES_hhdet_fech!H4/RES_summary!H$19</f>
        <v>214.91133811629862</v>
      </c>
      <c r="I4" s="178">
        <f>RES_hhdet_fech!I4/RES_summary!I$19</f>
        <v>186.51847288002452</v>
      </c>
      <c r="J4" s="178">
        <f>RES_hhdet_fech!J4/RES_summary!J$19</f>
        <v>189.95400416163764</v>
      </c>
      <c r="K4" s="178">
        <f>RES_hhdet_fech!K4/RES_summary!K$19</f>
        <v>190.74471697720827</v>
      </c>
      <c r="L4" s="178">
        <f>RES_hhdet_fech!L4/RES_summary!L$19</f>
        <v>218.84382404634579</v>
      </c>
      <c r="M4" s="178">
        <f>RES_hhdet_fech!M4/RES_summary!M$19</f>
        <v>182.27245484931035</v>
      </c>
      <c r="N4" s="178">
        <f>RES_hhdet_fech!N4/RES_summary!N$19</f>
        <v>190.71901878511056</v>
      </c>
      <c r="O4" s="178">
        <f>RES_hhdet_fech!O4/RES_summary!O$19</f>
        <v>183.77080925662241</v>
      </c>
      <c r="P4" s="178">
        <f>RES_hhdet_fech!P4/RES_summary!P$19</f>
        <v>163.15287978286972</v>
      </c>
      <c r="Q4" s="178">
        <f>RES_hhdet_fech!Q4/RES_summary!Q$19</f>
        <v>160.38305323446303</v>
      </c>
    </row>
    <row r="5" spans="1:17" ht="12" customHeight="1" x14ac:dyDescent="0.25">
      <c r="A5" s="23" t="s">
        <v>58</v>
      </c>
      <c r="B5" s="177">
        <f>RES_hhdet_fech!B5/RES_summary!B$19</f>
        <v>211.04174131203547</v>
      </c>
      <c r="C5" s="177">
        <f>RES_hhdet_fech!C5/RES_summary!C$19</f>
        <v>231.8358696763319</v>
      </c>
      <c r="D5" s="177">
        <f>RES_hhdet_fech!D5/RES_summary!D$19</f>
        <v>217.69784326976901</v>
      </c>
      <c r="E5" s="177">
        <f>RES_hhdet_fech!E5/RES_summary!E$19</f>
        <v>205.53804554102396</v>
      </c>
      <c r="F5" s="177">
        <f>RES_hhdet_fech!F5/RES_summary!F$19</f>
        <v>197.99714176042494</v>
      </c>
      <c r="G5" s="177">
        <f>RES_hhdet_fech!G5/RES_summary!G$19</f>
        <v>200.94680223433693</v>
      </c>
      <c r="H5" s="177">
        <f>RES_hhdet_fech!H5/RES_summary!H$19</f>
        <v>213.67062054124614</v>
      </c>
      <c r="I5" s="177">
        <f>RES_hhdet_fech!I5/RES_summary!I$19</f>
        <v>185.51451685459651</v>
      </c>
      <c r="J5" s="177">
        <f>RES_hhdet_fech!J5/RES_summary!J$19</f>
        <v>188.85386763936725</v>
      </c>
      <c r="K5" s="177">
        <f>RES_hhdet_fech!K5/RES_summary!K$19</f>
        <v>189.60706011385716</v>
      </c>
      <c r="L5" s="177">
        <f>RES_hhdet_fech!L5/RES_summary!L$19</f>
        <v>217.55543878153281</v>
      </c>
      <c r="M5" s="177">
        <f>RES_hhdet_fech!M5/RES_summary!M$19</f>
        <v>181.21878168678509</v>
      </c>
      <c r="N5" s="177">
        <f>RES_hhdet_fech!N5/RES_summary!N$19</f>
        <v>189.6437941386699</v>
      </c>
      <c r="O5" s="177">
        <f>RES_hhdet_fech!O5/RES_summary!O$19</f>
        <v>182.67878980569688</v>
      </c>
      <c r="P5" s="177">
        <f>RES_hhdet_fech!P5/RES_summary!P$19</f>
        <v>162.0100343757195</v>
      </c>
      <c r="Q5" s="177">
        <f>RES_hhdet_fech!Q5/RES_summary!Q$19</f>
        <v>159.13556592182593</v>
      </c>
    </row>
    <row r="6" spans="1:17" ht="12" customHeight="1" x14ac:dyDescent="0.25">
      <c r="A6" s="23" t="s">
        <v>60</v>
      </c>
      <c r="B6" s="177">
        <f>RES_hhdet_fech!B6/RES_summary!B$19</f>
        <v>0.64804721199392645</v>
      </c>
      <c r="C6" s="177">
        <f>RES_hhdet_fech!C6/RES_summary!C$19</f>
        <v>0.65373678532539681</v>
      </c>
      <c r="D6" s="177">
        <f>RES_hhdet_fech!D6/RES_summary!D$19</f>
        <v>0.53973608186535871</v>
      </c>
      <c r="E6" s="177">
        <f>RES_hhdet_fech!E6/RES_summary!E$19</f>
        <v>1.3348974654247985</v>
      </c>
      <c r="F6" s="177">
        <f>RES_hhdet_fech!F6/RES_summary!F$19</f>
        <v>1.2768202181629196</v>
      </c>
      <c r="G6" s="177">
        <f>RES_hhdet_fech!G6/RES_summary!G$19</f>
        <v>1.0299059582224523</v>
      </c>
      <c r="H6" s="177">
        <f>RES_hhdet_fech!H6/RES_summary!H$19</f>
        <v>1.2407175750524837</v>
      </c>
      <c r="I6" s="177">
        <f>RES_hhdet_fech!I6/RES_summary!I$19</f>
        <v>1.0039560254280189</v>
      </c>
      <c r="J6" s="177">
        <f>RES_hhdet_fech!J6/RES_summary!J$19</f>
        <v>1.1001365222703792</v>
      </c>
      <c r="K6" s="177">
        <f>RES_hhdet_fech!K6/RES_summary!K$19</f>
        <v>1.1376568633511164</v>
      </c>
      <c r="L6" s="177">
        <f>RES_hhdet_fech!L6/RES_summary!L$19</f>
        <v>1.2883852648129563</v>
      </c>
      <c r="M6" s="177">
        <f>RES_hhdet_fech!M6/RES_summary!M$19</f>
        <v>1.0536731625252558</v>
      </c>
      <c r="N6" s="177">
        <f>RES_hhdet_fech!N6/RES_summary!N$19</f>
        <v>1.0752246464406567</v>
      </c>
      <c r="O6" s="177">
        <f>RES_hhdet_fech!O6/RES_summary!O$19</f>
        <v>1.0920194509255372</v>
      </c>
      <c r="P6" s="177">
        <f>RES_hhdet_fech!P6/RES_summary!P$19</f>
        <v>1.1428454071502103</v>
      </c>
      <c r="Q6" s="177">
        <f>RES_hhdet_fech!Q6/RES_summary!Q$19</f>
        <v>1.2474873126371016</v>
      </c>
    </row>
    <row r="7" spans="1:17" ht="12.95" customHeight="1" x14ac:dyDescent="0.25">
      <c r="A7" s="158" t="s">
        <v>112</v>
      </c>
      <c r="B7" s="178">
        <f>RES_hhdet_fech!B7/RES_summary!B$19</f>
        <v>4.4930313654628334E-3</v>
      </c>
      <c r="C7" s="178">
        <f>RES_hhdet_fech!C7/RES_summary!C$19</f>
        <v>4.6997082035940916E-3</v>
      </c>
      <c r="D7" s="178">
        <f>RES_hhdet_fech!D7/RES_summary!D$19</f>
        <v>5.2783583602494105E-3</v>
      </c>
      <c r="E7" s="178">
        <f>RES_hhdet_fech!E7/RES_summary!E$19</f>
        <v>5.6877351757336301E-3</v>
      </c>
      <c r="F7" s="178">
        <f>RES_hhdet_fech!F7/RES_summary!F$19</f>
        <v>7.0230423804025265E-3</v>
      </c>
      <c r="G7" s="178">
        <f>RES_hhdet_fech!G7/RES_summary!G$19</f>
        <v>7.7995191938854125E-3</v>
      </c>
      <c r="H7" s="178">
        <f>RES_hhdet_fech!H7/RES_summary!H$19</f>
        <v>1.0453676849507848E-2</v>
      </c>
      <c r="I7" s="178">
        <f>RES_hhdet_fech!I7/RES_summary!I$19</f>
        <v>1.4559960649281195E-2</v>
      </c>
      <c r="J7" s="178">
        <f>RES_hhdet_fech!J7/RES_summary!J$19</f>
        <v>1.8363985328277838E-2</v>
      </c>
      <c r="K7" s="178">
        <f>RES_hhdet_fech!K7/RES_summary!K$19</f>
        <v>2.3780117478037981E-2</v>
      </c>
      <c r="L7" s="178">
        <f>RES_hhdet_fech!L7/RES_summary!L$19</f>
        <v>2.8752106037775001E-2</v>
      </c>
      <c r="M7" s="178">
        <f>RES_hhdet_fech!M7/RES_summary!M$19</f>
        <v>3.4831737490544669E-2</v>
      </c>
      <c r="N7" s="178">
        <f>RES_hhdet_fech!N7/RES_summary!N$19</f>
        <v>3.9355282822095446E-2</v>
      </c>
      <c r="O7" s="178">
        <f>RES_hhdet_fech!O7/RES_summary!O$19</f>
        <v>4.0000848064122595E-2</v>
      </c>
      <c r="P7" s="178">
        <f>RES_hhdet_fech!P7/RES_summary!P$19</f>
        <v>4.9361084583990543E-2</v>
      </c>
      <c r="Q7" s="178">
        <f>RES_hhdet_fech!Q7/RES_summary!Q$19</f>
        <v>5.6297873480382073E-2</v>
      </c>
    </row>
    <row r="8" spans="1:17" ht="12" customHeight="1" x14ac:dyDescent="0.25">
      <c r="A8" s="23" t="s">
        <v>60</v>
      </c>
      <c r="B8" s="177">
        <f>RES_hhdet_fech!B8/RES_summary!B$19</f>
        <v>4.4930313654628334E-3</v>
      </c>
      <c r="C8" s="177">
        <f>RES_hhdet_fech!C8/RES_summary!C$19</f>
        <v>4.6997082035940916E-3</v>
      </c>
      <c r="D8" s="177">
        <f>RES_hhdet_fech!D8/RES_summary!D$19</f>
        <v>5.2783583602494105E-3</v>
      </c>
      <c r="E8" s="177">
        <f>RES_hhdet_fech!E8/RES_summary!E$19</f>
        <v>5.6877351757336301E-3</v>
      </c>
      <c r="F8" s="177">
        <f>RES_hhdet_fech!F8/RES_summary!F$19</f>
        <v>7.0230423804025265E-3</v>
      </c>
      <c r="G8" s="177">
        <f>RES_hhdet_fech!G8/RES_summary!G$19</f>
        <v>7.7995191938854125E-3</v>
      </c>
      <c r="H8" s="177">
        <f>RES_hhdet_fech!H8/RES_summary!H$19</f>
        <v>1.0453676849507848E-2</v>
      </c>
      <c r="I8" s="177">
        <f>RES_hhdet_fech!I8/RES_summary!I$19</f>
        <v>1.4559960649281195E-2</v>
      </c>
      <c r="J8" s="177">
        <f>RES_hhdet_fech!J8/RES_summary!J$19</f>
        <v>1.8363985328277838E-2</v>
      </c>
      <c r="K8" s="177">
        <f>RES_hhdet_fech!K8/RES_summary!K$19</f>
        <v>2.3780117478037981E-2</v>
      </c>
      <c r="L8" s="177">
        <f>RES_hhdet_fech!L8/RES_summary!L$19</f>
        <v>2.8752106037775001E-2</v>
      </c>
      <c r="M8" s="177">
        <f>RES_hhdet_fech!M8/RES_summary!M$19</f>
        <v>3.4831737490544669E-2</v>
      </c>
      <c r="N8" s="177">
        <f>RES_hhdet_fech!N8/RES_summary!N$19</f>
        <v>3.9355282822095446E-2</v>
      </c>
      <c r="O8" s="177">
        <f>RES_hhdet_fech!O8/RES_summary!O$19</f>
        <v>4.0000848064122595E-2</v>
      </c>
      <c r="P8" s="177">
        <f>RES_hhdet_fech!P8/RES_summary!P$19</f>
        <v>4.9361084583990543E-2</v>
      </c>
      <c r="Q8" s="177">
        <f>RES_hhdet_fech!Q8/RES_summary!Q$19</f>
        <v>5.6297873480382073E-2</v>
      </c>
    </row>
    <row r="9" spans="1:17" ht="12" customHeight="1" x14ac:dyDescent="0.25">
      <c r="A9" s="158" t="s">
        <v>63</v>
      </c>
      <c r="B9" s="178">
        <f>RES_hhdet_fech!B9/RES_summary!B$19</f>
        <v>48.500123432845477</v>
      </c>
      <c r="C9" s="178">
        <f>RES_hhdet_fech!C9/RES_summary!C$19</f>
        <v>48.264344272626097</v>
      </c>
      <c r="D9" s="178">
        <f>RES_hhdet_fech!D9/RES_summary!D$19</f>
        <v>47.355899118758735</v>
      </c>
      <c r="E9" s="178">
        <f>RES_hhdet_fech!E9/RES_summary!E$19</f>
        <v>47.131465687847211</v>
      </c>
      <c r="F9" s="178">
        <f>RES_hhdet_fech!F9/RES_summary!F$19</f>
        <v>47.078642877177337</v>
      </c>
      <c r="G9" s="178">
        <f>RES_hhdet_fech!G9/RES_summary!G$19</f>
        <v>46.120217281853449</v>
      </c>
      <c r="H9" s="178">
        <f>RES_hhdet_fech!H9/RES_summary!H$19</f>
        <v>46.099702423866347</v>
      </c>
      <c r="I9" s="178">
        <f>RES_hhdet_fech!I9/RES_summary!I$19</f>
        <v>43.887837489954066</v>
      </c>
      <c r="J9" s="178">
        <f>RES_hhdet_fech!J9/RES_summary!J$19</f>
        <v>45.072465382259331</v>
      </c>
      <c r="K9" s="178">
        <f>RES_hhdet_fech!K9/RES_summary!K$19</f>
        <v>45.040401071352541</v>
      </c>
      <c r="L9" s="178">
        <f>RES_hhdet_fech!L9/RES_summary!L$19</f>
        <v>44.473167333934263</v>
      </c>
      <c r="M9" s="178">
        <f>RES_hhdet_fech!M9/RES_summary!M$19</f>
        <v>43.438323287455674</v>
      </c>
      <c r="N9" s="178">
        <f>RES_hhdet_fech!N9/RES_summary!N$19</f>
        <v>43.764935501446743</v>
      </c>
      <c r="O9" s="178">
        <f>RES_hhdet_fech!O9/RES_summary!O$19</f>
        <v>43.029612933415123</v>
      </c>
      <c r="P9" s="178">
        <f>RES_hhdet_fech!P9/RES_summary!P$19</f>
        <v>42.346555118297445</v>
      </c>
      <c r="Q9" s="178">
        <f>RES_hhdet_fech!Q9/RES_summary!Q$19</f>
        <v>41.615019776132932</v>
      </c>
    </row>
    <row r="10" spans="1:17" ht="12" customHeight="1" x14ac:dyDescent="0.25">
      <c r="A10" s="167" t="s">
        <v>171</v>
      </c>
      <c r="B10" s="183">
        <f>RES_hhdet_fech!B10/RES_summary!B$19</f>
        <v>50.126937147206164</v>
      </c>
      <c r="C10" s="183">
        <f>RES_hhdet_fech!C10/RES_summary!C$19</f>
        <v>49.777929880126827</v>
      </c>
      <c r="D10" s="183">
        <f>RES_hhdet_fech!D10/RES_summary!D$19</f>
        <v>48.753618248019173</v>
      </c>
      <c r="E10" s="183">
        <f>RES_hhdet_fech!E10/RES_summary!E$19</f>
        <v>48.187692255088884</v>
      </c>
      <c r="F10" s="183">
        <f>RES_hhdet_fech!F10/RES_summary!F$19</f>
        <v>48.115105341168302</v>
      </c>
      <c r="G10" s="183">
        <f>RES_hhdet_fech!G10/RES_summary!G$19</f>
        <v>47.061552466904374</v>
      </c>
      <c r="H10" s="183">
        <f>RES_hhdet_fech!H10/RES_summary!H$19</f>
        <v>46.913405333888257</v>
      </c>
      <c r="I10" s="183">
        <f>RES_hhdet_fech!I10/RES_summary!I$19</f>
        <v>44.532811063712096</v>
      </c>
      <c r="J10" s="183">
        <f>RES_hhdet_fech!J10/RES_summary!J$19</f>
        <v>45.955550163231955</v>
      </c>
      <c r="K10" s="183">
        <f>RES_hhdet_fech!K10/RES_summary!K$19</f>
        <v>45.892661911533608</v>
      </c>
      <c r="L10" s="183">
        <f>RES_hhdet_fech!L10/RES_summary!L$19</f>
        <v>45.280646810309356</v>
      </c>
      <c r="M10" s="183">
        <f>RES_hhdet_fech!M10/RES_summary!M$19</f>
        <v>44.21518842159859</v>
      </c>
      <c r="N10" s="183">
        <f>RES_hhdet_fech!N10/RES_summary!N$19</f>
        <v>44.708554904327244</v>
      </c>
      <c r="O10" s="183">
        <f>RES_hhdet_fech!O10/RES_summary!O$19</f>
        <v>43.981598042043444</v>
      </c>
      <c r="P10" s="183">
        <f>RES_hhdet_fech!P10/RES_summary!P$19</f>
        <v>43.307334745410067</v>
      </c>
      <c r="Q10" s="183">
        <f>RES_hhdet_fech!Q10/RES_summary!Q$19</f>
        <v>42.639827044668806</v>
      </c>
    </row>
    <row r="11" spans="1:17" ht="12" customHeight="1" x14ac:dyDescent="0.25">
      <c r="A11" s="167" t="s">
        <v>144</v>
      </c>
      <c r="B11" s="183">
        <f>RES_hhdet_fech!B11/RES_summary!B$19</f>
        <v>43.164864405364177</v>
      </c>
      <c r="C11" s="183">
        <f>RES_hhdet_fech!C11/RES_summary!C$19</f>
        <v>42.864303639090458</v>
      </c>
      <c r="D11" s="183">
        <f>RES_hhdet_fech!D11/RES_summary!D$19</f>
        <v>41.982257913282496</v>
      </c>
      <c r="E11" s="183">
        <f>RES_hhdet_fech!E11/RES_summary!E$19</f>
        <v>41.494955870261606</v>
      </c>
      <c r="F11" s="183">
        <f>RES_hhdet_fech!F11/RES_summary!F$19</f>
        <v>41.432443051452445</v>
      </c>
      <c r="G11" s="183">
        <f>RES_hhdet_fech!G11/RES_summary!G$19</f>
        <v>40.525232973972919</v>
      </c>
      <c r="H11" s="183">
        <f>RES_hhdet_fech!H11/RES_summary!H$19</f>
        <v>40.292644185978794</v>
      </c>
      <c r="I11" s="183">
        <f>RES_hhdet_fech!I11/RES_summary!I$19</f>
        <v>39.617795117900819</v>
      </c>
      <c r="J11" s="183">
        <f>RES_hhdet_fech!J11/RES_summary!J$19</f>
        <v>39.422278156600271</v>
      </c>
      <c r="K11" s="183">
        <f>RES_hhdet_fech!K11/RES_summary!K$19</f>
        <v>39.518660317786576</v>
      </c>
      <c r="L11" s="183">
        <f>RES_hhdet_fech!L11/RES_summary!L$19</f>
        <v>38.991656579644108</v>
      </c>
      <c r="M11" s="183">
        <f>RES_hhdet_fech!M11/RES_summary!M$19</f>
        <v>38.187650922793352</v>
      </c>
      <c r="N11" s="183">
        <f>RES_hhdet_fech!N11/RES_summary!N$19</f>
        <v>37.326641030966208</v>
      </c>
      <c r="O11" s="183">
        <f>RES_hhdet_fech!O11/RES_summary!O$19</f>
        <v>36.659609891662797</v>
      </c>
      <c r="P11" s="183">
        <f>RES_hhdet_fech!P11/RES_summary!P$19</f>
        <v>35.751051080961567</v>
      </c>
      <c r="Q11" s="183">
        <f>RES_hhdet_fech!Q11/RES_summary!Q$19</f>
        <v>34.875202008363978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34.00872403990936</v>
      </c>
      <c r="L12" s="183">
        <f>RES_hhdet_fech!L12/RES_summary!L$19</f>
        <v>33.598176162219488</v>
      </c>
      <c r="M12" s="183">
        <f>RES_hhdet_fech!M12/RES_summary!M$19</f>
        <v>32.964593627850448</v>
      </c>
      <c r="N12" s="183">
        <f>RES_hhdet_fech!N12/RES_summary!N$19</f>
        <v>32.302534445897358</v>
      </c>
      <c r="O12" s="183">
        <f>RES_hhdet_fech!O12/RES_summary!O$19</f>
        <v>31.791768395071649</v>
      </c>
      <c r="P12" s="183">
        <f>RES_hhdet_fech!P12/RES_summary!P$19</f>
        <v>31.066741157652917</v>
      </c>
      <c r="Q12" s="183">
        <f>RES_hhdet_fech!Q12/RES_summary!Q$19</f>
        <v>30.366523182066064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27.663062222450389</v>
      </c>
      <c r="L13" s="182">
        <f>RES_hhdet_fech!L13/RES_summary!L$19</f>
        <v>27.294159605750842</v>
      </c>
      <c r="M13" s="182">
        <f>RES_hhdet_fech!M13/RES_summary!M$19</f>
        <v>26.731355645955606</v>
      </c>
      <c r="N13" s="182">
        <f>RES_hhdet_fech!N13/RES_summary!N$19</f>
        <v>26.1286487216762</v>
      </c>
      <c r="O13" s="182">
        <f>RES_hhdet_fech!O13/RES_summary!O$19</f>
        <v>25.661726924164071</v>
      </c>
      <c r="P13" s="182">
        <f>RES_hhdet_fech!P13/RES_summary!P$19</f>
        <v>25.025735756673086</v>
      </c>
      <c r="Q13" s="182">
        <f>RES_hhdet_fech!Q13/RES_summary!Q$19</f>
        <v>24.412641405854771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6.3456618174589714</v>
      </c>
      <c r="L14" s="181">
        <f>RES_hhdet_fech!L14/RES_summary!L$19</f>
        <v>6.3040165564686479</v>
      </c>
      <c r="M14" s="181">
        <f>RES_hhdet_fech!M14/RES_summary!M$19</f>
        <v>6.2332379818948347</v>
      </c>
      <c r="N14" s="181">
        <f>RES_hhdet_fech!N14/RES_summary!N$19</f>
        <v>6.1738857242211642</v>
      </c>
      <c r="O14" s="181">
        <f>RES_hhdet_fech!O14/RES_summary!O$19</f>
        <v>6.1300414709075799</v>
      </c>
      <c r="P14" s="181">
        <f>RES_hhdet_fech!P14/RES_summary!P$19</f>
        <v>6.0410054009798317</v>
      </c>
      <c r="Q14" s="181">
        <f>RES_hhdet_fech!Q14/RES_summary!Q$19</f>
        <v>5.9538817762112934</v>
      </c>
    </row>
    <row r="15" spans="1:17" ht="12" customHeight="1" x14ac:dyDescent="0.25">
      <c r="A15" s="163" t="s">
        <v>142</v>
      </c>
      <c r="B15" s="180">
        <f>RES_hhdet_fech!B15/RES_summary!B$19</f>
        <v>39.118325717878434</v>
      </c>
      <c r="C15" s="180">
        <f>RES_hhdet_fech!C15/RES_summary!C$19</f>
        <v>39.041739298930914</v>
      </c>
      <c r="D15" s="180">
        <f>RES_hhdet_fech!D15/RES_summary!D$19</f>
        <v>37.350629916835821</v>
      </c>
      <c r="E15" s="180">
        <f>RES_hhdet_fech!E15/RES_summary!E$19</f>
        <v>42.708360335657702</v>
      </c>
      <c r="F15" s="180">
        <f>RES_hhdet_fech!F15/RES_summary!F$19</f>
        <v>42.23856933154908</v>
      </c>
      <c r="G15" s="180">
        <f>RES_hhdet_fech!G15/RES_summary!G$19</f>
        <v>40.203113665710816</v>
      </c>
      <c r="H15" s="180">
        <f>RES_hhdet_fech!H15/RES_summary!H$19</f>
        <v>41.602682596859438</v>
      </c>
      <c r="I15" s="180">
        <f>RES_hhdet_fech!I15/RES_summary!I$19</f>
        <v>38.173589012810659</v>
      </c>
      <c r="J15" s="180">
        <f>RES_hhdet_fech!J15/RES_summary!J$19</f>
        <v>39.790283038350388</v>
      </c>
      <c r="K15" s="180">
        <f>RES_hhdet_fech!K15/RES_summary!K$19</f>
        <v>39.652193769766598</v>
      </c>
      <c r="L15" s="180">
        <f>RES_hhdet_fech!L15/RES_summary!L$19</f>
        <v>42.952538700511639</v>
      </c>
      <c r="M15" s="180">
        <f>RES_hhdet_fech!M15/RES_summary!M$19</f>
        <v>39.587255012630166</v>
      </c>
      <c r="N15" s="180">
        <f>RES_hhdet_fech!N15/RES_summary!N$19</f>
        <v>39.077679238808656</v>
      </c>
      <c r="O15" s="180">
        <f>RES_hhdet_fech!O15/RES_summary!O$19</f>
        <v>38.552756630872047</v>
      </c>
      <c r="P15" s="180">
        <f>RES_hhdet_fech!P15/RES_summary!P$19</f>
        <v>38.6480739351395</v>
      </c>
      <c r="Q15" s="180">
        <f>RES_hhdet_fech!Q15/RES_summary!Q$19</f>
        <v>38.373064128249503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34.102197456295684</v>
      </c>
      <c r="L16" s="179">
        <f>RES_hhdet_fech!L16/RES_summary!L$19</f>
        <v>36.370793646827018</v>
      </c>
      <c r="M16" s="179">
        <f>RES_hhdet_fech!M16/RES_summary!M$19</f>
        <v>33.944316490735851</v>
      </c>
      <c r="N16" s="179">
        <f>RES_hhdet_fech!N16/RES_summary!N$19</f>
        <v>33.528261191387195</v>
      </c>
      <c r="O16" s="179">
        <f>RES_hhdet_fech!O16/RES_summary!O$19</f>
        <v>33.116971112517916</v>
      </c>
      <c r="P16" s="179">
        <f>RES_hhdet_fech!P16/RES_summary!P$19</f>
        <v>33.094657155577444</v>
      </c>
      <c r="Q16" s="179">
        <f>RES_hhdet_fech!Q16/RES_summary!Q$19</f>
        <v>32.815026665985997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27.756535638836752</v>
      </c>
      <c r="L17" s="177">
        <f>RES_hhdet_fech!L17/RES_summary!L$19</f>
        <v>30.066777090358379</v>
      </c>
      <c r="M17" s="177">
        <f>RES_hhdet_fech!M17/RES_summary!M$19</f>
        <v>27.711078508841045</v>
      </c>
      <c r="N17" s="177">
        <f>RES_hhdet_fech!N17/RES_summary!N$19</f>
        <v>27.35437546716603</v>
      </c>
      <c r="O17" s="177">
        <f>RES_hhdet_fech!O17/RES_summary!O$19</f>
        <v>26.98692964161037</v>
      </c>
      <c r="P17" s="177">
        <f>RES_hhdet_fech!P17/RES_summary!P$19</f>
        <v>27.053651754597627</v>
      </c>
      <c r="Q17" s="177">
        <f>RES_hhdet_fech!Q17/RES_summary!Q$19</f>
        <v>26.861144889774696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6.3456618174589314</v>
      </c>
      <c r="L18" s="177">
        <f>RES_hhdet_fech!L18/RES_summary!L$19</f>
        <v>6.3040165564686381</v>
      </c>
      <c r="M18" s="177">
        <f>RES_hhdet_fech!M18/RES_summary!M$19</f>
        <v>6.2332379818948098</v>
      </c>
      <c r="N18" s="177">
        <f>RES_hhdet_fech!N18/RES_summary!N$19</f>
        <v>6.1738857242211624</v>
      </c>
      <c r="O18" s="177">
        <f>RES_hhdet_fech!O18/RES_summary!O$19</f>
        <v>6.1300414709075559</v>
      </c>
      <c r="P18" s="177">
        <f>RES_hhdet_fech!P18/RES_summary!P$19</f>
        <v>6.0410054009798229</v>
      </c>
      <c r="Q18" s="177">
        <f>RES_hhdet_fech!Q18/RES_summary!Q$19</f>
        <v>5.9538817762112997</v>
      </c>
    </row>
    <row r="19" spans="1:17" ht="12" customHeight="1" x14ac:dyDescent="0.25">
      <c r="A19" s="158" t="s">
        <v>62</v>
      </c>
      <c r="B19" s="178">
        <f>RES_hhdet_fech!B19/RES_summary!B$19</f>
        <v>17.975292430687979</v>
      </c>
      <c r="C19" s="178">
        <f>RES_hhdet_fech!C19/RES_summary!C$19</f>
        <v>17.754804596926256</v>
      </c>
      <c r="D19" s="178">
        <f>RES_hhdet_fech!D19/RES_summary!D$19</f>
        <v>18.981623671348274</v>
      </c>
      <c r="E19" s="178">
        <f>RES_hhdet_fech!E19/RES_summary!E$19</f>
        <v>23.498952310949107</v>
      </c>
      <c r="F19" s="178">
        <f>RES_hhdet_fech!F19/RES_summary!F$19</f>
        <v>23.275423965956563</v>
      </c>
      <c r="G19" s="178">
        <f>RES_hhdet_fech!G19/RES_summary!G$19</f>
        <v>22.628110862007059</v>
      </c>
      <c r="H19" s="178">
        <f>RES_hhdet_fech!H19/RES_summary!H$19</f>
        <v>22.97621066366397</v>
      </c>
      <c r="I19" s="178">
        <f>RES_hhdet_fech!I19/RES_summary!I$19</f>
        <v>22.35603108779431</v>
      </c>
      <c r="J19" s="178">
        <f>RES_hhdet_fech!J19/RES_summary!J$19</f>
        <v>22.693576869042136</v>
      </c>
      <c r="K19" s="178">
        <f>RES_hhdet_fech!K19/RES_summary!K$19</f>
        <v>22.760742103905738</v>
      </c>
      <c r="L19" s="178">
        <f>RES_hhdet_fech!L19/RES_summary!L$19</f>
        <v>22.565349307703833</v>
      </c>
      <c r="M19" s="178">
        <f>RES_hhdet_fech!M19/RES_summary!M$19</f>
        <v>21.938169318283908</v>
      </c>
      <c r="N19" s="178">
        <f>RES_hhdet_fech!N19/RES_summary!N$19</f>
        <v>21.729982106406439</v>
      </c>
      <c r="O19" s="178">
        <f>RES_hhdet_fech!O19/RES_summary!O$19</f>
        <v>21.441948292701582</v>
      </c>
      <c r="P19" s="178">
        <f>RES_hhdet_fech!P19/RES_summary!P$19</f>
        <v>21.209522531877884</v>
      </c>
      <c r="Q19" s="178">
        <f>RES_hhdet_fech!Q19/RES_summary!Q$19</f>
        <v>21.023041667823339</v>
      </c>
    </row>
    <row r="20" spans="1:17" ht="12" customHeight="1" x14ac:dyDescent="0.25">
      <c r="A20" s="23" t="s">
        <v>58</v>
      </c>
      <c r="B20" s="177">
        <f>RES_hhdet_fech!B20/RES_summary!B$19</f>
        <v>24.790106890804051</v>
      </c>
      <c r="C20" s="177">
        <f>RES_hhdet_fech!C20/RES_summary!C$19</f>
        <v>24.306813185523364</v>
      </c>
      <c r="D20" s="177">
        <f>RES_hhdet_fech!D20/RES_summary!D$19</f>
        <v>26.344921669783133</v>
      </c>
      <c r="E20" s="177">
        <f>RES_hhdet_fech!E20/RES_summary!E$19</f>
        <v>31.035438796700834</v>
      </c>
      <c r="F20" s="177">
        <f>RES_hhdet_fech!F20/RES_summary!F$19</f>
        <v>30.842117789195886</v>
      </c>
      <c r="G20" s="177">
        <f>RES_hhdet_fech!G20/RES_summary!G$19</f>
        <v>30.128588395697882</v>
      </c>
      <c r="H20" s="177">
        <f>RES_hhdet_fech!H20/RES_summary!H$19</f>
        <v>30.095825808464856</v>
      </c>
      <c r="I20" s="177">
        <f>RES_hhdet_fech!I20/RES_summary!I$19</f>
        <v>29.061318620269741</v>
      </c>
      <c r="J20" s="177">
        <f>RES_hhdet_fech!J20/RES_summary!J$19</f>
        <v>29.08691606223648</v>
      </c>
      <c r="K20" s="177">
        <f>RES_hhdet_fech!K20/RES_summary!K$19</f>
        <v>28.808685175541925</v>
      </c>
      <c r="L20" s="177">
        <f>RES_hhdet_fech!L20/RES_summary!L$19</f>
        <v>28.35174384916597</v>
      </c>
      <c r="M20" s="177">
        <f>RES_hhdet_fech!M20/RES_summary!M$19</f>
        <v>27.811955457399311</v>
      </c>
      <c r="N20" s="177">
        <f>RES_hhdet_fech!N20/RES_summary!N$19</f>
        <v>27.90784761470043</v>
      </c>
      <c r="O20" s="177">
        <f>RES_hhdet_fech!O20/RES_summary!O$19</f>
        <v>27.410005139281544</v>
      </c>
      <c r="P20" s="177">
        <f>RES_hhdet_fech!P20/RES_summary!P$19</f>
        <v>26.82726230773191</v>
      </c>
      <c r="Q20" s="177">
        <f>RES_hhdet_fech!Q20/RES_summary!Q$19</f>
        <v>26.494749337059169</v>
      </c>
    </row>
    <row r="21" spans="1:17" ht="12" customHeight="1" x14ac:dyDescent="0.25">
      <c r="A21" s="23" t="s">
        <v>57</v>
      </c>
      <c r="B21" s="177">
        <f>RES_hhdet_fech!B21/RES_summary!B$19</f>
        <v>19.069318598289602</v>
      </c>
      <c r="C21" s="177">
        <f>RES_hhdet_fech!C21/RES_summary!C$19</f>
        <v>19.169509958928376</v>
      </c>
      <c r="D21" s="177">
        <f>RES_hhdet_fech!D21/RES_summary!D$19</f>
        <v>19.472072435109414</v>
      </c>
      <c r="E21" s="177">
        <f>RES_hhdet_fech!E21/RES_summary!E$19</f>
        <v>23.833332614438437</v>
      </c>
      <c r="F21" s="177">
        <f>RES_hhdet_fech!F21/RES_summary!F$19</f>
        <v>23.496606127608853</v>
      </c>
      <c r="G21" s="177">
        <f>RES_hhdet_fech!G21/RES_summary!G$19</f>
        <v>22.913088497457977</v>
      </c>
      <c r="H21" s="177">
        <f>RES_hhdet_fech!H21/RES_summary!H$19</f>
        <v>22.68716019375659</v>
      </c>
      <c r="I21" s="177">
        <f>RES_hhdet_fech!I21/RES_summary!I$19</f>
        <v>22.541382011019426</v>
      </c>
      <c r="J21" s="177">
        <f>RES_hhdet_fech!J21/RES_summary!J$19</f>
        <v>22.385342584357314</v>
      </c>
      <c r="K21" s="177">
        <f>RES_hhdet_fech!K21/RES_summary!K$19</f>
        <v>22.209662211082644</v>
      </c>
      <c r="L21" s="177">
        <f>RES_hhdet_fech!L21/RES_summary!L$19</f>
        <v>21.786880578874669</v>
      </c>
      <c r="M21" s="177">
        <f>RES_hhdet_fech!M21/RES_summary!M$19</f>
        <v>21.506903411421735</v>
      </c>
      <c r="N21" s="177">
        <f>RES_hhdet_fech!N21/RES_summary!N$19</f>
        <v>21.312067750501075</v>
      </c>
      <c r="O21" s="177">
        <f>RES_hhdet_fech!O21/RES_summary!O$19</f>
        <v>20.947468940575593</v>
      </c>
      <c r="P21" s="177">
        <f>RES_hhdet_fech!P21/RES_summary!P$19</f>
        <v>20.411617208971411</v>
      </c>
      <c r="Q21" s="177">
        <f>RES_hhdet_fech!Q21/RES_summary!Q$19</f>
        <v>20.117576054376904</v>
      </c>
    </row>
    <row r="22" spans="1:17" ht="12" customHeight="1" x14ac:dyDescent="0.25">
      <c r="A22" s="29" t="s">
        <v>140</v>
      </c>
      <c r="B22" s="176">
        <f>RES_hhdet_fech!B22/RES_summary!B$19</f>
        <v>11.26901408069091</v>
      </c>
      <c r="C22" s="176">
        <f>RES_hhdet_fech!C22/RES_summary!C$19</f>
        <v>11.023791366769588</v>
      </c>
      <c r="D22" s="176">
        <f>RES_hhdet_fech!D22/RES_summary!D$19</f>
        <v>11.975801445780725</v>
      </c>
      <c r="E22" s="176">
        <f>RES_hhdet_fech!E22/RES_summary!E$19</f>
        <v>16.102960960633975</v>
      </c>
      <c r="F22" s="176">
        <f>RES_hhdet_fech!F22/RES_summary!F$19</f>
        <v>15.948640020266954</v>
      </c>
      <c r="G22" s="176">
        <f>RES_hhdet_fech!G22/RES_summary!G$19</f>
        <v>15.206863498819155</v>
      </c>
      <c r="H22" s="176">
        <f>RES_hhdet_fech!H22/RES_summary!H$19</f>
        <v>15.652263791183989</v>
      </c>
      <c r="I22" s="176">
        <f>RES_hhdet_fech!I22/RES_summary!I$19</f>
        <v>15.192018528389339</v>
      </c>
      <c r="J22" s="176">
        <f>RES_hhdet_fech!J22/RES_summary!J$19</f>
        <v>15.450554229555483</v>
      </c>
      <c r="K22" s="176">
        <f>RES_hhdet_fech!K22/RES_summary!K$19</f>
        <v>15.626206794118886</v>
      </c>
      <c r="L22" s="176">
        <f>RES_hhdet_fech!L22/RES_summary!L$19</f>
        <v>15.725951746063542</v>
      </c>
      <c r="M22" s="176">
        <f>RES_hhdet_fech!M22/RES_summary!M$19</f>
        <v>15.292195265401567</v>
      </c>
      <c r="N22" s="176">
        <f>RES_hhdet_fech!N22/RES_summary!N$19</f>
        <v>14.777446089622678</v>
      </c>
      <c r="O22" s="176">
        <f>RES_hhdet_fech!O22/RES_summary!O$19</f>
        <v>14.860049550596612</v>
      </c>
      <c r="P22" s="176">
        <f>RES_hhdet_fech!P22/RES_summary!P$19</f>
        <v>14.901016413457318</v>
      </c>
      <c r="Q22" s="176">
        <f>RES_hhdet_fech!Q22/RES_summary!Q$19</f>
        <v>14.977034411757337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241.86732908188552</v>
      </c>
      <c r="C43" s="184">
        <f>RES_hhdet_fech!C43/RES_summary!C$19</f>
        <v>259.46867551822726</v>
      </c>
      <c r="D43" s="184">
        <f>RES_hhdet_fech!D43/RES_summary!D$19</f>
        <v>246.71731538589208</v>
      </c>
      <c r="E43" s="184">
        <f>RES_hhdet_fech!E43/RES_summary!E$19</f>
        <v>243.00407015036237</v>
      </c>
      <c r="F43" s="184">
        <f>RES_hhdet_fech!F43/RES_summary!F$19</f>
        <v>235.81909032137406</v>
      </c>
      <c r="G43" s="184">
        <f>RES_hhdet_fech!G43/RES_summary!G$19</f>
        <v>235.93216836339886</v>
      </c>
      <c r="H43" s="184">
        <f>RES_hhdet_fech!H43/RES_summary!H$19</f>
        <v>242.80561762264998</v>
      </c>
      <c r="I43" s="184">
        <f>RES_hhdet_fech!I43/RES_summary!I$19</f>
        <v>225.99620047672599</v>
      </c>
      <c r="J43" s="184">
        <f>RES_hhdet_fech!J43/RES_summary!J$19</f>
        <v>224.90803931395243</v>
      </c>
      <c r="K43" s="184">
        <f>RES_hhdet_fech!K43/RES_summary!K$19</f>
        <v>225.92953290168327</v>
      </c>
      <c r="L43" s="184">
        <f>RES_hhdet_fech!L43/RES_summary!L$19</f>
        <v>226.24123873158513</v>
      </c>
      <c r="M43" s="184">
        <f>RES_hhdet_fech!M43/RES_summary!M$19</f>
        <v>234.03473475108305</v>
      </c>
      <c r="N43" s="184">
        <f>RES_hhdet_fech!N43/RES_summary!N$19</f>
        <v>220.39639963515634</v>
      </c>
      <c r="O43" s="184">
        <f>RES_hhdet_fech!O43/RES_summary!O$19</f>
        <v>213.54212126659738</v>
      </c>
      <c r="P43" s="184">
        <f>RES_hhdet_fech!P43/RES_summary!P$19</f>
        <v>192.95158387520109</v>
      </c>
      <c r="Q43" s="184">
        <f>RES_hhdet_fech!Q43/RES_summary!Q$19</f>
        <v>189.90831532576024</v>
      </c>
    </row>
    <row r="44" spans="1:17" ht="12.95" customHeight="1" x14ac:dyDescent="0.25">
      <c r="A44" s="158" t="s">
        <v>65</v>
      </c>
      <c r="B44" s="178">
        <f>RES_hhdet_fech!B44/RES_summary!B$19</f>
        <v>184.52298050584358</v>
      </c>
      <c r="C44" s="178">
        <f>RES_hhdet_fech!C44/RES_summary!C$19</f>
        <v>202.59661258279701</v>
      </c>
      <c r="D44" s="178">
        <f>RES_hhdet_fech!D44/RES_summary!D$19</f>
        <v>190.06946431263637</v>
      </c>
      <c r="E44" s="178">
        <f>RES_hhdet_fech!E44/RES_summary!E$19</f>
        <v>181.61787208909496</v>
      </c>
      <c r="F44" s="178">
        <f>RES_hhdet_fech!F44/RES_summary!F$19</f>
        <v>174.92450746537679</v>
      </c>
      <c r="G44" s="178">
        <f>RES_hhdet_fech!G44/RES_summary!G$19</f>
        <v>176.8448142216811</v>
      </c>
      <c r="H44" s="178">
        <f>RES_hhdet_fech!H44/RES_summary!H$19</f>
        <v>183.40064503583562</v>
      </c>
      <c r="I44" s="178">
        <f>RES_hhdet_fech!I44/RES_summary!I$19</f>
        <v>168.02508365122947</v>
      </c>
      <c r="J44" s="178">
        <f>RES_hhdet_fech!J44/RES_summary!J$19</f>
        <v>166.64407385741953</v>
      </c>
      <c r="K44" s="178">
        <f>RES_hhdet_fech!K44/RES_summary!K$19</f>
        <v>167.49063855777837</v>
      </c>
      <c r="L44" s="178">
        <f>RES_hhdet_fech!L44/RES_summary!L$19</f>
        <v>172.75422049396013</v>
      </c>
      <c r="M44" s="178">
        <f>RES_hhdet_fech!M44/RES_summary!M$19</f>
        <v>176.04081421843503</v>
      </c>
      <c r="N44" s="178">
        <f>RES_hhdet_fech!N44/RES_summary!N$19</f>
        <v>164.838653522442</v>
      </c>
      <c r="O44" s="178">
        <f>RES_hhdet_fech!O44/RES_summary!O$19</f>
        <v>158.71662832867074</v>
      </c>
      <c r="P44" s="178">
        <f>RES_hhdet_fech!P44/RES_summary!P$19</f>
        <v>139.04020928570998</v>
      </c>
      <c r="Q44" s="178">
        <f>RES_hhdet_fech!Q44/RES_summary!Q$19</f>
        <v>136.69623688615758</v>
      </c>
    </row>
    <row r="45" spans="1:17" ht="12" customHeight="1" x14ac:dyDescent="0.25">
      <c r="A45" s="23" t="s">
        <v>166</v>
      </c>
      <c r="B45" s="177">
        <f>RES_hhdet_fech!B45/RES_summary!B$19</f>
        <v>182.90286230021039</v>
      </c>
      <c r="C45" s="177">
        <f>RES_hhdet_fech!C45/RES_summary!C$19</f>
        <v>200.92449184064893</v>
      </c>
      <c r="D45" s="177">
        <f>RES_hhdet_fech!D45/RES_summary!D$19</f>
        <v>188.67139282254391</v>
      </c>
      <c r="E45" s="177">
        <f>RES_hhdet_fech!E45/RES_summary!E$19</f>
        <v>178.13275081051111</v>
      </c>
      <c r="F45" s="177">
        <f>RES_hhdet_fech!F45/RES_summary!F$19</f>
        <v>171.59721140320119</v>
      </c>
      <c r="G45" s="177">
        <f>RES_hhdet_fech!G45/RES_summary!G$19</f>
        <v>174.15433215406648</v>
      </c>
      <c r="H45" s="177">
        <f>RES_hhdet_fech!H45/RES_summary!H$19</f>
        <v>180.24343432593639</v>
      </c>
      <c r="I45" s="177">
        <f>RES_hhdet_fech!I45/RES_summary!I$19</f>
        <v>165.30089302499897</v>
      </c>
      <c r="J45" s="177">
        <f>RES_hhdet_fech!J45/RES_summary!J$19</f>
        <v>163.67211477179387</v>
      </c>
      <c r="K45" s="177">
        <f>RES_hhdet_fech!K45/RES_summary!K$19</f>
        <v>164.32699886784067</v>
      </c>
      <c r="L45" s="177">
        <f>RES_hhdet_fech!L45/RES_summary!L$19</f>
        <v>169.53509249586071</v>
      </c>
      <c r="M45" s="177">
        <f>RES_hhdet_fech!M45/RES_summary!M$19</f>
        <v>172.82817330930649</v>
      </c>
      <c r="N45" s="177">
        <f>RES_hhdet_fech!N45/RES_summary!N$19</f>
        <v>161.91160688253868</v>
      </c>
      <c r="O45" s="177">
        <f>RES_hhdet_fech!O45/RES_summary!O$19</f>
        <v>155.75554043067837</v>
      </c>
      <c r="P45" s="177">
        <f>RES_hhdet_fech!P45/RES_summary!P$19</f>
        <v>135.9988822565457</v>
      </c>
      <c r="Q45" s="177">
        <f>RES_hhdet_fech!Q45/RES_summary!Q$19</f>
        <v>133.39162293667013</v>
      </c>
    </row>
    <row r="46" spans="1:17" ht="12" customHeight="1" x14ac:dyDescent="0.25">
      <c r="A46" s="23" t="s">
        <v>60</v>
      </c>
      <c r="B46" s="177">
        <f>RES_hhdet_fech!B46/RES_summary!B$19</f>
        <v>1.6201182056331727</v>
      </c>
      <c r="C46" s="177">
        <f>RES_hhdet_fech!C46/RES_summary!C$19</f>
        <v>1.6721207421480915</v>
      </c>
      <c r="D46" s="177">
        <f>RES_hhdet_fech!D46/RES_summary!D$19</f>
        <v>1.3980714900924807</v>
      </c>
      <c r="E46" s="177">
        <f>RES_hhdet_fech!E46/RES_summary!E$19</f>
        <v>3.4851212785838492</v>
      </c>
      <c r="F46" s="177">
        <f>RES_hhdet_fech!F46/RES_summary!F$19</f>
        <v>3.3272960621756273</v>
      </c>
      <c r="G46" s="177">
        <f>RES_hhdet_fech!G46/RES_summary!G$19</f>
        <v>2.6904820676146262</v>
      </c>
      <c r="H46" s="177">
        <f>RES_hhdet_fech!H46/RES_summary!H$19</f>
        <v>3.1572107098992128</v>
      </c>
      <c r="I46" s="177">
        <f>RES_hhdet_fech!I46/RES_summary!I$19</f>
        <v>2.7241906262304978</v>
      </c>
      <c r="J46" s="177">
        <f>RES_hhdet_fech!J46/RES_summary!J$19</f>
        <v>2.9719590856256572</v>
      </c>
      <c r="K46" s="177">
        <f>RES_hhdet_fech!K46/RES_summary!K$19</f>
        <v>3.1636396899377086</v>
      </c>
      <c r="L46" s="177">
        <f>RES_hhdet_fech!L46/RES_summary!L$19</f>
        <v>3.2191279980994065</v>
      </c>
      <c r="M46" s="177">
        <f>RES_hhdet_fech!M46/RES_summary!M$19</f>
        <v>3.2126409091285377</v>
      </c>
      <c r="N46" s="177">
        <f>RES_hhdet_fech!N46/RES_summary!N$19</f>
        <v>2.927046639903307</v>
      </c>
      <c r="O46" s="177">
        <f>RES_hhdet_fech!O46/RES_summary!O$19</f>
        <v>2.9610878979923867</v>
      </c>
      <c r="P46" s="177">
        <f>RES_hhdet_fech!P46/RES_summary!P$19</f>
        <v>3.0413270291642789</v>
      </c>
      <c r="Q46" s="177">
        <f>RES_hhdet_fech!Q46/RES_summary!Q$19</f>
        <v>3.3046139494874689</v>
      </c>
    </row>
    <row r="47" spans="1:17" ht="12.95" customHeight="1" x14ac:dyDescent="0.25">
      <c r="A47" s="158" t="s">
        <v>112</v>
      </c>
      <c r="B47" s="178">
        <f>RES_hhdet_fech!B47/RES_summary!B$19</f>
        <v>4.4936178797768036E-3</v>
      </c>
      <c r="C47" s="178">
        <f>RES_hhdet_fech!C47/RES_summary!C$19</f>
        <v>4.6357184375075385E-3</v>
      </c>
      <c r="D47" s="178">
        <f>RES_hhdet_fech!D47/RES_summary!D$19</f>
        <v>5.2439284813638846E-3</v>
      </c>
      <c r="E47" s="178">
        <f>RES_hhdet_fech!E47/RES_summary!E$19</f>
        <v>5.6457597675805124E-3</v>
      </c>
      <c r="F47" s="178">
        <f>RES_hhdet_fech!F47/RES_summary!F$19</f>
        <v>7.032677323178034E-3</v>
      </c>
      <c r="G47" s="178">
        <f>RES_hhdet_fech!G47/RES_summary!G$19</f>
        <v>7.9395632279020689E-3</v>
      </c>
      <c r="H47" s="178">
        <f>RES_hhdet_fech!H47/RES_summary!H$19</f>
        <v>1.0652369063348426E-2</v>
      </c>
      <c r="I47" s="178">
        <f>RES_hhdet_fech!I47/RES_summary!I$19</f>
        <v>1.4947650330133559E-2</v>
      </c>
      <c r="J47" s="178">
        <f>RES_hhdet_fech!J47/RES_summary!J$19</f>
        <v>1.937913416578806E-2</v>
      </c>
      <c r="K47" s="178">
        <f>RES_hhdet_fech!K47/RES_summary!K$19</f>
        <v>2.5858111545613488E-2</v>
      </c>
      <c r="L47" s="178">
        <f>RES_hhdet_fech!L47/RES_summary!L$19</f>
        <v>3.1866996528348929E-2</v>
      </c>
      <c r="M47" s="178">
        <f>RES_hhdet_fech!M47/RES_summary!M$19</f>
        <v>3.6244295681627056E-2</v>
      </c>
      <c r="N47" s="178">
        <f>RES_hhdet_fech!N47/RES_summary!N$19</f>
        <v>4.0111069904597403E-2</v>
      </c>
      <c r="O47" s="178">
        <f>RES_hhdet_fech!O47/RES_summary!O$19</f>
        <v>4.0729583786787656E-2</v>
      </c>
      <c r="P47" s="178">
        <f>RES_hhdet_fech!P47/RES_summary!P$19</f>
        <v>4.7257258775326334E-2</v>
      </c>
      <c r="Q47" s="178">
        <f>RES_hhdet_fech!Q47/RES_summary!Q$19</f>
        <v>5.3047395727861352E-2</v>
      </c>
    </row>
    <row r="48" spans="1:17" ht="12" customHeight="1" x14ac:dyDescent="0.25">
      <c r="A48" s="23" t="s">
        <v>60</v>
      </c>
      <c r="B48" s="177">
        <f>RES_hhdet_fech!B48/RES_summary!B$19</f>
        <v>4.4936178797768036E-3</v>
      </c>
      <c r="C48" s="177">
        <f>RES_hhdet_fech!C48/RES_summary!C$19</f>
        <v>4.6357184375075385E-3</v>
      </c>
      <c r="D48" s="177">
        <f>RES_hhdet_fech!D48/RES_summary!D$19</f>
        <v>5.2439284813638846E-3</v>
      </c>
      <c r="E48" s="177">
        <f>RES_hhdet_fech!E48/RES_summary!E$19</f>
        <v>5.6457597675805124E-3</v>
      </c>
      <c r="F48" s="177">
        <f>RES_hhdet_fech!F48/RES_summary!F$19</f>
        <v>7.032677323178034E-3</v>
      </c>
      <c r="G48" s="177">
        <f>RES_hhdet_fech!G48/RES_summary!G$19</f>
        <v>7.9395632279020689E-3</v>
      </c>
      <c r="H48" s="177">
        <f>RES_hhdet_fech!H48/RES_summary!H$19</f>
        <v>1.0652369063348426E-2</v>
      </c>
      <c r="I48" s="177">
        <f>RES_hhdet_fech!I48/RES_summary!I$19</f>
        <v>1.4947650330133559E-2</v>
      </c>
      <c r="J48" s="177">
        <f>RES_hhdet_fech!J48/RES_summary!J$19</f>
        <v>1.937913416578806E-2</v>
      </c>
      <c r="K48" s="177">
        <f>RES_hhdet_fech!K48/RES_summary!K$19</f>
        <v>2.5858111545613488E-2</v>
      </c>
      <c r="L48" s="177">
        <f>RES_hhdet_fech!L48/RES_summary!L$19</f>
        <v>3.1866996528348929E-2</v>
      </c>
      <c r="M48" s="177">
        <f>RES_hhdet_fech!M48/RES_summary!M$19</f>
        <v>3.6244295681627056E-2</v>
      </c>
      <c r="N48" s="177">
        <f>RES_hhdet_fech!N48/RES_summary!N$19</f>
        <v>4.0111069904597403E-2</v>
      </c>
      <c r="O48" s="177">
        <f>RES_hhdet_fech!O48/RES_summary!O$19</f>
        <v>4.0729583786787656E-2</v>
      </c>
      <c r="P48" s="177">
        <f>RES_hhdet_fech!P48/RES_summary!P$19</f>
        <v>4.7257258775326334E-2</v>
      </c>
      <c r="Q48" s="177">
        <f>RES_hhdet_fech!Q48/RES_summary!Q$19</f>
        <v>5.3047395727861352E-2</v>
      </c>
    </row>
    <row r="49" spans="1:17" ht="12" customHeight="1" x14ac:dyDescent="0.25">
      <c r="A49" s="158" t="s">
        <v>63</v>
      </c>
      <c r="B49" s="178">
        <f>RES_hhdet_fech!B49/RES_summary!B$19</f>
        <v>43.267674067328564</v>
      </c>
      <c r="C49" s="178">
        <f>RES_hhdet_fech!C49/RES_summary!C$19</f>
        <v>43.085120400165252</v>
      </c>
      <c r="D49" s="178">
        <f>RES_hhdet_fech!D49/RES_summary!D$19</f>
        <v>42.095607667665988</v>
      </c>
      <c r="E49" s="178">
        <f>RES_hhdet_fech!E49/RES_summary!E$19</f>
        <v>42.685513987760942</v>
      </c>
      <c r="F49" s="178">
        <f>RES_hhdet_fech!F49/RES_summary!F$19</f>
        <v>42.550928772182154</v>
      </c>
      <c r="G49" s="178">
        <f>RES_hhdet_fech!G49/RES_summary!G$19</f>
        <v>41.440546420316231</v>
      </c>
      <c r="H49" s="178">
        <f>RES_hhdet_fech!H49/RES_summary!H$19</f>
        <v>41.469379111852071</v>
      </c>
      <c r="I49" s="178">
        <f>RES_hhdet_fech!I49/RES_summary!I$19</f>
        <v>40.343506456810097</v>
      </c>
      <c r="J49" s="178">
        <f>RES_hhdet_fech!J49/RES_summary!J$19</f>
        <v>40.434370798664482</v>
      </c>
      <c r="K49" s="178">
        <f>RES_hhdet_fech!K49/RES_summary!K$19</f>
        <v>40.418093838929934</v>
      </c>
      <c r="L49" s="178">
        <f>RES_hhdet_fech!L49/RES_summary!L$19</f>
        <v>35.549663503202574</v>
      </c>
      <c r="M49" s="178">
        <f>RES_hhdet_fech!M49/RES_summary!M$19</f>
        <v>40.822160327054661</v>
      </c>
      <c r="N49" s="178">
        <f>RES_hhdet_fech!N49/RES_summary!N$19</f>
        <v>38.859721526882801</v>
      </c>
      <c r="O49" s="178">
        <f>RES_hhdet_fech!O49/RES_summary!O$19</f>
        <v>38.263562042496901</v>
      </c>
      <c r="P49" s="178">
        <f>RES_hhdet_fech!P49/RES_summary!P$19</f>
        <v>37.336543774207314</v>
      </c>
      <c r="Q49" s="178">
        <f>RES_hhdet_fech!Q49/RES_summary!Q$19</f>
        <v>36.713538062125878</v>
      </c>
    </row>
    <row r="50" spans="1:17" ht="12" customHeight="1" x14ac:dyDescent="0.25">
      <c r="A50" s="167" t="s">
        <v>165</v>
      </c>
      <c r="B50" s="183">
        <f>RES_hhdet_fech!B50/RES_summary!B$19</f>
        <v>44.398170421591793</v>
      </c>
      <c r="C50" s="183">
        <f>RES_hhdet_fech!C50/RES_summary!C$19</f>
        <v>44.089033360117035</v>
      </c>
      <c r="D50" s="183">
        <f>RES_hhdet_fech!D50/RES_summary!D$19</f>
        <v>43.181784236647609</v>
      </c>
      <c r="E50" s="183">
        <f>RES_hhdet_fech!E50/RES_summary!E$19</f>
        <v>42.680507486235499</v>
      </c>
      <c r="F50" s="183">
        <f>RES_hhdet_fech!F50/RES_summary!F$19</f>
        <v>42.616272963166409</v>
      </c>
      <c r="G50" s="183">
        <f>RES_hhdet_fech!G50/RES_summary!G$19</f>
        <v>41.68304983679019</v>
      </c>
      <c r="H50" s="183">
        <f>RES_hhdet_fech!H50/RES_summary!H$19</f>
        <v>41.443865675956005</v>
      </c>
      <c r="I50" s="183">
        <f>RES_hhdet_fech!I50/RES_summary!I$19</f>
        <v>40.74978481169812</v>
      </c>
      <c r="J50" s="183">
        <f>RES_hhdet_fech!J50/RES_summary!J$19</f>
        <v>40.548744707434523</v>
      </c>
      <c r="K50" s="183">
        <f>RES_hhdet_fech!K50/RES_summary!K$19</f>
        <v>40.647686045383473</v>
      </c>
      <c r="L50" s="183">
        <f>RES_hhdet_fech!L50/RES_summary!L$19</f>
        <v>35.068215914979902</v>
      </c>
      <c r="M50" s="183">
        <f>RES_hhdet_fech!M50/RES_summary!M$19</f>
        <v>41.06868753179171</v>
      </c>
      <c r="N50" s="183">
        <f>RES_hhdet_fech!N50/RES_summary!N$19</f>
        <v>39.009785804651571</v>
      </c>
      <c r="O50" s="183">
        <f>RES_hhdet_fech!O50/RES_summary!O$19</f>
        <v>38.547475067580365</v>
      </c>
      <c r="P50" s="183">
        <f>RES_hhdet_fech!P50/RES_summary!P$19</f>
        <v>37.650220497949341</v>
      </c>
      <c r="Q50" s="183">
        <f>RES_hhdet_fech!Q50/RES_summary!Q$19</f>
        <v>37.121275340383569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34.799042049227005</v>
      </c>
      <c r="L51" s="183">
        <f>RES_hhdet_fech!L51/RES_summary!L$19</f>
        <v>30.851767696954791</v>
      </c>
      <c r="M51" s="183">
        <f>RES_hhdet_fech!M51/RES_summary!M$19</f>
        <v>34.981319254148808</v>
      </c>
      <c r="N51" s="183">
        <f>RES_hhdet_fech!N51/RES_summary!N$19</f>
        <v>33.480735787477293</v>
      </c>
      <c r="O51" s="183">
        <f>RES_hhdet_fech!O51/RES_summary!O$19</f>
        <v>33.113274018213851</v>
      </c>
      <c r="P51" s="183">
        <f>RES_hhdet_fech!P51/RES_summary!P$19</f>
        <v>32.396159749544417</v>
      </c>
      <c r="Q51" s="183">
        <f>RES_hhdet_fech!Q51/RES_summary!Q$19</f>
        <v>31.93877451447986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28.453380231768062</v>
      </c>
      <c r="L52" s="182">
        <f>RES_hhdet_fech!L52/RES_summary!L$19</f>
        <v>24.547751140486145</v>
      </c>
      <c r="M52" s="182">
        <f>RES_hhdet_fech!M52/RES_summary!M$19</f>
        <v>28.748081272253991</v>
      </c>
      <c r="N52" s="182">
        <f>RES_hhdet_fech!N52/RES_summary!N$19</f>
        <v>27.306850063256132</v>
      </c>
      <c r="O52" s="182">
        <f>RES_hhdet_fech!O52/RES_summary!O$19</f>
        <v>26.983232547306297</v>
      </c>
      <c r="P52" s="182">
        <f>RES_hhdet_fech!P52/RES_summary!P$19</f>
        <v>26.355154348564596</v>
      </c>
      <c r="Q52" s="182">
        <f>RES_hhdet_fech!Q52/RES_summary!Q$19</f>
        <v>25.984892738268563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6.3456618174589439</v>
      </c>
      <c r="L53" s="181">
        <f>RES_hhdet_fech!L53/RES_summary!L$19</f>
        <v>6.3040165564686452</v>
      </c>
      <c r="M53" s="181">
        <f>RES_hhdet_fech!M53/RES_summary!M$19</f>
        <v>6.2332379818948116</v>
      </c>
      <c r="N53" s="181">
        <f>RES_hhdet_fech!N53/RES_summary!N$19</f>
        <v>6.1738857242211589</v>
      </c>
      <c r="O53" s="181">
        <f>RES_hhdet_fech!O53/RES_summary!O$19</f>
        <v>6.1300414709075541</v>
      </c>
      <c r="P53" s="181">
        <f>RES_hhdet_fech!P53/RES_summary!P$19</f>
        <v>6.0410054009798246</v>
      </c>
      <c r="Q53" s="181">
        <f>RES_hhdet_fech!Q53/RES_summary!Q$19</f>
        <v>5.9538817762113014</v>
      </c>
    </row>
    <row r="54" spans="1:17" ht="12" customHeight="1" x14ac:dyDescent="0.25">
      <c r="A54" s="163" t="s">
        <v>142</v>
      </c>
      <c r="B54" s="180">
        <f>RES_hhdet_fech!B54/RES_summary!B$19</f>
        <v>39.118325717878427</v>
      </c>
      <c r="C54" s="180">
        <f>RES_hhdet_fech!C54/RES_summary!C$19</f>
        <v>39.041739298930928</v>
      </c>
      <c r="D54" s="180">
        <f>RES_hhdet_fech!D54/RES_summary!D$19</f>
        <v>37.3506299168358</v>
      </c>
      <c r="E54" s="180">
        <f>RES_hhdet_fech!E54/RES_summary!E$19</f>
        <v>42.708360335657723</v>
      </c>
      <c r="F54" s="180">
        <f>RES_hhdet_fech!F54/RES_summary!F$19</f>
        <v>42.238569331549087</v>
      </c>
      <c r="G54" s="180">
        <f>RES_hhdet_fech!G54/RES_summary!G$19</f>
        <v>40.203113665710823</v>
      </c>
      <c r="H54" s="180">
        <f>RES_hhdet_fech!H54/RES_summary!H$19</f>
        <v>41.602682596859424</v>
      </c>
      <c r="I54" s="180">
        <f>RES_hhdet_fech!I54/RES_summary!I$19</f>
        <v>38.173589012810631</v>
      </c>
      <c r="J54" s="180">
        <f>RES_hhdet_fech!J54/RES_summary!J$19</f>
        <v>39.790283038350367</v>
      </c>
      <c r="K54" s="180">
        <f>RES_hhdet_fech!K54/RES_summary!K$19</f>
        <v>39.652193769766612</v>
      </c>
      <c r="L54" s="180">
        <f>RES_hhdet_fech!L54/RES_summary!L$19</f>
        <v>42.952538700511639</v>
      </c>
      <c r="M54" s="180">
        <f>RES_hhdet_fech!M54/RES_summary!M$19</f>
        <v>39.58725501263018</v>
      </c>
      <c r="N54" s="180">
        <f>RES_hhdet_fech!N54/RES_summary!N$19</f>
        <v>39.077679238808656</v>
      </c>
      <c r="O54" s="180">
        <f>RES_hhdet_fech!O54/RES_summary!O$19</f>
        <v>38.552756630872025</v>
      </c>
      <c r="P54" s="180">
        <f>RES_hhdet_fech!P54/RES_summary!P$19</f>
        <v>38.6480739351395</v>
      </c>
      <c r="Q54" s="180">
        <f>RES_hhdet_fech!Q54/RES_summary!Q$19</f>
        <v>38.37306412824956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34.102197456295755</v>
      </c>
      <c r="L55" s="179">
        <f>RES_hhdet_fech!L55/RES_summary!L$19</f>
        <v>36.370793646827053</v>
      </c>
      <c r="M55" s="179">
        <f>RES_hhdet_fech!M55/RES_summary!M$19</f>
        <v>33.944316490735858</v>
      </c>
      <c r="N55" s="179">
        <f>RES_hhdet_fech!N55/RES_summary!N$19</f>
        <v>33.528261191387152</v>
      </c>
      <c r="O55" s="179">
        <f>RES_hhdet_fech!O55/RES_summary!O$19</f>
        <v>33.116971112517938</v>
      </c>
      <c r="P55" s="179">
        <f>RES_hhdet_fech!P55/RES_summary!P$19</f>
        <v>33.094657155577458</v>
      </c>
      <c r="Q55" s="179">
        <f>RES_hhdet_fech!Q55/RES_summary!Q$19</f>
        <v>32.815026665986004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27.756535638836809</v>
      </c>
      <c r="L56" s="177">
        <f>RES_hhdet_fech!L56/RES_summary!L$19</f>
        <v>30.0667770903584</v>
      </c>
      <c r="M56" s="177">
        <f>RES_hhdet_fech!M56/RES_summary!M$19</f>
        <v>27.711078508841045</v>
      </c>
      <c r="N56" s="177">
        <f>RES_hhdet_fech!N56/RES_summary!N$19</f>
        <v>27.354375467166005</v>
      </c>
      <c r="O56" s="177">
        <f>RES_hhdet_fech!O56/RES_summary!O$19</f>
        <v>26.986929641610384</v>
      </c>
      <c r="P56" s="177">
        <f>RES_hhdet_fech!P56/RES_summary!P$19</f>
        <v>27.053651754597634</v>
      </c>
      <c r="Q56" s="177">
        <f>RES_hhdet_fech!Q56/RES_summary!Q$19</f>
        <v>26.861144889774703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6.3456618174589448</v>
      </c>
      <c r="L57" s="177">
        <f>RES_hhdet_fech!L57/RES_summary!L$19</f>
        <v>6.3040165564686443</v>
      </c>
      <c r="M57" s="177">
        <f>RES_hhdet_fech!M57/RES_summary!M$19</f>
        <v>6.2332379818948107</v>
      </c>
      <c r="N57" s="177">
        <f>RES_hhdet_fech!N57/RES_summary!N$19</f>
        <v>6.1738857242211527</v>
      </c>
      <c r="O57" s="177">
        <f>RES_hhdet_fech!O57/RES_summary!O$19</f>
        <v>6.1300414709075577</v>
      </c>
      <c r="P57" s="177">
        <f>RES_hhdet_fech!P57/RES_summary!P$19</f>
        <v>6.0410054009798237</v>
      </c>
      <c r="Q57" s="177">
        <f>RES_hhdet_fech!Q57/RES_summary!Q$19</f>
        <v>5.9538817762113005</v>
      </c>
    </row>
    <row r="58" spans="1:17" ht="12" customHeight="1" x14ac:dyDescent="0.25">
      <c r="A58" s="158" t="s">
        <v>62</v>
      </c>
      <c r="B58" s="178">
        <f>RES_hhdet_fech!B58/RES_summary!B$19</f>
        <v>14.072180890833611</v>
      </c>
      <c r="C58" s="178">
        <f>RES_hhdet_fech!C58/RES_summary!C$19</f>
        <v>13.782306816827504</v>
      </c>
      <c r="D58" s="178">
        <f>RES_hhdet_fech!D58/RES_summary!D$19</f>
        <v>14.546999477108358</v>
      </c>
      <c r="E58" s="178">
        <f>RES_hhdet_fech!E58/RES_summary!E$19</f>
        <v>18.695038313738873</v>
      </c>
      <c r="F58" s="178">
        <f>RES_hhdet_fech!F58/RES_summary!F$19</f>
        <v>18.336621406491922</v>
      </c>
      <c r="G58" s="178">
        <f>RES_hhdet_fech!G58/RES_summary!G$19</f>
        <v>17.638868158173633</v>
      </c>
      <c r="H58" s="178">
        <f>RES_hhdet_fech!H58/RES_summary!H$19</f>
        <v>17.924941105898938</v>
      </c>
      <c r="I58" s="178">
        <f>RES_hhdet_fech!I58/RES_summary!I$19</f>
        <v>17.612662718356297</v>
      </c>
      <c r="J58" s="178">
        <f>RES_hhdet_fech!J58/RES_summary!J$19</f>
        <v>17.810215523702624</v>
      </c>
      <c r="K58" s="178">
        <f>RES_hhdet_fech!K58/RES_summary!K$19</f>
        <v>17.994942393429358</v>
      </c>
      <c r="L58" s="178">
        <f>RES_hhdet_fech!L58/RES_summary!L$19</f>
        <v>17.905487737894106</v>
      </c>
      <c r="M58" s="178">
        <f>RES_hhdet_fech!M58/RES_summary!M$19</f>
        <v>17.135515909911707</v>
      </c>
      <c r="N58" s="178">
        <f>RES_hhdet_fech!N58/RES_summary!N$19</f>
        <v>16.657913515926953</v>
      </c>
      <c r="O58" s="178">
        <f>RES_hhdet_fech!O58/RES_summary!O$19</f>
        <v>16.521201311642958</v>
      </c>
      <c r="P58" s="178">
        <f>RES_hhdet_fech!P58/RES_summary!P$19</f>
        <v>16.527573556508461</v>
      </c>
      <c r="Q58" s="178">
        <f>RES_hhdet_fech!Q58/RES_summary!Q$19</f>
        <v>16.445492981748895</v>
      </c>
    </row>
    <row r="59" spans="1:17" ht="12" customHeight="1" x14ac:dyDescent="0.25">
      <c r="A59" s="23" t="s">
        <v>57</v>
      </c>
      <c r="B59" s="177">
        <f>RES_hhdet_fech!B59/RES_summary!B$19</f>
        <v>19.069318598289602</v>
      </c>
      <c r="C59" s="177">
        <f>RES_hhdet_fech!C59/RES_summary!C$19</f>
        <v>18.937618121044242</v>
      </c>
      <c r="D59" s="177">
        <f>RES_hhdet_fech!D59/RES_summary!D$19</f>
        <v>19.339532133870424</v>
      </c>
      <c r="E59" s="177">
        <f>RES_hhdet_fech!E59/RES_summary!E$19</f>
        <v>23.639631048708686</v>
      </c>
      <c r="F59" s="177">
        <f>RES_hhdet_fech!F59/RES_summary!F$19</f>
        <v>23.393377422456211</v>
      </c>
      <c r="G59" s="177">
        <f>RES_hhdet_fech!G59/RES_summary!G$19</f>
        <v>22.934749852313359</v>
      </c>
      <c r="H59" s="177">
        <f>RES_hhdet_fech!H59/RES_summary!H$19</f>
        <v>22.801500335240377</v>
      </c>
      <c r="I59" s="177">
        <f>RES_hhdet_fech!I59/RES_summary!I$19</f>
        <v>22.710657508635201</v>
      </c>
      <c r="J59" s="177">
        <f>RES_hhdet_fech!J59/RES_summary!J$19</f>
        <v>22.607361566957138</v>
      </c>
      <c r="K59" s="177">
        <f>RES_hhdet_fech!K59/RES_summary!K$19</f>
        <v>22.464656222092106</v>
      </c>
      <c r="L59" s="177">
        <f>RES_hhdet_fech!L59/RES_summary!L$19</f>
        <v>22.074319604332839</v>
      </c>
      <c r="M59" s="177">
        <f>RES_hhdet_fech!M59/RES_summary!M$19</f>
        <v>21.320183516120725</v>
      </c>
      <c r="N59" s="177">
        <f>RES_hhdet_fech!N59/RES_summary!N$19</f>
        <v>21.110203974007021</v>
      </c>
      <c r="O59" s="177">
        <f>RES_hhdet_fech!O59/RES_summary!O$19</f>
        <v>20.769054886957278</v>
      </c>
      <c r="P59" s="177">
        <f>RES_hhdet_fech!P59/RES_summary!P$19</f>
        <v>20.321969763055119</v>
      </c>
      <c r="Q59" s="177">
        <f>RES_hhdet_fech!Q59/RES_summary!Q$19</f>
        <v>20.09577698067606</v>
      </c>
    </row>
    <row r="60" spans="1:17" ht="12" customHeight="1" x14ac:dyDescent="0.25">
      <c r="A60" s="29" t="s">
        <v>140</v>
      </c>
      <c r="B60" s="176">
        <f>RES_hhdet_fech!B60/RES_summary!B$19</f>
        <v>11.269014080690908</v>
      </c>
      <c r="C60" s="176">
        <f>RES_hhdet_fech!C60/RES_summary!C$19</f>
        <v>10.973287186618562</v>
      </c>
      <c r="D60" s="176">
        <f>RES_hhdet_fech!D60/RES_summary!D$19</f>
        <v>11.944856181544216</v>
      </c>
      <c r="E60" s="176">
        <f>RES_hhdet_fech!E60/RES_summary!E$19</f>
        <v>16.053246175755859</v>
      </c>
      <c r="F60" s="176">
        <f>RES_hhdet_fech!F60/RES_summary!F$19</f>
        <v>15.94906571650117</v>
      </c>
      <c r="G60" s="176">
        <f>RES_hhdet_fech!G60/RES_summary!G$19</f>
        <v>15.258260518560594</v>
      </c>
      <c r="H60" s="176">
        <f>RES_hhdet_fech!H60/RES_summary!H$19</f>
        <v>15.715342156863141</v>
      </c>
      <c r="I60" s="176">
        <f>RES_hhdet_fech!I60/RES_summary!I$19</f>
        <v>15.224406552411113</v>
      </c>
      <c r="J60" s="176">
        <f>RES_hhdet_fech!J60/RES_summary!J$19</f>
        <v>15.502699699133679</v>
      </c>
      <c r="K60" s="176">
        <f>RES_hhdet_fech!K60/RES_summary!K$19</f>
        <v>15.678812396720787</v>
      </c>
      <c r="L60" s="176">
        <f>RES_hhdet_fech!L60/RES_summary!L$19</f>
        <v>15.809941198031684</v>
      </c>
      <c r="M60" s="176">
        <f>RES_hhdet_fech!M60/RES_summary!M$19</f>
        <v>15.31231930506523</v>
      </c>
      <c r="N60" s="176">
        <f>RES_hhdet_fech!N60/RES_summary!N$19</f>
        <v>14.74424770472446</v>
      </c>
      <c r="O60" s="176">
        <f>RES_hhdet_fech!O60/RES_summary!O$19</f>
        <v>14.864244725319853</v>
      </c>
      <c r="P60" s="176">
        <f>RES_hhdet_fech!P60/RES_summary!P$19</f>
        <v>14.863059498463723</v>
      </c>
      <c r="Q60" s="176">
        <f>RES_hhdet_fech!Q60/RES_summary!Q$19</f>
        <v>14.957088182711804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232.24051799614818</v>
      </c>
      <c r="C62" s="184">
        <f>RES_hhdet_fech!C62/RES_summary!C$19</f>
        <v>247.35015766280699</v>
      </c>
      <c r="D62" s="184">
        <f>RES_hhdet_fech!D62/RES_summary!D$19</f>
        <v>233.87470695729883</v>
      </c>
      <c r="E62" s="184">
        <f>RES_hhdet_fech!E62/RES_summary!E$19</f>
        <v>232.65260523424129</v>
      </c>
      <c r="F62" s="184">
        <f>RES_hhdet_fech!F62/RES_summary!F$19</f>
        <v>225.3199080969014</v>
      </c>
      <c r="G62" s="184">
        <f>RES_hhdet_fech!G62/RES_summary!G$19</f>
        <v>228.10753456345853</v>
      </c>
      <c r="H62" s="184">
        <f>RES_hhdet_fech!H62/RES_summary!H$19</f>
        <v>230.9226976327071</v>
      </c>
      <c r="I62" s="184">
        <f>RES_hhdet_fech!I62/RES_summary!I$19</f>
        <v>216.51131414046395</v>
      </c>
      <c r="J62" s="184">
        <f>RES_hhdet_fech!J62/RES_summary!J$19</f>
        <v>212.40619215437695</v>
      </c>
      <c r="K62" s="184">
        <f>RES_hhdet_fech!K62/RES_summary!K$19</f>
        <v>214.90789102629557</v>
      </c>
      <c r="L62" s="184">
        <f>RES_hhdet_fech!L62/RES_summary!L$19</f>
        <v>233.03816374195705</v>
      </c>
      <c r="M62" s="184">
        <f>RES_hhdet_fech!M62/RES_summary!M$19</f>
        <v>208.87933121542071</v>
      </c>
      <c r="N62" s="184">
        <f>RES_hhdet_fech!N62/RES_summary!N$19</f>
        <v>209.94372151585716</v>
      </c>
      <c r="O62" s="184">
        <f>RES_hhdet_fech!O62/RES_summary!O$19</f>
        <v>204.41214015536616</v>
      </c>
      <c r="P62" s="184">
        <f>RES_hhdet_fech!P62/RES_summary!P$19</f>
        <v>185.88083690600573</v>
      </c>
      <c r="Q62" s="184">
        <f>RES_hhdet_fech!Q62/RES_summary!Q$19</f>
        <v>182.16413541220453</v>
      </c>
    </row>
    <row r="63" spans="1:17" ht="12.95" customHeight="1" x14ac:dyDescent="0.25">
      <c r="A63" s="158" t="s">
        <v>65</v>
      </c>
      <c r="B63" s="178">
        <f>RES_hhdet_fech!B63/RES_summary!B$19</f>
        <v>174.11414050428502</v>
      </c>
      <c r="C63" s="178">
        <f>RES_hhdet_fech!C63/RES_summary!C$19</f>
        <v>190.00336919092067</v>
      </c>
      <c r="D63" s="178">
        <f>RES_hhdet_fech!D63/RES_summary!D$19</f>
        <v>176.01572992485862</v>
      </c>
      <c r="E63" s="178">
        <f>RES_hhdet_fech!E63/RES_summary!E$19</f>
        <v>171.21810791649989</v>
      </c>
      <c r="F63" s="178">
        <f>RES_hhdet_fech!F63/RES_summary!F$19</f>
        <v>164.11670171408969</v>
      </c>
      <c r="G63" s="178">
        <f>RES_hhdet_fech!G63/RES_summary!G$19</f>
        <v>167.97524316407839</v>
      </c>
      <c r="H63" s="178">
        <f>RES_hhdet_fech!H63/RES_summary!H$19</f>
        <v>171.74535278760911</v>
      </c>
      <c r="I63" s="178">
        <f>RES_hhdet_fech!I63/RES_summary!I$19</f>
        <v>158.53787234174945</v>
      </c>
      <c r="J63" s="178">
        <f>RES_hhdet_fech!J63/RES_summary!J$19</f>
        <v>154.75437417472139</v>
      </c>
      <c r="K63" s="178">
        <f>RES_hhdet_fech!K63/RES_summary!K$19</f>
        <v>156.67849325753784</v>
      </c>
      <c r="L63" s="178">
        <f>RES_hhdet_fech!L63/RES_summary!L$19</f>
        <v>175.55765857465406</v>
      </c>
      <c r="M63" s="178">
        <f>RES_hhdet_fech!M63/RES_summary!M$19</f>
        <v>152.54570038270379</v>
      </c>
      <c r="N63" s="178">
        <f>RES_hhdet_fech!N63/RES_summary!N$19</f>
        <v>154.94132757995584</v>
      </c>
      <c r="O63" s="178">
        <f>RES_hhdet_fech!O63/RES_summary!O$19</f>
        <v>149.45392233941448</v>
      </c>
      <c r="P63" s="178">
        <f>RES_hhdet_fech!P63/RES_summary!P$19</f>
        <v>132.22121685757514</v>
      </c>
      <c r="Q63" s="178">
        <f>RES_hhdet_fech!Q63/RES_summary!Q$19</f>
        <v>129.39712729150179</v>
      </c>
    </row>
    <row r="64" spans="1:17" ht="12" customHeight="1" x14ac:dyDescent="0.25">
      <c r="A64" s="23" t="s">
        <v>161</v>
      </c>
      <c r="B64" s="177">
        <f>RES_hhdet_fech!B64/RES_summary!B$19</f>
        <v>172.48445097719966</v>
      </c>
      <c r="C64" s="177">
        <f>RES_hhdet_fech!C64/RES_summary!C$19</f>
        <v>188.36659242602923</v>
      </c>
      <c r="D64" s="177">
        <f>RES_hhdet_fech!D64/RES_summary!D$19</f>
        <v>174.67993894632289</v>
      </c>
      <c r="E64" s="177">
        <f>RES_hhdet_fech!E64/RES_summary!E$19</f>
        <v>167.8307044805878</v>
      </c>
      <c r="F64" s="177">
        <f>RES_hhdet_fech!F64/RES_summary!F$19</f>
        <v>160.87268690456139</v>
      </c>
      <c r="G64" s="177">
        <f>RES_hhdet_fech!G64/RES_summary!G$19</f>
        <v>165.30286471649126</v>
      </c>
      <c r="H64" s="177">
        <f>RES_hhdet_fech!H64/RES_summary!H$19</f>
        <v>168.63818555121892</v>
      </c>
      <c r="I64" s="177">
        <f>RES_hhdet_fech!I64/RES_summary!I$19</f>
        <v>155.8400585830737</v>
      </c>
      <c r="J64" s="177">
        <f>RES_hhdet_fech!J64/RES_summary!J$19</f>
        <v>151.90408492022161</v>
      </c>
      <c r="K64" s="177">
        <f>RES_hhdet_fech!K64/RES_summary!K$19</f>
        <v>153.68481388332484</v>
      </c>
      <c r="L64" s="177">
        <f>RES_hhdet_fech!L64/RES_summary!L$19</f>
        <v>172.22074190733184</v>
      </c>
      <c r="M64" s="177">
        <f>RES_hhdet_fech!M64/RES_summary!M$19</f>
        <v>149.67322105576014</v>
      </c>
      <c r="N64" s="177">
        <f>RES_hhdet_fech!N64/RES_summary!N$19</f>
        <v>152.06777720063201</v>
      </c>
      <c r="O64" s="177">
        <f>RES_hhdet_fech!O64/RES_summary!O$19</f>
        <v>146.50328336277448</v>
      </c>
      <c r="P64" s="177">
        <f>RES_hhdet_fech!P64/RES_summary!P$19</f>
        <v>129.12636716970934</v>
      </c>
      <c r="Q64" s="177">
        <f>RES_hhdet_fech!Q64/RES_summary!Q$19</f>
        <v>126.00905727767557</v>
      </c>
    </row>
    <row r="65" spans="1:17" ht="12" customHeight="1" x14ac:dyDescent="0.25">
      <c r="A65" s="23" t="s">
        <v>60</v>
      </c>
      <c r="B65" s="177">
        <f>RES_hhdet_fech!B65/RES_summary!B$19</f>
        <v>1.6296895270853704</v>
      </c>
      <c r="C65" s="177">
        <f>RES_hhdet_fech!C65/RES_summary!C$19</f>
        <v>1.6367767648914369</v>
      </c>
      <c r="D65" s="177">
        <f>RES_hhdet_fech!D65/RES_summary!D$19</f>
        <v>1.3357909785357263</v>
      </c>
      <c r="E65" s="177">
        <f>RES_hhdet_fech!E65/RES_summary!E$19</f>
        <v>3.3874034359120957</v>
      </c>
      <c r="F65" s="177">
        <f>RES_hhdet_fech!F65/RES_summary!F$19</f>
        <v>3.244014809528291</v>
      </c>
      <c r="G65" s="177">
        <f>RES_hhdet_fech!G65/RES_summary!G$19</f>
        <v>2.67237844758712</v>
      </c>
      <c r="H65" s="177">
        <f>RES_hhdet_fech!H65/RES_summary!H$19</f>
        <v>3.1071672363901861</v>
      </c>
      <c r="I65" s="177">
        <f>RES_hhdet_fech!I65/RES_summary!I$19</f>
        <v>2.6978137586757467</v>
      </c>
      <c r="J65" s="177">
        <f>RES_hhdet_fech!J65/RES_summary!J$19</f>
        <v>2.8502892544997698</v>
      </c>
      <c r="K65" s="177">
        <f>RES_hhdet_fech!K65/RES_summary!K$19</f>
        <v>2.9936793742129875</v>
      </c>
      <c r="L65" s="177">
        <f>RES_hhdet_fech!L65/RES_summary!L$19</f>
        <v>3.3369166673222224</v>
      </c>
      <c r="M65" s="177">
        <f>RES_hhdet_fech!M65/RES_summary!M$19</f>
        <v>2.8724793269436422</v>
      </c>
      <c r="N65" s="177">
        <f>RES_hhdet_fech!N65/RES_summary!N$19</f>
        <v>2.8735503793238513</v>
      </c>
      <c r="O65" s="177">
        <f>RES_hhdet_fech!O65/RES_summary!O$19</f>
        <v>2.9506389766400196</v>
      </c>
      <c r="P65" s="177">
        <f>RES_hhdet_fech!P65/RES_summary!P$19</f>
        <v>3.0948496878658012</v>
      </c>
      <c r="Q65" s="177">
        <f>RES_hhdet_fech!Q65/RES_summary!Q$19</f>
        <v>3.3880700138262316</v>
      </c>
    </row>
    <row r="66" spans="1:17" ht="12.95" customHeight="1" x14ac:dyDescent="0.25">
      <c r="A66" s="158" t="s">
        <v>112</v>
      </c>
      <c r="B66" s="178">
        <f>RES_hhdet_fech!B66/RES_summary!B$19</f>
        <v>4.4939524306725452E-3</v>
      </c>
      <c r="C66" s="178">
        <f>RES_hhdet_fech!C66/RES_summary!C$19</f>
        <v>4.7261435876507418E-3</v>
      </c>
      <c r="D66" s="178">
        <f>RES_hhdet_fech!D66/RES_summary!D$19</f>
        <v>5.381156118055487E-3</v>
      </c>
      <c r="E66" s="178">
        <f>RES_hhdet_fech!E66/RES_summary!E$19</f>
        <v>5.7882721664246255E-3</v>
      </c>
      <c r="F66" s="178">
        <f>RES_hhdet_fech!F66/RES_summary!F$19</f>
        <v>7.1431567637184092E-3</v>
      </c>
      <c r="G66" s="178">
        <f>RES_hhdet_fech!G66/RES_summary!G$19</f>
        <v>7.9339710154375485E-3</v>
      </c>
      <c r="H66" s="178">
        <f>RES_hhdet_fech!H66/RES_summary!H$19</f>
        <v>1.0615907563312644E-2</v>
      </c>
      <c r="I66" s="178">
        <f>RES_hhdet_fech!I66/RES_summary!I$19</f>
        <v>1.4710675175102788E-2</v>
      </c>
      <c r="J66" s="178">
        <f>RES_hhdet_fech!J66/RES_summary!J$19</f>
        <v>1.8353872351528237E-2</v>
      </c>
      <c r="K66" s="178">
        <f>RES_hhdet_fech!K66/RES_summary!K$19</f>
        <v>2.3770512109312223E-2</v>
      </c>
      <c r="L66" s="178">
        <f>RES_hhdet_fech!L66/RES_summary!L$19</f>
        <v>2.8824551436306821E-2</v>
      </c>
      <c r="M66" s="178">
        <f>RES_hhdet_fech!M66/RES_summary!M$19</f>
        <v>3.4808075775836209E-2</v>
      </c>
      <c r="N66" s="178">
        <f>RES_hhdet_fech!N66/RES_summary!N$19</f>
        <v>3.922773267393817E-2</v>
      </c>
      <c r="O66" s="178">
        <f>RES_hhdet_fech!O66/RES_summary!O$19</f>
        <v>3.9637501687868289E-2</v>
      </c>
      <c r="P66" s="178">
        <f>RES_hhdet_fech!P66/RES_summary!P$19</f>
        <v>4.9092408181732668E-2</v>
      </c>
      <c r="Q66" s="178">
        <f>RES_hhdet_fech!Q66/RES_summary!Q$19</f>
        <v>5.5909197642073472E-2</v>
      </c>
    </row>
    <row r="67" spans="1:17" ht="12" customHeight="1" x14ac:dyDescent="0.25">
      <c r="A67" s="23" t="s">
        <v>60</v>
      </c>
      <c r="B67" s="177">
        <f>RES_hhdet_fech!B67/RES_summary!B$19</f>
        <v>4.4939524306725452E-3</v>
      </c>
      <c r="C67" s="177">
        <f>RES_hhdet_fech!C67/RES_summary!C$19</f>
        <v>4.7261435876507418E-3</v>
      </c>
      <c r="D67" s="177">
        <f>RES_hhdet_fech!D67/RES_summary!D$19</f>
        <v>5.381156118055487E-3</v>
      </c>
      <c r="E67" s="177">
        <f>RES_hhdet_fech!E67/RES_summary!E$19</f>
        <v>5.7882721664246255E-3</v>
      </c>
      <c r="F67" s="177">
        <f>RES_hhdet_fech!F67/RES_summary!F$19</f>
        <v>7.1431567637184092E-3</v>
      </c>
      <c r="G67" s="177">
        <f>RES_hhdet_fech!G67/RES_summary!G$19</f>
        <v>7.9339710154375485E-3</v>
      </c>
      <c r="H67" s="177">
        <f>RES_hhdet_fech!H67/RES_summary!H$19</f>
        <v>1.0615907563312644E-2</v>
      </c>
      <c r="I67" s="177">
        <f>RES_hhdet_fech!I67/RES_summary!I$19</f>
        <v>1.4710675175102788E-2</v>
      </c>
      <c r="J67" s="177">
        <f>RES_hhdet_fech!J67/RES_summary!J$19</f>
        <v>1.8353872351528237E-2</v>
      </c>
      <c r="K67" s="177">
        <f>RES_hhdet_fech!K67/RES_summary!K$19</f>
        <v>2.3770512109312223E-2</v>
      </c>
      <c r="L67" s="177">
        <f>RES_hhdet_fech!L67/RES_summary!L$19</f>
        <v>2.8824551436306821E-2</v>
      </c>
      <c r="M67" s="177">
        <f>RES_hhdet_fech!M67/RES_summary!M$19</f>
        <v>3.4808075775836209E-2</v>
      </c>
      <c r="N67" s="177">
        <f>RES_hhdet_fech!N67/RES_summary!N$19</f>
        <v>3.922773267393817E-2</v>
      </c>
      <c r="O67" s="177">
        <f>RES_hhdet_fech!O67/RES_summary!O$19</f>
        <v>3.9637501687868289E-2</v>
      </c>
      <c r="P67" s="177">
        <f>RES_hhdet_fech!P67/RES_summary!P$19</f>
        <v>4.9092408181732668E-2</v>
      </c>
      <c r="Q67" s="177">
        <f>RES_hhdet_fech!Q67/RES_summary!Q$19</f>
        <v>5.5909197642073472E-2</v>
      </c>
    </row>
    <row r="68" spans="1:17" ht="12" customHeight="1" x14ac:dyDescent="0.25">
      <c r="A68" s="158" t="s">
        <v>63</v>
      </c>
      <c r="B68" s="178">
        <f>RES_hhdet_fech!B68/RES_summary!B$19</f>
        <v>41.477759137526597</v>
      </c>
      <c r="C68" s="178">
        <f>RES_hhdet_fech!C68/RES_summary!C$19</f>
        <v>40.988095104903707</v>
      </c>
      <c r="D68" s="178">
        <f>RES_hhdet_fech!D68/RES_summary!D$19</f>
        <v>40.075750068907873</v>
      </c>
      <c r="E68" s="178">
        <f>RES_hhdet_fech!E68/RES_summary!E$19</f>
        <v>40.002335351567574</v>
      </c>
      <c r="F68" s="178">
        <f>RES_hhdet_fech!F68/RES_summary!F$19</f>
        <v>39.899248423018427</v>
      </c>
      <c r="G68" s="178">
        <f>RES_hhdet_fech!G68/RES_summary!G$19</f>
        <v>39.257125860663784</v>
      </c>
      <c r="H68" s="178">
        <f>RES_hhdet_fech!H68/RES_summary!H$19</f>
        <v>38.45324377695075</v>
      </c>
      <c r="I68" s="178">
        <f>RES_hhdet_fech!I68/RES_summary!I$19</f>
        <v>37.42358484987362</v>
      </c>
      <c r="J68" s="178">
        <f>RES_hhdet_fech!J68/RES_summary!J$19</f>
        <v>37.444793676847645</v>
      </c>
      <c r="K68" s="178">
        <f>RES_hhdet_fech!K68/RES_summary!K$19</f>
        <v>38.007670290229981</v>
      </c>
      <c r="L68" s="178">
        <f>RES_hhdet_fech!L68/RES_summary!L$19</f>
        <v>37.524902984219615</v>
      </c>
      <c r="M68" s="178">
        <f>RES_hhdet_fech!M68/RES_summary!M$19</f>
        <v>36.464441447863386</v>
      </c>
      <c r="N68" s="178">
        <f>RES_hhdet_fech!N68/RES_summary!N$19</f>
        <v>35.616137958639229</v>
      </c>
      <c r="O68" s="178">
        <f>RES_hhdet_fech!O68/RES_summary!O$19</f>
        <v>35.700401629678332</v>
      </c>
      <c r="P68" s="178">
        <f>RES_hhdet_fech!P68/RES_summary!P$19</f>
        <v>34.823008722832476</v>
      </c>
      <c r="Q68" s="178">
        <f>RES_hhdet_fech!Q68/RES_summary!Q$19</f>
        <v>34.192869505134361</v>
      </c>
    </row>
    <row r="69" spans="1:17" ht="12" customHeight="1" x14ac:dyDescent="0.25">
      <c r="A69" s="167" t="s">
        <v>160</v>
      </c>
      <c r="B69" s="183">
        <f>RES_hhdet_fech!B69/RES_summary!B$19</f>
        <v>41.683081374847561</v>
      </c>
      <c r="C69" s="183">
        <f>RES_hhdet_fech!C69/RES_summary!C$19</f>
        <v>41.149761680047092</v>
      </c>
      <c r="D69" s="183">
        <f>RES_hhdet_fech!D69/RES_summary!D$19</f>
        <v>40.302992516100922</v>
      </c>
      <c r="E69" s="183">
        <f>RES_hhdet_fech!E69/RES_summary!E$19</f>
        <v>39.835147756199625</v>
      </c>
      <c r="F69" s="183">
        <f>RES_hhdet_fech!F69/RES_summary!F$19</f>
        <v>39.775156276275005</v>
      </c>
      <c r="G69" s="183">
        <f>RES_hhdet_fech!G69/RES_summary!G$19</f>
        <v>39.226845423733437</v>
      </c>
      <c r="H69" s="183">
        <f>RES_hhdet_fech!H69/RES_summary!H$19</f>
        <v>38.361127361733551</v>
      </c>
      <c r="I69" s="183">
        <f>RES_hhdet_fech!I69/RES_summary!I$19</f>
        <v>37.416384119660833</v>
      </c>
      <c r="J69" s="183">
        <f>RES_hhdet_fech!J69/RES_summary!J$19</f>
        <v>37.376413427104367</v>
      </c>
      <c r="K69" s="183">
        <f>RES_hhdet_fech!K69/RES_summary!K$19</f>
        <v>38.032549544507127</v>
      </c>
      <c r="L69" s="183">
        <f>RES_hhdet_fech!L69/RES_summary!L$19</f>
        <v>37.431995135975392</v>
      </c>
      <c r="M69" s="183">
        <f>RES_hhdet_fech!M69/RES_summary!M$19</f>
        <v>36.535158229773678</v>
      </c>
      <c r="N69" s="183">
        <f>RES_hhdet_fech!N69/RES_summary!N$19</f>
        <v>35.738344670949687</v>
      </c>
      <c r="O69" s="183">
        <f>RES_hhdet_fech!O69/RES_summary!O$19</f>
        <v>35.903374603223298</v>
      </c>
      <c r="P69" s="183">
        <f>RES_hhdet_fech!P69/RES_summary!P$19</f>
        <v>35.124137819582238</v>
      </c>
      <c r="Q69" s="183">
        <f>RES_hhdet_fech!Q69/RES_summary!Q$19</f>
        <v>34.571051512755787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32.968446498614107</v>
      </c>
      <c r="L70" s="183">
        <f>RES_hhdet_fech!L70/RES_summary!L$19</f>
        <v>32.506413151651458</v>
      </c>
      <c r="M70" s="183">
        <f>RES_hhdet_fech!M70/RES_summary!M$19</f>
        <v>31.807848742736368</v>
      </c>
      <c r="N70" s="183">
        <f>RES_hhdet_fech!N70/RES_summary!N$19</f>
        <v>31.190726993886067</v>
      </c>
      <c r="O70" s="183">
        <f>RES_hhdet_fech!O70/RES_summary!O$19</f>
        <v>31.262403693163911</v>
      </c>
      <c r="P70" s="183">
        <f>RES_hhdet_fech!P70/RES_summary!P$19</f>
        <v>30.627901874687442</v>
      </c>
      <c r="Q70" s="183">
        <f>RES_hhdet_fech!Q70/RES_summary!Q$19</f>
        <v>30.153617835140359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26.622784681155171</v>
      </c>
      <c r="L71" s="182">
        <f>RES_hhdet_fech!L71/RES_summary!L$19</f>
        <v>26.202396595182819</v>
      </c>
      <c r="M71" s="182">
        <f>RES_hhdet_fech!M71/RES_summary!M$19</f>
        <v>25.574610760841558</v>
      </c>
      <c r="N71" s="182">
        <f>RES_hhdet_fech!N71/RES_summary!N$19</f>
        <v>25.016841269664912</v>
      </c>
      <c r="O71" s="182">
        <f>RES_hhdet_fech!O71/RES_summary!O$19</f>
        <v>25.132362222256351</v>
      </c>
      <c r="P71" s="182">
        <f>RES_hhdet_fech!P71/RES_summary!P$19</f>
        <v>24.586896473707615</v>
      </c>
      <c r="Q71" s="182">
        <f>RES_hhdet_fech!Q71/RES_summary!Q$19</f>
        <v>24.199736058929062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6.3456618174589341</v>
      </c>
      <c r="L72" s="181">
        <f>RES_hhdet_fech!L72/RES_summary!L$19</f>
        <v>6.3040165564686381</v>
      </c>
      <c r="M72" s="181">
        <f>RES_hhdet_fech!M72/RES_summary!M$19</f>
        <v>6.2332379818948116</v>
      </c>
      <c r="N72" s="181">
        <f>RES_hhdet_fech!N72/RES_summary!N$19</f>
        <v>6.1738857242211589</v>
      </c>
      <c r="O72" s="181">
        <f>RES_hhdet_fech!O72/RES_summary!O$19</f>
        <v>6.1300414709075559</v>
      </c>
      <c r="P72" s="181">
        <f>RES_hhdet_fech!P72/RES_summary!P$19</f>
        <v>6.041005400979822</v>
      </c>
      <c r="Q72" s="181">
        <f>RES_hhdet_fech!Q72/RES_summary!Q$19</f>
        <v>5.9538817762112997</v>
      </c>
    </row>
    <row r="73" spans="1:17" ht="12" customHeight="1" x14ac:dyDescent="0.25">
      <c r="A73" s="163" t="s">
        <v>142</v>
      </c>
      <c r="B73" s="180">
        <f>RES_hhdet_fech!B73/RES_summary!B$19</f>
        <v>39.118325717878434</v>
      </c>
      <c r="C73" s="180">
        <f>RES_hhdet_fech!C73/RES_summary!C$19</f>
        <v>39.041739298930928</v>
      </c>
      <c r="D73" s="180">
        <f>RES_hhdet_fech!D73/RES_summary!D$19</f>
        <v>37.350629916835771</v>
      </c>
      <c r="E73" s="180">
        <f>RES_hhdet_fech!E73/RES_summary!E$19</f>
        <v>42.708360335657702</v>
      </c>
      <c r="F73" s="180">
        <f>RES_hhdet_fech!F73/RES_summary!F$19</f>
        <v>42.238569331549073</v>
      </c>
      <c r="G73" s="180">
        <f>RES_hhdet_fech!G73/RES_summary!G$19</f>
        <v>40.203113665710809</v>
      </c>
      <c r="H73" s="180">
        <f>RES_hhdet_fech!H73/RES_summary!H$19</f>
        <v>41.602682596859658</v>
      </c>
      <c r="I73" s="180">
        <f>RES_hhdet_fech!I73/RES_summary!I$19</f>
        <v>38.173589012810638</v>
      </c>
      <c r="J73" s="180">
        <f>RES_hhdet_fech!J73/RES_summary!J$19</f>
        <v>39.790283038350424</v>
      </c>
      <c r="K73" s="180">
        <f>RES_hhdet_fech!K73/RES_summary!K$19</f>
        <v>39.652193769766662</v>
      </c>
      <c r="L73" s="180">
        <f>RES_hhdet_fech!L73/RES_summary!L$19</f>
        <v>42.952538700511695</v>
      </c>
      <c r="M73" s="180">
        <f>RES_hhdet_fech!M73/RES_summary!M$19</f>
        <v>39.587255012630166</v>
      </c>
      <c r="N73" s="180">
        <f>RES_hhdet_fech!N73/RES_summary!N$19</f>
        <v>39.077679238808642</v>
      </c>
      <c r="O73" s="180">
        <f>RES_hhdet_fech!O73/RES_summary!O$19</f>
        <v>38.552756630872139</v>
      </c>
      <c r="P73" s="180">
        <f>RES_hhdet_fech!P73/RES_summary!P$19</f>
        <v>38.648073935139685</v>
      </c>
      <c r="Q73" s="180">
        <f>RES_hhdet_fech!Q73/RES_summary!Q$19</f>
        <v>38.37306412824956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34.102197456295691</v>
      </c>
      <c r="L74" s="179">
        <f>RES_hhdet_fech!L74/RES_summary!L$19</f>
        <v>36.370793646827025</v>
      </c>
      <c r="M74" s="179">
        <f>RES_hhdet_fech!M74/RES_summary!M$19</f>
        <v>33.944316490735858</v>
      </c>
      <c r="N74" s="179">
        <f>RES_hhdet_fech!N74/RES_summary!N$19</f>
        <v>33.528261191387188</v>
      </c>
      <c r="O74" s="179">
        <f>RES_hhdet_fech!O74/RES_summary!O$19</f>
        <v>33.116971112517938</v>
      </c>
      <c r="P74" s="179">
        <f>RES_hhdet_fech!P74/RES_summary!P$19</f>
        <v>33.094657155577451</v>
      </c>
      <c r="Q74" s="179">
        <f>RES_hhdet_fech!Q74/RES_summary!Q$19</f>
        <v>32.815026665985997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27.756535638836759</v>
      </c>
      <c r="L75" s="177">
        <f>RES_hhdet_fech!L75/RES_summary!L$19</f>
        <v>30.066777090358379</v>
      </c>
      <c r="M75" s="177">
        <f>RES_hhdet_fech!M75/RES_summary!M$19</f>
        <v>27.711078508841048</v>
      </c>
      <c r="N75" s="177">
        <f>RES_hhdet_fech!N75/RES_summary!N$19</f>
        <v>27.35437546716603</v>
      </c>
      <c r="O75" s="177">
        <f>RES_hhdet_fech!O75/RES_summary!O$19</f>
        <v>26.986929641610377</v>
      </c>
      <c r="P75" s="177">
        <f>RES_hhdet_fech!P75/RES_summary!P$19</f>
        <v>27.053651754597627</v>
      </c>
      <c r="Q75" s="177">
        <f>RES_hhdet_fech!Q75/RES_summary!Q$19</f>
        <v>26.861144889774696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6.3456618174589332</v>
      </c>
      <c r="L76" s="177">
        <f>RES_hhdet_fech!L76/RES_summary!L$19</f>
        <v>6.3040165564686399</v>
      </c>
      <c r="M76" s="177">
        <f>RES_hhdet_fech!M76/RES_summary!M$19</f>
        <v>6.2332379818948116</v>
      </c>
      <c r="N76" s="177">
        <f>RES_hhdet_fech!N76/RES_summary!N$19</f>
        <v>6.1738857242211589</v>
      </c>
      <c r="O76" s="177">
        <f>RES_hhdet_fech!O76/RES_summary!O$19</f>
        <v>6.1300414709075568</v>
      </c>
      <c r="P76" s="177">
        <f>RES_hhdet_fech!P76/RES_summary!P$19</f>
        <v>6.0410054009798229</v>
      </c>
      <c r="Q76" s="177">
        <f>RES_hhdet_fech!Q76/RES_summary!Q$19</f>
        <v>5.9538817762112997</v>
      </c>
    </row>
    <row r="77" spans="1:17" ht="12" customHeight="1" x14ac:dyDescent="0.25">
      <c r="A77" s="158" t="s">
        <v>62</v>
      </c>
      <c r="B77" s="178">
        <f>RES_hhdet_fech!B77/RES_summary!B$19</f>
        <v>16.644124401905888</v>
      </c>
      <c r="C77" s="178">
        <f>RES_hhdet_fech!C77/RES_summary!C$19</f>
        <v>16.35396722339496</v>
      </c>
      <c r="D77" s="178">
        <f>RES_hhdet_fech!D77/RES_summary!D$19</f>
        <v>17.777845807414298</v>
      </c>
      <c r="E77" s="178">
        <f>RES_hhdet_fech!E77/RES_summary!E$19</f>
        <v>21.426373694007406</v>
      </c>
      <c r="F77" s="178">
        <f>RES_hhdet_fech!F77/RES_summary!F$19</f>
        <v>21.296814803029566</v>
      </c>
      <c r="G77" s="178">
        <f>RES_hhdet_fech!G77/RES_summary!G$19</f>
        <v>20.867231567700927</v>
      </c>
      <c r="H77" s="178">
        <f>RES_hhdet_fech!H77/RES_summary!H$19</f>
        <v>20.713485160583922</v>
      </c>
      <c r="I77" s="178">
        <f>RES_hhdet_fech!I77/RES_summary!I$19</f>
        <v>20.535146273665784</v>
      </c>
      <c r="J77" s="178">
        <f>RES_hhdet_fech!J77/RES_summary!J$19</f>
        <v>20.188670430456384</v>
      </c>
      <c r="K77" s="178">
        <f>RES_hhdet_fech!K77/RES_summary!K$19</f>
        <v>20.197956966418463</v>
      </c>
      <c r="L77" s="178">
        <f>RES_hhdet_fech!L77/RES_summary!L$19</f>
        <v>19.926777631647056</v>
      </c>
      <c r="M77" s="178">
        <f>RES_hhdet_fech!M77/RES_summary!M$19</f>
        <v>19.834381309077724</v>
      </c>
      <c r="N77" s="178">
        <f>RES_hhdet_fech!N77/RES_summary!N$19</f>
        <v>19.347028244588156</v>
      </c>
      <c r="O77" s="178">
        <f>RES_hhdet_fech!O77/RES_summary!O$19</f>
        <v>19.218178684585496</v>
      </c>
      <c r="P77" s="178">
        <f>RES_hhdet_fech!P77/RES_summary!P$19</f>
        <v>18.78751891741636</v>
      </c>
      <c r="Q77" s="178">
        <f>RES_hhdet_fech!Q77/RES_summary!Q$19</f>
        <v>18.51822941792631</v>
      </c>
    </row>
    <row r="78" spans="1:17" ht="12" customHeight="1" x14ac:dyDescent="0.25">
      <c r="A78" s="23" t="s">
        <v>109</v>
      </c>
      <c r="B78" s="177">
        <f>RES_hhdet_fech!B78/RES_summary!B$19</f>
        <v>17.707224919436172</v>
      </c>
      <c r="C78" s="177">
        <f>RES_hhdet_fech!C78/RES_summary!C$19</f>
        <v>17.362012400209402</v>
      </c>
      <c r="D78" s="177">
        <f>RES_hhdet_fech!D78/RES_summary!D$19</f>
        <v>18.817799402312371</v>
      </c>
      <c r="E78" s="177">
        <f>RES_hhdet_fech!E78/RES_summary!E$19</f>
        <v>22.168176293964759</v>
      </c>
      <c r="F78" s="177">
        <f>RES_hhdet_fech!F78/RES_summary!F$19</f>
        <v>22.030081764123548</v>
      </c>
      <c r="G78" s="177">
        <f>RES_hhdet_fech!G78/RES_summary!G$19</f>
        <v>21.520416171142809</v>
      </c>
      <c r="H78" s="177">
        <f>RES_hhdet_fech!H78/RES_summary!H$19</f>
        <v>21.265155211495792</v>
      </c>
      <c r="I78" s="177">
        <f>RES_hhdet_fech!I78/RES_summary!I$19</f>
        <v>21.098784947911938</v>
      </c>
      <c r="J78" s="177">
        <f>RES_hhdet_fech!J78/RES_summary!J$19</f>
        <v>20.693369739656656</v>
      </c>
      <c r="K78" s="177">
        <f>RES_hhdet_fech!K78/RES_summary!K$19</f>
        <v>20.577625774385034</v>
      </c>
      <c r="L78" s="177">
        <f>RES_hhdet_fech!L78/RES_summary!L$19</f>
        <v>20.251243472059262</v>
      </c>
      <c r="M78" s="177">
        <f>RES_hhdet_fech!M78/RES_summary!M$19</f>
        <v>20.158221320805222</v>
      </c>
      <c r="N78" s="177">
        <f>RES_hhdet_fech!N78/RES_summary!N$19</f>
        <v>19.650039472667125</v>
      </c>
      <c r="O78" s="177">
        <f>RES_hhdet_fech!O78/RES_summary!O$19</f>
        <v>19.534229394709119</v>
      </c>
      <c r="P78" s="177">
        <f>RES_hhdet_fech!P78/RES_summary!P$19</f>
        <v>19.052690193935042</v>
      </c>
      <c r="Q78" s="177">
        <f>RES_hhdet_fech!Q78/RES_summary!Q$19</f>
        <v>18.771299889320417</v>
      </c>
    </row>
    <row r="79" spans="1:17" ht="12" customHeight="1" x14ac:dyDescent="0.25">
      <c r="A79" s="29" t="s">
        <v>140</v>
      </c>
      <c r="B79" s="176">
        <f>RES_hhdet_fech!B79/RES_summary!B$19</f>
        <v>11.269014080690907</v>
      </c>
      <c r="C79" s="176">
        <f>RES_hhdet_fech!C79/RES_summary!C$19</f>
        <v>11.057435987484798</v>
      </c>
      <c r="D79" s="176">
        <f>RES_hhdet_fech!D79/RES_summary!D$19</f>
        <v>12.081875001273945</v>
      </c>
      <c r="E79" s="176">
        <f>RES_hhdet_fech!E79/RES_summary!E$19</f>
        <v>16.304892979014923</v>
      </c>
      <c r="F79" s="176">
        <f>RES_hhdet_fech!F79/RES_summary!F$19</f>
        <v>16.143839638469441</v>
      </c>
      <c r="G79" s="176">
        <f>RES_hhdet_fech!G79/RES_summary!G$19</f>
        <v>15.420392684106744</v>
      </c>
      <c r="H79" s="176">
        <f>RES_hhdet_fech!H79/RES_summary!H$19</f>
        <v>15.816896773402508</v>
      </c>
      <c r="I79" s="176">
        <f>RES_hhdet_fech!I79/RES_summary!I$19</f>
        <v>15.26747134943664</v>
      </c>
      <c r="J79" s="176">
        <f>RES_hhdet_fech!J79/RES_summary!J$19</f>
        <v>15.421411062575102</v>
      </c>
      <c r="K79" s="176">
        <f>RES_hhdet_fech!K79/RES_summary!K$19</f>
        <v>15.569077273779824</v>
      </c>
      <c r="L79" s="176">
        <f>RES_hhdet_fech!L79/RES_summary!L$19</f>
        <v>15.693778972053659</v>
      </c>
      <c r="M79" s="176">
        <f>RES_hhdet_fech!M79/RES_summary!M$19</f>
        <v>15.27898147078966</v>
      </c>
      <c r="N79" s="176">
        <f>RES_hhdet_fech!N79/RES_summary!N$19</f>
        <v>14.798138797260384</v>
      </c>
      <c r="O79" s="176">
        <f>RES_hhdet_fech!O79/RES_summary!O$19</f>
        <v>14.897986479415541</v>
      </c>
      <c r="P79" s="176">
        <f>RES_hhdet_fech!P79/RES_summary!P$19</f>
        <v>14.946106508462757</v>
      </c>
      <c r="Q79" s="176">
        <f>RES_hhdet_fech!Q79/RES_summary!Q$19</f>
        <v>14.984247932021045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285.76151830753167</v>
      </c>
      <c r="C81" s="184">
        <f>RES_hhdet_fech!C81/RES_summary!C$19</f>
        <v>306.3606359264906</v>
      </c>
      <c r="D81" s="184">
        <f>RES_hhdet_fech!D81/RES_summary!D$19</f>
        <v>295.49753382331511</v>
      </c>
      <c r="E81" s="184">
        <f>RES_hhdet_fech!E81/RES_summary!E$19</f>
        <v>288.56460683407255</v>
      </c>
      <c r="F81" s="184">
        <f>RES_hhdet_fech!F81/RES_summary!F$19</f>
        <v>283.77969471169865</v>
      </c>
      <c r="G81" s="184">
        <f>RES_hhdet_fech!G81/RES_summary!G$19</f>
        <v>272.21768675790173</v>
      </c>
      <c r="H81" s="184">
        <f>RES_hhdet_fech!H81/RES_summary!H$19</f>
        <v>278.52553018736381</v>
      </c>
      <c r="I81" s="184">
        <f>RES_hhdet_fech!I81/RES_summary!I$19</f>
        <v>265.33394294373949</v>
      </c>
      <c r="J81" s="184">
        <f>RES_hhdet_fech!J81/RES_summary!J$19</f>
        <v>263.36276543625019</v>
      </c>
      <c r="K81" s="184">
        <f>RES_hhdet_fech!K81/RES_summary!K$19</f>
        <v>264.40051306947714</v>
      </c>
      <c r="L81" s="184">
        <f>RES_hhdet_fech!L81/RES_summary!L$19</f>
        <v>288.34250396279685</v>
      </c>
      <c r="M81" s="184">
        <f>RES_hhdet_fech!M81/RES_summary!M$19</f>
        <v>257.22583577453508</v>
      </c>
      <c r="N81" s="184">
        <f>RES_hhdet_fech!N81/RES_summary!N$19</f>
        <v>255.79917918802414</v>
      </c>
      <c r="O81" s="184">
        <f>RES_hhdet_fech!O81/RES_summary!O$19</f>
        <v>247.90003707824349</v>
      </c>
      <c r="P81" s="184">
        <f>RES_hhdet_fech!P81/RES_summary!P$19</f>
        <v>223.21202181448314</v>
      </c>
      <c r="Q81" s="184">
        <f>RES_hhdet_fech!Q81/RES_summary!Q$19</f>
        <v>217.27546904485547</v>
      </c>
    </row>
    <row r="82" spans="1:17" ht="12.95" customHeight="1" x14ac:dyDescent="0.25">
      <c r="A82" s="158" t="s">
        <v>65</v>
      </c>
      <c r="B82" s="178">
        <f>RES_hhdet_fech!B82/RES_summary!B$19</f>
        <v>221.90143615067731</v>
      </c>
      <c r="C82" s="178">
        <f>RES_hhdet_fech!C82/RES_summary!C$19</f>
        <v>242.93021467507745</v>
      </c>
      <c r="D82" s="178">
        <f>RES_hhdet_fech!D82/RES_summary!D$19</f>
        <v>231.5636555499425</v>
      </c>
      <c r="E82" s="178">
        <f>RES_hhdet_fech!E82/RES_summary!E$19</f>
        <v>220.76973568549877</v>
      </c>
      <c r="F82" s="178">
        <f>RES_hhdet_fech!F82/RES_summary!F$19</f>
        <v>215.81687128532718</v>
      </c>
      <c r="G82" s="178">
        <f>RES_hhdet_fech!G82/RES_summary!G$19</f>
        <v>206.8821554789661</v>
      </c>
      <c r="H82" s="178">
        <f>RES_hhdet_fech!H82/RES_summary!H$19</f>
        <v>213.20869485824096</v>
      </c>
      <c r="I82" s="178">
        <f>RES_hhdet_fech!I82/RES_summary!I$19</f>
        <v>201.03667559188958</v>
      </c>
      <c r="J82" s="178">
        <f>RES_hhdet_fech!J82/RES_summary!J$19</f>
        <v>199.14683077426045</v>
      </c>
      <c r="K82" s="178">
        <f>RES_hhdet_fech!K82/RES_summary!K$19</f>
        <v>199.98263905360136</v>
      </c>
      <c r="L82" s="178">
        <f>RES_hhdet_fech!L82/RES_summary!L$19</f>
        <v>224.63465055864324</v>
      </c>
      <c r="M82" s="178">
        <f>RES_hhdet_fech!M82/RES_summary!M$19</f>
        <v>194.25834016619842</v>
      </c>
      <c r="N82" s="178">
        <f>RES_hhdet_fech!N82/RES_summary!N$19</f>
        <v>194.64862159157593</v>
      </c>
      <c r="O82" s="178">
        <f>RES_hhdet_fech!O82/RES_summary!O$19</f>
        <v>187.30686385467754</v>
      </c>
      <c r="P82" s="178">
        <f>RES_hhdet_fech!P82/RES_summary!P$19</f>
        <v>163.68419320631418</v>
      </c>
      <c r="Q82" s="178">
        <f>RES_hhdet_fech!Q82/RES_summary!Q$19</f>
        <v>158.96675766312939</v>
      </c>
    </row>
    <row r="83" spans="1:17" ht="12" customHeight="1" x14ac:dyDescent="0.25">
      <c r="A83" s="23" t="s">
        <v>157</v>
      </c>
      <c r="B83" s="177">
        <f>RES_hhdet_fech!B83/RES_summary!B$19</f>
        <v>221.25338908334271</v>
      </c>
      <c r="C83" s="177">
        <f>RES_hhdet_fech!C83/RES_summary!C$19</f>
        <v>242.27409000508032</v>
      </c>
      <c r="D83" s="177">
        <f>RES_hhdet_fech!D83/RES_summary!D$19</f>
        <v>231.0113043903356</v>
      </c>
      <c r="E83" s="177">
        <f>RES_hhdet_fech!E83/RES_summary!E$19</f>
        <v>219.38461462096328</v>
      </c>
      <c r="F83" s="177">
        <f>RES_hhdet_fech!F83/RES_summary!F$19</f>
        <v>214.46570345506834</v>
      </c>
      <c r="G83" s="177">
        <f>RES_hhdet_fech!G83/RES_summary!G$19</f>
        <v>205.84667449819983</v>
      </c>
      <c r="H83" s="177">
        <f>RES_hhdet_fech!H83/RES_summary!H$19</f>
        <v>211.99393843504862</v>
      </c>
      <c r="I83" s="177">
        <f>RES_hhdet_fech!I83/RES_summary!I$19</f>
        <v>199.95988383665556</v>
      </c>
      <c r="J83" s="177">
        <f>RES_hhdet_fech!J83/RES_summary!J$19</f>
        <v>197.99201220818443</v>
      </c>
      <c r="K83" s="177">
        <f>RES_hhdet_fech!K83/RES_summary!K$19</f>
        <v>198.78162955519903</v>
      </c>
      <c r="L83" s="177">
        <f>RES_hhdet_fech!L83/RES_summary!L$19</f>
        <v>223.29467942681455</v>
      </c>
      <c r="M83" s="177">
        <f>RES_hhdet_fech!M83/RES_summary!M$19</f>
        <v>193.10067829489751</v>
      </c>
      <c r="N83" s="177">
        <f>RES_hhdet_fech!N83/RES_summary!N$19</f>
        <v>193.50973865633188</v>
      </c>
      <c r="O83" s="177">
        <f>RES_hhdet_fech!O83/RES_summary!O$19</f>
        <v>186.1421674899552</v>
      </c>
      <c r="P83" s="177">
        <f>RES_hhdet_fech!P83/RES_summary!P$19</f>
        <v>162.47659448913984</v>
      </c>
      <c r="Q83" s="177">
        <f>RES_hhdet_fech!Q83/RES_summary!Q$19</f>
        <v>157.65507497710425</v>
      </c>
    </row>
    <row r="84" spans="1:17" ht="12" customHeight="1" x14ac:dyDescent="0.25">
      <c r="A84" s="23" t="s">
        <v>60</v>
      </c>
      <c r="B84" s="177">
        <f>RES_hhdet_fech!B84/RES_summary!B$19</f>
        <v>0.64804706733460171</v>
      </c>
      <c r="C84" s="177">
        <f>RES_hhdet_fech!C84/RES_summary!C$19</f>
        <v>0.6561246699971357</v>
      </c>
      <c r="D84" s="177">
        <f>RES_hhdet_fech!D84/RES_summary!D$19</f>
        <v>0.55235115960688042</v>
      </c>
      <c r="E84" s="177">
        <f>RES_hhdet_fech!E84/RES_summary!E$19</f>
        <v>1.3851210645354903</v>
      </c>
      <c r="F84" s="177">
        <f>RES_hhdet_fech!F84/RES_summary!F$19</f>
        <v>1.3511678302588492</v>
      </c>
      <c r="G84" s="177">
        <f>RES_hhdet_fech!G84/RES_summary!G$19</f>
        <v>1.0354809807662491</v>
      </c>
      <c r="H84" s="177">
        <f>RES_hhdet_fech!H84/RES_summary!H$19</f>
        <v>1.2147564231923276</v>
      </c>
      <c r="I84" s="177">
        <f>RES_hhdet_fech!I84/RES_summary!I$19</f>
        <v>1.076791755234016</v>
      </c>
      <c r="J84" s="177">
        <f>RES_hhdet_fech!J84/RES_summary!J$19</f>
        <v>1.1548185660760162</v>
      </c>
      <c r="K84" s="177">
        <f>RES_hhdet_fech!K84/RES_summary!K$19</f>
        <v>1.201009498402317</v>
      </c>
      <c r="L84" s="177">
        <f>RES_hhdet_fech!L84/RES_summary!L$19</f>
        <v>1.3399711318286802</v>
      </c>
      <c r="M84" s="177">
        <f>RES_hhdet_fech!M84/RES_summary!M$19</f>
        <v>1.1576618713009055</v>
      </c>
      <c r="N84" s="177">
        <f>RES_hhdet_fech!N84/RES_summary!N$19</f>
        <v>1.1388829352440495</v>
      </c>
      <c r="O84" s="177">
        <f>RES_hhdet_fech!O84/RES_summary!O$19</f>
        <v>1.1646963647223432</v>
      </c>
      <c r="P84" s="177">
        <f>RES_hhdet_fech!P84/RES_summary!P$19</f>
        <v>1.2075987171743323</v>
      </c>
      <c r="Q84" s="177">
        <f>RES_hhdet_fech!Q84/RES_summary!Q$19</f>
        <v>1.3116826860251138</v>
      </c>
    </row>
    <row r="85" spans="1:17" ht="12.95" customHeight="1" x14ac:dyDescent="0.25">
      <c r="A85" s="158" t="s">
        <v>112</v>
      </c>
      <c r="B85" s="178">
        <f>RES_hhdet_fech!B85/RES_summary!B$19</f>
        <v>4.4939444382199479E-3</v>
      </c>
      <c r="C85" s="178">
        <f>RES_hhdet_fech!C85/RES_summary!C$19</f>
        <v>4.7016703926655266E-3</v>
      </c>
      <c r="D85" s="178">
        <f>RES_hhdet_fech!D85/RES_summary!D$19</f>
        <v>5.3436245309084794E-3</v>
      </c>
      <c r="E85" s="178">
        <f>RES_hhdet_fech!E85/RES_summary!E$19</f>
        <v>5.747982205281576E-3</v>
      </c>
      <c r="F85" s="178">
        <f>RES_hhdet_fech!F85/RES_summary!F$19</f>
        <v>7.1096270286562053E-3</v>
      </c>
      <c r="G85" s="178">
        <f>RES_hhdet_fech!G85/RES_summary!G$19</f>
        <v>7.9204022630766282E-3</v>
      </c>
      <c r="H85" s="178">
        <f>RES_hhdet_fech!H85/RES_summary!H$19</f>
        <v>1.060374706893393E-2</v>
      </c>
      <c r="I85" s="178">
        <f>RES_hhdet_fech!I85/RES_summary!I$19</f>
        <v>1.4692314220187616E-2</v>
      </c>
      <c r="J85" s="178">
        <f>RES_hhdet_fech!J85/RES_summary!J$19</f>
        <v>1.8390338267751459E-2</v>
      </c>
      <c r="K85" s="178">
        <f>RES_hhdet_fech!K85/RES_summary!K$19</f>
        <v>2.3820373665955984E-2</v>
      </c>
      <c r="L85" s="178">
        <f>RES_hhdet_fech!L85/RES_summary!L$19</f>
        <v>2.888287897013166E-2</v>
      </c>
      <c r="M85" s="178">
        <f>RES_hhdet_fech!M85/RES_summary!M$19</f>
        <v>3.4323921611405857E-2</v>
      </c>
      <c r="N85" s="178">
        <f>RES_hhdet_fech!N85/RES_summary!N$19</f>
        <v>3.8906767500476197E-2</v>
      </c>
      <c r="O85" s="178">
        <f>RES_hhdet_fech!O85/RES_summary!O$19</f>
        <v>3.9470577358667727E-2</v>
      </c>
      <c r="P85" s="178">
        <f>RES_hhdet_fech!P85/RES_summary!P$19</f>
        <v>4.8989961673059544E-2</v>
      </c>
      <c r="Q85" s="178">
        <f>RES_hhdet_fech!Q85/RES_summary!Q$19</f>
        <v>5.5865256754588984E-2</v>
      </c>
    </row>
    <row r="86" spans="1:17" ht="12" customHeight="1" x14ac:dyDescent="0.25">
      <c r="A86" s="23" t="s">
        <v>60</v>
      </c>
      <c r="B86" s="177">
        <f>RES_hhdet_fech!B86/RES_summary!B$19</f>
        <v>4.4939444382199479E-3</v>
      </c>
      <c r="C86" s="177">
        <f>RES_hhdet_fech!C86/RES_summary!C$19</f>
        <v>4.7016703926655266E-3</v>
      </c>
      <c r="D86" s="177">
        <f>RES_hhdet_fech!D86/RES_summary!D$19</f>
        <v>5.3436245309084794E-3</v>
      </c>
      <c r="E86" s="177">
        <f>RES_hhdet_fech!E86/RES_summary!E$19</f>
        <v>5.747982205281576E-3</v>
      </c>
      <c r="F86" s="177">
        <f>RES_hhdet_fech!F86/RES_summary!F$19</f>
        <v>7.1096270286562053E-3</v>
      </c>
      <c r="G86" s="177">
        <f>RES_hhdet_fech!G86/RES_summary!G$19</f>
        <v>7.9204022630766282E-3</v>
      </c>
      <c r="H86" s="177">
        <f>RES_hhdet_fech!H86/RES_summary!H$19</f>
        <v>1.060374706893393E-2</v>
      </c>
      <c r="I86" s="177">
        <f>RES_hhdet_fech!I86/RES_summary!I$19</f>
        <v>1.4692314220187616E-2</v>
      </c>
      <c r="J86" s="177">
        <f>RES_hhdet_fech!J86/RES_summary!J$19</f>
        <v>1.8390338267751459E-2</v>
      </c>
      <c r="K86" s="177">
        <f>RES_hhdet_fech!K86/RES_summary!K$19</f>
        <v>2.3820373665955984E-2</v>
      </c>
      <c r="L86" s="177">
        <f>RES_hhdet_fech!L86/RES_summary!L$19</f>
        <v>2.888287897013166E-2</v>
      </c>
      <c r="M86" s="177">
        <f>RES_hhdet_fech!M86/RES_summary!M$19</f>
        <v>3.4323921611405857E-2</v>
      </c>
      <c r="N86" s="177">
        <f>RES_hhdet_fech!N86/RES_summary!N$19</f>
        <v>3.8906767500476197E-2</v>
      </c>
      <c r="O86" s="177">
        <f>RES_hhdet_fech!O86/RES_summary!O$19</f>
        <v>3.9470577358667727E-2</v>
      </c>
      <c r="P86" s="177">
        <f>RES_hhdet_fech!P86/RES_summary!P$19</f>
        <v>4.8989961673059544E-2</v>
      </c>
      <c r="Q86" s="177">
        <f>RES_hhdet_fech!Q86/RES_summary!Q$19</f>
        <v>5.5865256754588984E-2</v>
      </c>
    </row>
    <row r="87" spans="1:17" ht="12" customHeight="1" x14ac:dyDescent="0.25">
      <c r="A87" s="158" t="s">
        <v>63</v>
      </c>
      <c r="B87" s="178">
        <f>RES_hhdet_fech!B87/RES_summary!B$19</f>
        <v>49.783400903810069</v>
      </c>
      <c r="C87" s="178">
        <f>RES_hhdet_fech!C87/RES_summary!C$19</f>
        <v>49.533048062799367</v>
      </c>
      <c r="D87" s="178">
        <f>RES_hhdet_fech!D87/RES_summary!D$19</f>
        <v>49.218912565654399</v>
      </c>
      <c r="E87" s="178">
        <f>RES_hhdet_fech!E87/RES_summary!E$19</f>
        <v>48.912583002325285</v>
      </c>
      <c r="F87" s="178">
        <f>RES_hhdet_fech!F87/RES_summary!F$19</f>
        <v>49.489490037206814</v>
      </c>
      <c r="G87" s="178">
        <f>RES_hhdet_fech!G87/RES_summary!G$19</f>
        <v>47.62654977388312</v>
      </c>
      <c r="H87" s="178">
        <f>RES_hhdet_fech!H87/RES_summary!H$19</f>
        <v>47.380854213300609</v>
      </c>
      <c r="I87" s="178">
        <f>RES_hhdet_fech!I87/RES_summary!I$19</f>
        <v>46.713009080991611</v>
      </c>
      <c r="J87" s="178">
        <f>RES_hhdet_fech!J87/RES_summary!J$19</f>
        <v>46.50426363951216</v>
      </c>
      <c r="K87" s="178">
        <f>RES_hhdet_fech!K87/RES_summary!K$19</f>
        <v>46.541096543907081</v>
      </c>
      <c r="L87" s="178">
        <f>RES_hhdet_fech!L87/RES_summary!L$19</f>
        <v>45.910051238973516</v>
      </c>
      <c r="M87" s="178">
        <f>RES_hhdet_fech!M87/RES_summary!M$19</f>
        <v>45.781661268025942</v>
      </c>
      <c r="N87" s="178">
        <f>RES_hhdet_fech!N87/RES_summary!N$19</f>
        <v>44.38594210601137</v>
      </c>
      <c r="O87" s="178">
        <f>RES_hhdet_fech!O87/RES_summary!O$19</f>
        <v>43.990513495358734</v>
      </c>
      <c r="P87" s="178">
        <f>RES_hhdet_fech!P87/RES_summary!P$19</f>
        <v>42.895884072796377</v>
      </c>
      <c r="Q87" s="178">
        <f>RES_hhdet_fech!Q87/RES_summary!Q$19</f>
        <v>41.794418268291125</v>
      </c>
    </row>
    <row r="88" spans="1:17" ht="12" customHeight="1" x14ac:dyDescent="0.25">
      <c r="A88" s="167" t="s">
        <v>156</v>
      </c>
      <c r="B88" s="183">
        <f>RES_hhdet_fech!B88/RES_summary!B$19</f>
        <v>51.797842081348072</v>
      </c>
      <c r="C88" s="183">
        <f>RES_hhdet_fech!C88/RES_summary!C$19</f>
        <v>51.437188321088612</v>
      </c>
      <c r="D88" s="183">
        <f>RES_hhdet_fech!D88/RES_summary!D$19</f>
        <v>50.378749513816373</v>
      </c>
      <c r="E88" s="183">
        <f>RES_hhdet_fech!E88/RES_summary!E$19</f>
        <v>49.793944802509557</v>
      </c>
      <c r="F88" s="183">
        <f>RES_hhdet_fech!F88/RES_summary!F$19</f>
        <v>50.349993436556133</v>
      </c>
      <c r="G88" s="183">
        <f>RES_hhdet_fech!G88/RES_summary!G$19</f>
        <v>48.630281638939145</v>
      </c>
      <c r="H88" s="183">
        <f>RES_hhdet_fech!H88/RES_summary!H$19</f>
        <v>48.351176796313048</v>
      </c>
      <c r="I88" s="183">
        <f>RES_hhdet_fech!I88/RES_summary!I$19</f>
        <v>47.541336345862625</v>
      </c>
      <c r="J88" s="183">
        <f>RES_hhdet_fech!J88/RES_summary!J$19</f>
        <v>47.306756445996044</v>
      </c>
      <c r="K88" s="183">
        <f>RES_hhdet_fech!K88/RES_summary!K$19</f>
        <v>47.422424705092048</v>
      </c>
      <c r="L88" s="183">
        <f>RES_hhdet_fech!L88/RES_summary!L$19</f>
        <v>46.8059882111788</v>
      </c>
      <c r="M88" s="183">
        <f>RES_hhdet_fech!M88/RES_summary!M$19</f>
        <v>46.802073457081548</v>
      </c>
      <c r="N88" s="183">
        <f>RES_hhdet_fech!N88/RES_summary!N$19</f>
        <v>45.274302170527768</v>
      </c>
      <c r="O88" s="183">
        <f>RES_hhdet_fech!O88/RES_summary!O$19</f>
        <v>45.126002939181298</v>
      </c>
      <c r="P88" s="183">
        <f>RES_hhdet_fech!P88/RES_summary!P$19</f>
        <v>44.205939231060391</v>
      </c>
      <c r="Q88" s="183">
        <f>RES_hhdet_fech!Q88/RES_summary!Q$19</f>
        <v>43.225249700425721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39.54135911102307</v>
      </c>
      <c r="L89" s="183">
        <f>RES_hhdet_fech!L89/RES_summary!L$19</f>
        <v>39.068208304293726</v>
      </c>
      <c r="M89" s="183">
        <f>RES_hhdet_fech!M89/RES_summary!M$19</f>
        <v>38.9946894018519</v>
      </c>
      <c r="N89" s="183">
        <f>RES_hhdet_fech!N89/RES_summary!N$19</f>
        <v>37.865897243590815</v>
      </c>
      <c r="O89" s="183">
        <f>RES_hhdet_fech!O89/RES_summary!O$19</f>
        <v>37.718243528334554</v>
      </c>
      <c r="P89" s="183">
        <f>RES_hhdet_fech!P89/RES_summary!P$19</f>
        <v>36.985162862722092</v>
      </c>
      <c r="Q89" s="183">
        <f>RES_hhdet_fech!Q89/RES_summary!Q$19</f>
        <v>36.211556566509323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33.195697293564145</v>
      </c>
      <c r="L90" s="182">
        <f>RES_hhdet_fech!L90/RES_summary!L$19</f>
        <v>32.764191747825087</v>
      </c>
      <c r="M90" s="182">
        <f>RES_hhdet_fech!M90/RES_summary!M$19</f>
        <v>32.761451419957098</v>
      </c>
      <c r="N90" s="182">
        <f>RES_hhdet_fech!N90/RES_summary!N$19</f>
        <v>31.692011519369654</v>
      </c>
      <c r="O90" s="182">
        <f>RES_hhdet_fech!O90/RES_summary!O$19</f>
        <v>31.588202057426997</v>
      </c>
      <c r="P90" s="182">
        <f>RES_hhdet_fech!P90/RES_summary!P$19</f>
        <v>30.944157461742268</v>
      </c>
      <c r="Q90" s="182">
        <f>RES_hhdet_fech!Q90/RES_summary!Q$19</f>
        <v>30.257674790298022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6.3456618174589314</v>
      </c>
      <c r="L91" s="181">
        <f>RES_hhdet_fech!L91/RES_summary!L$19</f>
        <v>6.304016556468639</v>
      </c>
      <c r="M91" s="181">
        <f>RES_hhdet_fech!M91/RES_summary!M$19</f>
        <v>6.233237981894808</v>
      </c>
      <c r="N91" s="181">
        <f>RES_hhdet_fech!N91/RES_summary!N$19</f>
        <v>6.1738857242211571</v>
      </c>
      <c r="O91" s="181">
        <f>RES_hhdet_fech!O91/RES_summary!O$19</f>
        <v>6.1300414709075568</v>
      </c>
      <c r="P91" s="181">
        <f>RES_hhdet_fech!P91/RES_summary!P$19</f>
        <v>6.0410054009798237</v>
      </c>
      <c r="Q91" s="181">
        <f>RES_hhdet_fech!Q91/RES_summary!Q$19</f>
        <v>5.9538817762113005</v>
      </c>
    </row>
    <row r="92" spans="1:17" ht="12" customHeight="1" x14ac:dyDescent="0.25">
      <c r="A92" s="163" t="s">
        <v>144</v>
      </c>
      <c r="B92" s="180">
        <f>RES_hhdet_fech!B92/RES_summary!B$19</f>
        <v>43.164864405364192</v>
      </c>
      <c r="C92" s="180">
        <f>RES_hhdet_fech!C92/RES_summary!C$19</f>
        <v>42.864303639090494</v>
      </c>
      <c r="D92" s="180">
        <f>RES_hhdet_fech!D92/RES_summary!D$19</f>
        <v>41.982257913282517</v>
      </c>
      <c r="E92" s="180">
        <f>RES_hhdet_fech!E92/RES_summary!E$19</f>
        <v>41.494955870261656</v>
      </c>
      <c r="F92" s="180">
        <f>RES_hhdet_fech!F92/RES_summary!F$19</f>
        <v>41.43244305145241</v>
      </c>
      <c r="G92" s="180">
        <f>RES_hhdet_fech!G92/RES_summary!G$19</f>
        <v>40.525232973972933</v>
      </c>
      <c r="H92" s="180">
        <f>RES_hhdet_fech!H92/RES_summary!H$19</f>
        <v>40.292644185978823</v>
      </c>
      <c r="I92" s="180">
        <f>RES_hhdet_fech!I92/RES_summary!I$19</f>
        <v>39.617795117900833</v>
      </c>
      <c r="J92" s="180">
        <f>RES_hhdet_fech!J92/RES_summary!J$19</f>
        <v>39.422278156600321</v>
      </c>
      <c r="K92" s="180">
        <f>RES_hhdet_fech!K92/RES_summary!K$19</f>
        <v>39.518660317786605</v>
      </c>
      <c r="L92" s="180">
        <f>RES_hhdet_fech!L92/RES_summary!L$19</f>
        <v>38.991656579644086</v>
      </c>
      <c r="M92" s="180">
        <f>RES_hhdet_fech!M92/RES_summary!M$19</f>
        <v>38.187650922793303</v>
      </c>
      <c r="N92" s="180">
        <f>RES_hhdet_fech!N92/RES_summary!N$19</f>
        <v>37.326641030966179</v>
      </c>
      <c r="O92" s="180">
        <f>RES_hhdet_fech!O92/RES_summary!O$19</f>
        <v>36.659609891662733</v>
      </c>
      <c r="P92" s="180">
        <f>RES_hhdet_fech!P92/RES_summary!P$19</f>
        <v>35.75105108096151</v>
      </c>
      <c r="Q92" s="180">
        <f>RES_hhdet_fech!Q92/RES_summary!Q$19</f>
        <v>34.875202008364035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34.008724039909843</v>
      </c>
      <c r="L93" s="179">
        <f>RES_hhdet_fech!L93/RES_summary!L$19</f>
        <v>33.598176162219467</v>
      </c>
      <c r="M93" s="179">
        <f>RES_hhdet_fech!M93/RES_summary!M$19</f>
        <v>32.964593627850299</v>
      </c>
      <c r="N93" s="179">
        <f>RES_hhdet_fech!N93/RES_summary!N$19</f>
        <v>32.302534445897322</v>
      </c>
      <c r="O93" s="179">
        <f>RES_hhdet_fech!O93/RES_summary!O$19</f>
        <v>31.791768395071475</v>
      </c>
      <c r="P93" s="179">
        <f>RES_hhdet_fech!P93/RES_summary!P$19</f>
        <v>31.06674115765291</v>
      </c>
      <c r="Q93" s="179">
        <f>RES_hhdet_fech!Q93/RES_summary!Q$19</f>
        <v>30.366523182066096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27.663062222450776</v>
      </c>
      <c r="L94" s="177">
        <f>RES_hhdet_fech!L94/RES_summary!L$19</f>
        <v>27.294159605750824</v>
      </c>
      <c r="M94" s="177">
        <f>RES_hhdet_fech!M94/RES_summary!M$19</f>
        <v>26.731355645955492</v>
      </c>
      <c r="N94" s="177">
        <f>RES_hhdet_fech!N94/RES_summary!N$19</f>
        <v>26.128648721676164</v>
      </c>
      <c r="O94" s="177">
        <f>RES_hhdet_fech!O94/RES_summary!O$19</f>
        <v>25.661726924163933</v>
      </c>
      <c r="P94" s="177">
        <f>RES_hhdet_fech!P94/RES_summary!P$19</f>
        <v>25.025735756673079</v>
      </c>
      <c r="Q94" s="177">
        <f>RES_hhdet_fech!Q94/RES_summary!Q$19</f>
        <v>24.412641405854799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6.3456618174590602</v>
      </c>
      <c r="L95" s="177">
        <f>RES_hhdet_fech!L95/RES_summary!L$19</f>
        <v>6.3040165564686426</v>
      </c>
      <c r="M95" s="177">
        <f>RES_hhdet_fech!M95/RES_summary!M$19</f>
        <v>6.2332379818948063</v>
      </c>
      <c r="N95" s="177">
        <f>RES_hhdet_fech!N95/RES_summary!N$19</f>
        <v>6.173885724221158</v>
      </c>
      <c r="O95" s="177">
        <f>RES_hhdet_fech!O95/RES_summary!O$19</f>
        <v>6.1300414709075479</v>
      </c>
      <c r="P95" s="177">
        <f>RES_hhdet_fech!P95/RES_summary!P$19</f>
        <v>6.0410054009798291</v>
      </c>
      <c r="Q95" s="177">
        <f>RES_hhdet_fech!Q95/RES_summary!Q$19</f>
        <v>5.9538817762113014</v>
      </c>
    </row>
    <row r="96" spans="1:17" ht="12" customHeight="1" x14ac:dyDescent="0.25">
      <c r="A96" s="163" t="s">
        <v>142</v>
      </c>
      <c r="B96" s="180">
        <f>RES_hhdet_fech!B96/RES_summary!B$19</f>
        <v>39.118325717878442</v>
      </c>
      <c r="C96" s="180">
        <f>RES_hhdet_fech!C96/RES_summary!C$19</f>
        <v>39.041739298930928</v>
      </c>
      <c r="D96" s="180">
        <f>RES_hhdet_fech!D96/RES_summary!D$19</f>
        <v>37.350629916835821</v>
      </c>
      <c r="E96" s="180">
        <f>RES_hhdet_fech!E96/RES_summary!E$19</f>
        <v>42.708360335657702</v>
      </c>
      <c r="F96" s="180">
        <f>RES_hhdet_fech!F96/RES_summary!F$19</f>
        <v>42.238569331549087</v>
      </c>
      <c r="G96" s="180">
        <f>RES_hhdet_fech!G96/RES_summary!G$19</f>
        <v>40.20311366571088</v>
      </c>
      <c r="H96" s="180">
        <f>RES_hhdet_fech!H96/RES_summary!H$19</f>
        <v>41.602682596859431</v>
      </c>
      <c r="I96" s="180">
        <f>RES_hhdet_fech!I96/RES_summary!I$19</f>
        <v>38.173589012810638</v>
      </c>
      <c r="J96" s="180">
        <f>RES_hhdet_fech!J96/RES_summary!J$19</f>
        <v>39.790283038350374</v>
      </c>
      <c r="K96" s="180">
        <f>RES_hhdet_fech!K96/RES_summary!K$19</f>
        <v>39.652193769766605</v>
      </c>
      <c r="L96" s="180">
        <f>RES_hhdet_fech!L96/RES_summary!L$19</f>
        <v>42.952538700511624</v>
      </c>
      <c r="M96" s="180">
        <f>RES_hhdet_fech!M96/RES_summary!M$19</f>
        <v>39.587255012630173</v>
      </c>
      <c r="N96" s="180">
        <f>RES_hhdet_fech!N96/RES_summary!N$19</f>
        <v>39.077679238808656</v>
      </c>
      <c r="O96" s="180">
        <f>RES_hhdet_fech!O96/RES_summary!O$19</f>
        <v>38.552756630872011</v>
      </c>
      <c r="P96" s="180">
        <f>RES_hhdet_fech!P96/RES_summary!P$19</f>
        <v>38.6480739351395</v>
      </c>
      <c r="Q96" s="180">
        <f>RES_hhdet_fech!Q96/RES_summary!Q$19</f>
        <v>38.37306412824956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34.102197456295691</v>
      </c>
      <c r="L97" s="179">
        <f>RES_hhdet_fech!L97/RES_summary!L$19</f>
        <v>36.370793646827025</v>
      </c>
      <c r="M97" s="179">
        <f>RES_hhdet_fech!M97/RES_summary!M$19</f>
        <v>33.944316490735851</v>
      </c>
      <c r="N97" s="179">
        <f>RES_hhdet_fech!N97/RES_summary!N$19</f>
        <v>33.528261191387195</v>
      </c>
      <c r="O97" s="179">
        <f>RES_hhdet_fech!O97/RES_summary!O$19</f>
        <v>33.11697111251793</v>
      </c>
      <c r="P97" s="179">
        <f>RES_hhdet_fech!P97/RES_summary!P$19</f>
        <v>33.094657155577451</v>
      </c>
      <c r="Q97" s="179">
        <f>RES_hhdet_fech!Q97/RES_summary!Q$19</f>
        <v>32.815026665986011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27.756535638836759</v>
      </c>
      <c r="L98" s="177">
        <f>RES_hhdet_fech!L98/RES_summary!L$19</f>
        <v>30.066777090358386</v>
      </c>
      <c r="M98" s="177">
        <f>RES_hhdet_fech!M98/RES_summary!M$19</f>
        <v>27.711078508841034</v>
      </c>
      <c r="N98" s="177">
        <f>RES_hhdet_fech!N98/RES_summary!N$19</f>
        <v>27.354375467166033</v>
      </c>
      <c r="O98" s="177">
        <f>RES_hhdet_fech!O98/RES_summary!O$19</f>
        <v>26.98692964161037</v>
      </c>
      <c r="P98" s="177">
        <f>RES_hhdet_fech!P98/RES_summary!P$19</f>
        <v>27.053651754597627</v>
      </c>
      <c r="Q98" s="177">
        <f>RES_hhdet_fech!Q98/RES_summary!Q$19</f>
        <v>26.86114488977471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6.3456618174589341</v>
      </c>
      <c r="L99" s="177">
        <f>RES_hhdet_fech!L99/RES_summary!L$19</f>
        <v>6.3040165564686381</v>
      </c>
      <c r="M99" s="177">
        <f>RES_hhdet_fech!M99/RES_summary!M$19</f>
        <v>6.2332379818948089</v>
      </c>
      <c r="N99" s="177">
        <f>RES_hhdet_fech!N99/RES_summary!N$19</f>
        <v>6.1738857242211624</v>
      </c>
      <c r="O99" s="177">
        <f>RES_hhdet_fech!O99/RES_summary!O$19</f>
        <v>6.1300414709075568</v>
      </c>
      <c r="P99" s="177">
        <f>RES_hhdet_fech!P99/RES_summary!P$19</f>
        <v>6.0410054009798202</v>
      </c>
      <c r="Q99" s="177">
        <f>RES_hhdet_fech!Q99/RES_summary!Q$19</f>
        <v>5.9538817762113014</v>
      </c>
    </row>
    <row r="100" spans="1:17" ht="12" customHeight="1" x14ac:dyDescent="0.25">
      <c r="A100" s="158" t="s">
        <v>62</v>
      </c>
      <c r="B100" s="178">
        <f>RES_hhdet_fech!B100/RES_summary!B$19</f>
        <v>14.072187308606104</v>
      </c>
      <c r="C100" s="178">
        <f>RES_hhdet_fech!C100/RES_summary!C$19</f>
        <v>13.89267151822116</v>
      </c>
      <c r="D100" s="178">
        <f>RES_hhdet_fech!D100/RES_summary!D$19</f>
        <v>14.709622083187277</v>
      </c>
      <c r="E100" s="178">
        <f>RES_hhdet_fech!E100/RES_summary!E$19</f>
        <v>18.87654016404321</v>
      </c>
      <c r="F100" s="178">
        <f>RES_hhdet_fech!F100/RES_summary!F$19</f>
        <v>18.466223762136053</v>
      </c>
      <c r="G100" s="178">
        <f>RES_hhdet_fech!G100/RES_summary!G$19</f>
        <v>17.701061102789449</v>
      </c>
      <c r="H100" s="178">
        <f>RES_hhdet_fech!H100/RES_summary!H$19</f>
        <v>17.92537736875336</v>
      </c>
      <c r="I100" s="178">
        <f>RES_hhdet_fech!I100/RES_summary!I$19</f>
        <v>17.56956595663808</v>
      </c>
      <c r="J100" s="178">
        <f>RES_hhdet_fech!J100/RES_summary!J$19</f>
        <v>17.693280684209828</v>
      </c>
      <c r="K100" s="178">
        <f>RES_hhdet_fech!K100/RES_summary!K$19</f>
        <v>17.852957098302756</v>
      </c>
      <c r="L100" s="178">
        <f>RES_hhdet_fech!L100/RES_summary!L$19</f>
        <v>17.768919286210028</v>
      </c>
      <c r="M100" s="178">
        <f>RES_hhdet_fech!M100/RES_summary!M$19</f>
        <v>17.15151041869936</v>
      </c>
      <c r="N100" s="178">
        <f>RES_hhdet_fech!N100/RES_summary!N$19</f>
        <v>16.725708722936332</v>
      </c>
      <c r="O100" s="178">
        <f>RES_hhdet_fech!O100/RES_summary!O$19</f>
        <v>16.563189150848512</v>
      </c>
      <c r="P100" s="178">
        <f>RES_hhdet_fech!P100/RES_summary!P$19</f>
        <v>16.582954573699521</v>
      </c>
      <c r="Q100" s="178">
        <f>RES_hhdet_fech!Q100/RES_summary!Q$19</f>
        <v>16.458427856680359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19.069318598289598</v>
      </c>
      <c r="C102" s="177">
        <f>RES_hhdet_fech!C102/RES_summary!C$19</f>
        <v>19.16117789598799</v>
      </c>
      <c r="D102" s="177">
        <f>RES_hhdet_fech!D102/RES_summary!D$19</f>
        <v>19.662075513575484</v>
      </c>
      <c r="E102" s="177">
        <f>RES_hhdet_fech!E102/RES_summary!E$19</f>
        <v>23.991808347643648</v>
      </c>
      <c r="F102" s="177">
        <f>RES_hhdet_fech!F102/RES_summary!F$19</f>
        <v>23.699269010401622</v>
      </c>
      <c r="G102" s="177">
        <f>RES_hhdet_fech!G102/RES_summary!G$19</f>
        <v>23.138447439759446</v>
      </c>
      <c r="H102" s="177">
        <f>RES_hhdet_fech!H102/RES_summary!H$19</f>
        <v>22.853765117553571</v>
      </c>
      <c r="I102" s="177">
        <f>RES_hhdet_fech!I102/RES_summary!I$19</f>
        <v>22.608777782007468</v>
      </c>
      <c r="J102" s="177">
        <f>RES_hhdet_fech!J102/RES_summary!J$19</f>
        <v>22.365324649793678</v>
      </c>
      <c r="K102" s="177">
        <f>RES_hhdet_fech!K102/RES_summary!K$19</f>
        <v>22.173189424833737</v>
      </c>
      <c r="L102" s="177">
        <f>RES_hhdet_fech!L102/RES_summary!L$19</f>
        <v>21.813746633875567</v>
      </c>
      <c r="M102" s="177">
        <f>RES_hhdet_fech!M102/RES_summary!M$19</f>
        <v>21.459319253092438</v>
      </c>
      <c r="N102" s="177">
        <f>RES_hhdet_fech!N102/RES_summary!N$19</f>
        <v>21.281879751567473</v>
      </c>
      <c r="O102" s="177">
        <f>RES_hhdet_fech!O102/RES_summary!O$19</f>
        <v>20.934839709611598</v>
      </c>
      <c r="P102" s="177">
        <f>RES_hhdet_fech!P102/RES_summary!P$19</f>
        <v>20.411719350271618</v>
      </c>
      <c r="Q102" s="177">
        <f>RES_hhdet_fech!Q102/RES_summary!Q$19</f>
        <v>20.101119550524682</v>
      </c>
    </row>
    <row r="103" spans="1:17" ht="12" customHeight="1" x14ac:dyDescent="0.25">
      <c r="A103" s="29" t="s">
        <v>140</v>
      </c>
      <c r="B103" s="176">
        <f>RES_hhdet_fech!B103/RES_summary!B$19</f>
        <v>11.26901408069091</v>
      </c>
      <c r="C103" s="176">
        <f>RES_hhdet_fech!C103/RES_summary!C$19</f>
        <v>11.021989782070058</v>
      </c>
      <c r="D103" s="176">
        <f>RES_hhdet_fech!D103/RES_summary!D$19</f>
        <v>12.020638167781842</v>
      </c>
      <c r="E103" s="176">
        <f>RES_hhdet_fech!E103/RES_summary!E$19</f>
        <v>16.14356722152284</v>
      </c>
      <c r="F103" s="176">
        <f>RES_hhdet_fech!F103/RES_summary!F$19</f>
        <v>15.995421268870336</v>
      </c>
      <c r="G103" s="176">
        <f>RES_hhdet_fech!G103/RES_summary!G$19</f>
        <v>15.256845477563369</v>
      </c>
      <c r="H103" s="176">
        <f>RES_hhdet_fech!H103/RES_summary!H$19</f>
        <v>15.69228565555952</v>
      </c>
      <c r="I103" s="176">
        <f>RES_hhdet_fech!I103/RES_summary!I$19</f>
        <v>15.208853990952013</v>
      </c>
      <c r="J103" s="176">
        <f>RES_hhdet_fech!J103/RES_summary!J$19</f>
        <v>15.445929137363182</v>
      </c>
      <c r="K103" s="176">
        <f>RES_hhdet_fech!K103/RES_summary!K$19</f>
        <v>15.6143104801188</v>
      </c>
      <c r="L103" s="176">
        <f>RES_hhdet_fech!L103/RES_summary!L$19</f>
        <v>15.735740109103945</v>
      </c>
      <c r="M103" s="176">
        <f>RES_hhdet_fech!M103/RES_summary!M$19</f>
        <v>15.274679432981767</v>
      </c>
      <c r="N103" s="176">
        <f>RES_hhdet_fech!N103/RES_summary!N$19</f>
        <v>14.767402103350559</v>
      </c>
      <c r="O103" s="176">
        <f>RES_hhdet_fech!O103/RES_summary!O$19</f>
        <v>14.857999388955006</v>
      </c>
      <c r="P103" s="176">
        <f>RES_hhdet_fech!P103/RES_summary!P$19</f>
        <v>14.903348107330128</v>
      </c>
      <c r="Q103" s="176">
        <f>RES_hhdet_fech!Q103/RES_summary!Q$19</f>
        <v>14.973081096060277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205.25645077150531</v>
      </c>
      <c r="C105" s="184">
        <f>RES_hhdet_fech!C105/RES_summary!C$19</f>
        <v>201.22264366382512</v>
      </c>
      <c r="D105" s="184">
        <f>RES_hhdet_fech!D105/RES_summary!D$19</f>
        <v>200.86747427554445</v>
      </c>
      <c r="E105" s="184">
        <f>RES_hhdet_fech!E105/RES_summary!E$19</f>
        <v>202.42820587888093</v>
      </c>
      <c r="F105" s="184">
        <f>RES_hhdet_fech!F105/RES_summary!F$19</f>
        <v>196.45273249733955</v>
      </c>
      <c r="G105" s="184">
        <f>RES_hhdet_fech!G105/RES_summary!G$19</f>
        <v>195.55849939453421</v>
      </c>
      <c r="H105" s="184">
        <f>RES_hhdet_fech!H105/RES_summary!H$19</f>
        <v>210.8289418213229</v>
      </c>
      <c r="I105" s="184">
        <f>RES_hhdet_fech!I105/RES_summary!I$19</f>
        <v>177.19074423710808</v>
      </c>
      <c r="J105" s="184">
        <f>RES_hhdet_fech!J105/RES_summary!J$19</f>
        <v>187.35874873851253</v>
      </c>
      <c r="K105" s="184">
        <f>RES_hhdet_fech!K105/RES_summary!K$19</f>
        <v>202.67746621824111</v>
      </c>
      <c r="L105" s="184">
        <f>RES_hhdet_fech!L105/RES_summary!L$19</f>
        <v>195.32033520039829</v>
      </c>
      <c r="M105" s="184">
        <f>RES_hhdet_fech!M105/RES_summary!M$19</f>
        <v>183.24033498575406</v>
      </c>
      <c r="N105" s="184">
        <f>RES_hhdet_fech!N105/RES_summary!N$19</f>
        <v>184.22659567514316</v>
      </c>
      <c r="O105" s="184">
        <f>RES_hhdet_fech!O105/RES_summary!O$19</f>
        <v>178.72528001969982</v>
      </c>
      <c r="P105" s="184">
        <f>RES_hhdet_fech!P105/RES_summary!P$19</f>
        <v>164.21266234976062</v>
      </c>
      <c r="Q105" s="184">
        <f>RES_hhdet_fech!Q105/RES_summary!Q$19</f>
        <v>161.22466935180128</v>
      </c>
    </row>
    <row r="106" spans="1:17" ht="12.95" customHeight="1" x14ac:dyDescent="0.25">
      <c r="A106" s="158" t="s">
        <v>65</v>
      </c>
      <c r="B106" s="178">
        <f>RES_hhdet_fech!B106/RES_summary!B$19</f>
        <v>152.06200944154975</v>
      </c>
      <c r="C106" s="178">
        <f>RES_hhdet_fech!C106/RES_summary!C$19</f>
        <v>148.29320218126446</v>
      </c>
      <c r="D106" s="178">
        <f>RES_hhdet_fech!D106/RES_summary!D$19</f>
        <v>149.24412362755382</v>
      </c>
      <c r="E106" s="178">
        <f>RES_hhdet_fech!E106/RES_summary!E$19</f>
        <v>141.35567217774357</v>
      </c>
      <c r="F106" s="178">
        <f>RES_hhdet_fech!F106/RES_summary!F$19</f>
        <v>136.16070162124498</v>
      </c>
      <c r="G106" s="178">
        <f>RES_hhdet_fech!G106/RES_summary!G$19</f>
        <v>138.05540601629653</v>
      </c>
      <c r="H106" s="178">
        <f>RES_hhdet_fech!H106/RES_summary!H$19</f>
        <v>151.55739821741864</v>
      </c>
      <c r="I106" s="178">
        <f>RES_hhdet_fech!I106/RES_summary!I$19</f>
        <v>121.54549261803126</v>
      </c>
      <c r="J106" s="178">
        <f>RES_hhdet_fech!J106/RES_summary!J$19</f>
        <v>129.82823936274954</v>
      </c>
      <c r="K106" s="178">
        <f>RES_hhdet_fech!K106/RES_summary!K$19</f>
        <v>145.17425088138219</v>
      </c>
      <c r="L106" s="178">
        <f>RES_hhdet_fech!L106/RES_summary!L$19</f>
        <v>134.72051581058616</v>
      </c>
      <c r="M106" s="178">
        <f>RES_hhdet_fech!M106/RES_summary!M$19</f>
        <v>126.59421444233398</v>
      </c>
      <c r="N106" s="178">
        <f>RES_hhdet_fech!N106/RES_summary!N$19</f>
        <v>128.53737106961538</v>
      </c>
      <c r="O106" s="178">
        <f>RES_hhdet_fech!O106/RES_summary!O$19</f>
        <v>123.92893558959571</v>
      </c>
      <c r="P106" s="178">
        <f>RES_hhdet_fech!P106/RES_summary!P$19</f>
        <v>109.42015174622144</v>
      </c>
      <c r="Q106" s="178">
        <f>RES_hhdet_fech!Q106/RES_summary!Q$19</f>
        <v>106.92782110433176</v>
      </c>
    </row>
    <row r="107" spans="1:17" ht="12" customHeight="1" x14ac:dyDescent="0.25">
      <c r="A107" s="23" t="s">
        <v>153</v>
      </c>
      <c r="B107" s="177">
        <f>RES_hhdet_fech!B107/RES_summary!B$19</f>
        <v>151.72154966652701</v>
      </c>
      <c r="C107" s="177">
        <f>RES_hhdet_fech!C107/RES_summary!C$19</f>
        <v>147.98569120663419</v>
      </c>
      <c r="D107" s="177">
        <f>RES_hhdet_fech!D107/RES_summary!D$19</f>
        <v>148.95265327173573</v>
      </c>
      <c r="E107" s="177">
        <f>RES_hhdet_fech!E107/RES_summary!E$19</f>
        <v>140.6274471631464</v>
      </c>
      <c r="F107" s="177">
        <f>RES_hhdet_fech!F107/RES_summary!F$19</f>
        <v>135.46312962120564</v>
      </c>
      <c r="G107" s="177">
        <f>RES_hhdet_fech!G107/RES_summary!G$19</f>
        <v>137.48402568659205</v>
      </c>
      <c r="H107" s="177">
        <f>RES_hhdet_fech!H107/RES_summary!H$19</f>
        <v>150.84848108049485</v>
      </c>
      <c r="I107" s="177">
        <f>RES_hhdet_fech!I107/RES_summary!I$19</f>
        <v>121.01557708104544</v>
      </c>
      <c r="J107" s="177">
        <f>RES_hhdet_fech!J107/RES_summary!J$19</f>
        <v>129.21922790831192</v>
      </c>
      <c r="K107" s="177">
        <f>RES_hhdet_fech!K107/RES_summary!K$19</f>
        <v>144.47330077718769</v>
      </c>
      <c r="L107" s="177">
        <f>RES_hhdet_fech!L107/RES_summary!L$19</f>
        <v>134.07886400956255</v>
      </c>
      <c r="M107" s="177">
        <f>RES_hhdet_fech!M107/RES_summary!M$19</f>
        <v>126.0017808230713</v>
      </c>
      <c r="N107" s="177">
        <f>RES_hhdet_fech!N107/RES_summary!N$19</f>
        <v>127.94825171581586</v>
      </c>
      <c r="O107" s="177">
        <f>RES_hhdet_fech!O107/RES_summary!O$19</f>
        <v>123.32834537974321</v>
      </c>
      <c r="P107" s="177">
        <f>RES_hhdet_fech!P107/RES_summary!P$19</f>
        <v>108.79264152530875</v>
      </c>
      <c r="Q107" s="177">
        <f>RES_hhdet_fech!Q107/RES_summary!Q$19</f>
        <v>106.24615492459208</v>
      </c>
    </row>
    <row r="108" spans="1:17" ht="12" customHeight="1" x14ac:dyDescent="0.25">
      <c r="A108" s="23" t="s">
        <v>60</v>
      </c>
      <c r="B108" s="177">
        <f>RES_hhdet_fech!B108/RES_summary!B$19</f>
        <v>0.34045977502273128</v>
      </c>
      <c r="C108" s="177">
        <f>RES_hhdet_fech!C108/RES_summary!C$19</f>
        <v>0.30751097463026422</v>
      </c>
      <c r="D108" s="177">
        <f>RES_hhdet_fech!D108/RES_summary!D$19</f>
        <v>0.29147035581809805</v>
      </c>
      <c r="E108" s="177">
        <f>RES_hhdet_fech!E108/RES_summary!E$19</f>
        <v>0.72822501459719247</v>
      </c>
      <c r="F108" s="177">
        <f>RES_hhdet_fech!F108/RES_summary!F$19</f>
        <v>0.69757200003931386</v>
      </c>
      <c r="G108" s="177">
        <f>RES_hhdet_fech!G108/RES_summary!G$19</f>
        <v>0.57138032970448793</v>
      </c>
      <c r="H108" s="177">
        <f>RES_hhdet_fech!H108/RES_summary!H$19</f>
        <v>0.70891713692377001</v>
      </c>
      <c r="I108" s="177">
        <f>RES_hhdet_fech!I108/RES_summary!I$19</f>
        <v>0.52991553698581473</v>
      </c>
      <c r="J108" s="177">
        <f>RES_hhdet_fech!J108/RES_summary!J$19</f>
        <v>0.60901145443761051</v>
      </c>
      <c r="K108" s="177">
        <f>RES_hhdet_fech!K108/RES_summary!K$19</f>
        <v>0.70095010419450465</v>
      </c>
      <c r="L108" s="177">
        <f>RES_hhdet_fech!L108/RES_summary!L$19</f>
        <v>0.64165180102364339</v>
      </c>
      <c r="M108" s="177">
        <f>RES_hhdet_fech!M108/RES_summary!M$19</f>
        <v>0.59243361926267069</v>
      </c>
      <c r="N108" s="177">
        <f>RES_hhdet_fech!N108/RES_summary!N$19</f>
        <v>0.58911935379952329</v>
      </c>
      <c r="O108" s="177">
        <f>RES_hhdet_fech!O108/RES_summary!O$19</f>
        <v>0.60059020985250544</v>
      </c>
      <c r="P108" s="177">
        <f>RES_hhdet_fech!P108/RES_summary!P$19</f>
        <v>0.62751022091267472</v>
      </c>
      <c r="Q108" s="177">
        <f>RES_hhdet_fech!Q108/RES_summary!Q$19</f>
        <v>0.68166617973966315</v>
      </c>
    </row>
    <row r="109" spans="1:17" ht="12.95" customHeight="1" x14ac:dyDescent="0.25">
      <c r="A109" s="158" t="s">
        <v>112</v>
      </c>
      <c r="B109" s="178">
        <f>RES_hhdet_fech!B109/RES_summary!B$19</f>
        <v>3.743359579107936E-3</v>
      </c>
      <c r="C109" s="178">
        <f>RES_hhdet_fech!C109/RES_summary!C$19</f>
        <v>5.1914370303152027E-3</v>
      </c>
      <c r="D109" s="178">
        <f>RES_hhdet_fech!D109/RES_summary!D$19</f>
        <v>5.3824585276282541E-3</v>
      </c>
      <c r="E109" s="178">
        <f>RES_hhdet_fech!E109/RES_summary!E$19</f>
        <v>5.6385902687003959E-3</v>
      </c>
      <c r="F109" s="178">
        <f>RES_hhdet_fech!F109/RES_summary!F$19</f>
        <v>6.8822966666950156E-3</v>
      </c>
      <c r="G109" s="178">
        <f>RES_hhdet_fech!G109/RES_summary!G$19</f>
        <v>7.6031889076988374E-3</v>
      </c>
      <c r="H109" s="178">
        <f>RES_hhdet_fech!H109/RES_summary!H$19</f>
        <v>1.0167645901042823E-2</v>
      </c>
      <c r="I109" s="178">
        <f>RES_hhdet_fech!I109/RES_summary!I$19</f>
        <v>1.4467417547453973E-2</v>
      </c>
      <c r="J109" s="178">
        <f>RES_hhdet_fech!J109/RES_summary!J$19</f>
        <v>1.8343134098523829E-2</v>
      </c>
      <c r="K109" s="178">
        <f>RES_hhdet_fech!K109/RES_summary!K$19</f>
        <v>2.365602121818634E-2</v>
      </c>
      <c r="L109" s="178">
        <f>RES_hhdet_fech!L109/RES_summary!L$19</f>
        <v>2.8825015116238323E-2</v>
      </c>
      <c r="M109" s="178">
        <f>RES_hhdet_fech!M109/RES_summary!M$19</f>
        <v>3.460616440484425E-2</v>
      </c>
      <c r="N109" s="178">
        <f>RES_hhdet_fech!N109/RES_summary!N$19</f>
        <v>3.8633403459680422E-2</v>
      </c>
      <c r="O109" s="178">
        <f>RES_hhdet_fech!O109/RES_summary!O$19</f>
        <v>3.8561105923884759E-2</v>
      </c>
      <c r="P109" s="178">
        <f>RES_hhdet_fech!P109/RES_summary!P$19</f>
        <v>4.7416631075927904E-2</v>
      </c>
      <c r="Q109" s="178">
        <f>RES_hhdet_fech!Q109/RES_summary!Q$19</f>
        <v>5.4429516543288821E-2</v>
      </c>
    </row>
    <row r="110" spans="1:17" ht="12" customHeight="1" x14ac:dyDescent="0.25">
      <c r="A110" s="23" t="s">
        <v>60</v>
      </c>
      <c r="B110" s="177">
        <f>RES_hhdet_fech!B110/RES_summary!B$19</f>
        <v>3.743359579107936E-3</v>
      </c>
      <c r="C110" s="177">
        <f>RES_hhdet_fech!C110/RES_summary!C$19</f>
        <v>5.1914370303152027E-3</v>
      </c>
      <c r="D110" s="177">
        <f>RES_hhdet_fech!D110/RES_summary!D$19</f>
        <v>5.3824585276282541E-3</v>
      </c>
      <c r="E110" s="177">
        <f>RES_hhdet_fech!E110/RES_summary!E$19</f>
        <v>5.6385902687003959E-3</v>
      </c>
      <c r="F110" s="177">
        <f>RES_hhdet_fech!F110/RES_summary!F$19</f>
        <v>6.8822966666950156E-3</v>
      </c>
      <c r="G110" s="177">
        <f>RES_hhdet_fech!G110/RES_summary!G$19</f>
        <v>7.6031889076988374E-3</v>
      </c>
      <c r="H110" s="177">
        <f>RES_hhdet_fech!H110/RES_summary!H$19</f>
        <v>1.0167645901042823E-2</v>
      </c>
      <c r="I110" s="177">
        <f>RES_hhdet_fech!I110/RES_summary!I$19</f>
        <v>1.4467417547453973E-2</v>
      </c>
      <c r="J110" s="177">
        <f>RES_hhdet_fech!J110/RES_summary!J$19</f>
        <v>1.8343134098523829E-2</v>
      </c>
      <c r="K110" s="177">
        <f>RES_hhdet_fech!K110/RES_summary!K$19</f>
        <v>2.365602121818634E-2</v>
      </c>
      <c r="L110" s="177">
        <f>RES_hhdet_fech!L110/RES_summary!L$19</f>
        <v>2.8825015116238323E-2</v>
      </c>
      <c r="M110" s="177">
        <f>RES_hhdet_fech!M110/RES_summary!M$19</f>
        <v>3.460616440484425E-2</v>
      </c>
      <c r="N110" s="177">
        <f>RES_hhdet_fech!N110/RES_summary!N$19</f>
        <v>3.8633403459680422E-2</v>
      </c>
      <c r="O110" s="177">
        <f>RES_hhdet_fech!O110/RES_summary!O$19</f>
        <v>3.8561105923884759E-2</v>
      </c>
      <c r="P110" s="177">
        <f>RES_hhdet_fech!P110/RES_summary!P$19</f>
        <v>4.7416631075927904E-2</v>
      </c>
      <c r="Q110" s="177">
        <f>RES_hhdet_fech!Q110/RES_summary!Q$19</f>
        <v>5.4429516543288821E-2</v>
      </c>
    </row>
    <row r="111" spans="1:17" ht="12" customHeight="1" x14ac:dyDescent="0.25">
      <c r="A111" s="158" t="s">
        <v>63</v>
      </c>
      <c r="B111" s="178">
        <f>RES_hhdet_fech!B111/RES_summary!B$19</f>
        <v>39.118325717878456</v>
      </c>
      <c r="C111" s="178">
        <f>RES_hhdet_fech!C111/RES_summary!C$19</f>
        <v>39.041739298930928</v>
      </c>
      <c r="D111" s="178">
        <f>RES_hhdet_fech!D111/RES_summary!D$19</f>
        <v>37.350629916835814</v>
      </c>
      <c r="E111" s="178">
        <f>RES_hhdet_fech!E111/RES_summary!E$19</f>
        <v>42.70836033565773</v>
      </c>
      <c r="F111" s="178">
        <f>RES_hhdet_fech!F111/RES_summary!F$19</f>
        <v>42.238569331549094</v>
      </c>
      <c r="G111" s="178">
        <f>RES_hhdet_fech!G111/RES_summary!G$19</f>
        <v>40.203113665710823</v>
      </c>
      <c r="H111" s="178">
        <f>RES_hhdet_fech!H111/RES_summary!H$19</f>
        <v>41.602682596859438</v>
      </c>
      <c r="I111" s="178">
        <f>RES_hhdet_fech!I111/RES_summary!I$19</f>
        <v>38.173589012810631</v>
      </c>
      <c r="J111" s="178">
        <f>RES_hhdet_fech!J111/RES_summary!J$19</f>
        <v>39.790283038350381</v>
      </c>
      <c r="K111" s="178">
        <f>RES_hhdet_fech!K111/RES_summary!K$19</f>
        <v>39.563898373870487</v>
      </c>
      <c r="L111" s="178">
        <f>RES_hhdet_fech!L111/RES_summary!L$19</f>
        <v>42.818872494096347</v>
      </c>
      <c r="M111" s="178">
        <f>RES_hhdet_fech!M111/RES_summary!M$19</f>
        <v>39.449107289577398</v>
      </c>
      <c r="N111" s="178">
        <f>RES_hhdet_fech!N111/RES_summary!N$19</f>
        <v>38.920858512789536</v>
      </c>
      <c r="O111" s="178">
        <f>RES_hhdet_fech!O111/RES_summary!O$19</f>
        <v>38.268249767031477</v>
      </c>
      <c r="P111" s="178">
        <f>RES_hhdet_fech!P111/RES_summary!P$19</f>
        <v>38.223119708214476</v>
      </c>
      <c r="Q111" s="178">
        <f>RES_hhdet_fech!Q111/RES_summary!Q$19</f>
        <v>37.818395884436001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39.118325717878456</v>
      </c>
      <c r="C116" s="180">
        <f>RES_hhdet_fech!C116/RES_summary!C$19</f>
        <v>39.041739298930928</v>
      </c>
      <c r="D116" s="180">
        <f>RES_hhdet_fech!D116/RES_summary!D$19</f>
        <v>37.350629916835814</v>
      </c>
      <c r="E116" s="180">
        <f>RES_hhdet_fech!E116/RES_summary!E$19</f>
        <v>42.70836033565773</v>
      </c>
      <c r="F116" s="180">
        <f>RES_hhdet_fech!F116/RES_summary!F$19</f>
        <v>42.238569331549094</v>
      </c>
      <c r="G116" s="180">
        <f>RES_hhdet_fech!G116/RES_summary!G$19</f>
        <v>40.203113665710823</v>
      </c>
      <c r="H116" s="180">
        <f>RES_hhdet_fech!H116/RES_summary!H$19</f>
        <v>41.602682596859438</v>
      </c>
      <c r="I116" s="180">
        <f>RES_hhdet_fech!I116/RES_summary!I$19</f>
        <v>38.173589012810631</v>
      </c>
      <c r="J116" s="180">
        <f>RES_hhdet_fech!J116/RES_summary!J$19</f>
        <v>39.790283038350381</v>
      </c>
      <c r="K116" s="180">
        <f>RES_hhdet_fech!K116/RES_summary!K$19</f>
        <v>39.652193769766605</v>
      </c>
      <c r="L116" s="180">
        <f>RES_hhdet_fech!L116/RES_summary!L$19</f>
        <v>42.95253870051161</v>
      </c>
      <c r="M116" s="180">
        <f>RES_hhdet_fech!M116/RES_summary!M$19</f>
        <v>39.587255012630173</v>
      </c>
      <c r="N116" s="180">
        <f>RES_hhdet_fech!N116/RES_summary!N$19</f>
        <v>39.077679238808649</v>
      </c>
      <c r="O116" s="180">
        <f>RES_hhdet_fech!O116/RES_summary!O$19</f>
        <v>38.552756630872011</v>
      </c>
      <c r="P116" s="180">
        <f>RES_hhdet_fech!P116/RES_summary!P$19</f>
        <v>38.648073935139521</v>
      </c>
      <c r="Q116" s="180">
        <f>RES_hhdet_fech!Q116/RES_summary!Q$19</f>
        <v>38.373064128249567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34.10219745629572</v>
      </c>
      <c r="L117" s="179">
        <f>RES_hhdet_fech!L117/RES_summary!L$19</f>
        <v>36.370793646827011</v>
      </c>
      <c r="M117" s="179">
        <f>RES_hhdet_fech!M117/RES_summary!M$19</f>
        <v>33.944316490735844</v>
      </c>
      <c r="N117" s="179">
        <f>RES_hhdet_fech!N117/RES_summary!N$19</f>
        <v>33.528261191387209</v>
      </c>
      <c r="O117" s="179">
        <f>RES_hhdet_fech!O117/RES_summary!O$19</f>
        <v>33.116971112517945</v>
      </c>
      <c r="P117" s="179">
        <f>RES_hhdet_fech!P117/RES_summary!P$19</f>
        <v>33.094657155577444</v>
      </c>
      <c r="Q117" s="179">
        <f>RES_hhdet_fech!Q117/RES_summary!Q$19</f>
        <v>32.815026665986004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27.756535638836787</v>
      </c>
      <c r="L118" s="177">
        <f>RES_hhdet_fech!L118/RES_summary!L$19</f>
        <v>30.066777090358379</v>
      </c>
      <c r="M118" s="177">
        <f>RES_hhdet_fech!M118/RES_summary!M$19</f>
        <v>27.711078508841037</v>
      </c>
      <c r="N118" s="177">
        <f>RES_hhdet_fech!N118/RES_summary!N$19</f>
        <v>27.354375467166047</v>
      </c>
      <c r="O118" s="177">
        <f>RES_hhdet_fech!O118/RES_summary!O$19</f>
        <v>26.986929641610388</v>
      </c>
      <c r="P118" s="177">
        <f>RES_hhdet_fech!P118/RES_summary!P$19</f>
        <v>27.053651754597624</v>
      </c>
      <c r="Q118" s="177">
        <f>RES_hhdet_fech!Q118/RES_summary!Q$19</f>
        <v>26.861144889774703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6.3456618174589385</v>
      </c>
      <c r="L119" s="177">
        <f>RES_hhdet_fech!L119/RES_summary!L$19</f>
        <v>6.304016556468639</v>
      </c>
      <c r="M119" s="177">
        <f>RES_hhdet_fech!M119/RES_summary!M$19</f>
        <v>6.2332379818948107</v>
      </c>
      <c r="N119" s="177">
        <f>RES_hhdet_fech!N119/RES_summary!N$19</f>
        <v>6.1738857242211607</v>
      </c>
      <c r="O119" s="177">
        <f>RES_hhdet_fech!O119/RES_summary!O$19</f>
        <v>6.1300414709075577</v>
      </c>
      <c r="P119" s="177">
        <f>RES_hhdet_fech!P119/RES_summary!P$19</f>
        <v>6.041005400979822</v>
      </c>
      <c r="Q119" s="177">
        <f>RES_hhdet_fech!Q119/RES_summary!Q$19</f>
        <v>5.9538817762112997</v>
      </c>
    </row>
    <row r="120" spans="1:17" ht="12" customHeight="1" x14ac:dyDescent="0.25">
      <c r="A120" s="158" t="s">
        <v>62</v>
      </c>
      <c r="B120" s="178">
        <f>RES_hhdet_fech!B120/RES_summary!B$19</f>
        <v>14.072372252497955</v>
      </c>
      <c r="C120" s="178">
        <f>RES_hhdet_fech!C120/RES_summary!C$19</f>
        <v>13.882510746599435</v>
      </c>
      <c r="D120" s="178">
        <f>RES_hhdet_fech!D120/RES_summary!D$19</f>
        <v>14.267338272627176</v>
      </c>
      <c r="E120" s="178">
        <f>RES_hhdet_fech!E120/RES_summary!E$19</f>
        <v>18.358534775210924</v>
      </c>
      <c r="F120" s="178">
        <f>RES_hhdet_fech!F120/RES_summary!F$19</f>
        <v>18.046579247878803</v>
      </c>
      <c r="G120" s="178">
        <f>RES_hhdet_fech!G120/RES_summary!G$19</f>
        <v>17.292376523619136</v>
      </c>
      <c r="H120" s="178">
        <f>RES_hhdet_fech!H120/RES_summary!H$19</f>
        <v>17.658693361143801</v>
      </c>
      <c r="I120" s="178">
        <f>RES_hhdet_fech!I120/RES_summary!I$19</f>
        <v>17.457195188718718</v>
      </c>
      <c r="J120" s="178">
        <f>RES_hhdet_fech!J120/RES_summary!J$19</f>
        <v>17.721883203314075</v>
      </c>
      <c r="K120" s="178">
        <f>RES_hhdet_fech!K120/RES_summary!K$19</f>
        <v>17.915660941770245</v>
      </c>
      <c r="L120" s="178">
        <f>RES_hhdet_fech!L120/RES_summary!L$19</f>
        <v>17.75212188059955</v>
      </c>
      <c r="M120" s="178">
        <f>RES_hhdet_fech!M120/RES_summary!M$19</f>
        <v>17.162407089437821</v>
      </c>
      <c r="N120" s="178">
        <f>RES_hhdet_fech!N120/RES_summary!N$19</f>
        <v>16.729732689278599</v>
      </c>
      <c r="O120" s="178">
        <f>RES_hhdet_fech!O120/RES_summary!O$19</f>
        <v>16.489533557148757</v>
      </c>
      <c r="P120" s="178">
        <f>RES_hhdet_fech!P120/RES_summary!P$19</f>
        <v>16.521974264248787</v>
      </c>
      <c r="Q120" s="178">
        <f>RES_hhdet_fech!Q120/RES_summary!Q$19</f>
        <v>16.424022846490232</v>
      </c>
    </row>
    <row r="121" spans="1:17" ht="12" customHeight="1" x14ac:dyDescent="0.25">
      <c r="A121" s="23" t="s">
        <v>57</v>
      </c>
      <c r="B121" s="177">
        <f>RES_hhdet_fech!B121/RES_summary!B$19</f>
        <v>19.069318598289598</v>
      </c>
      <c r="C121" s="177">
        <f>RES_hhdet_fech!C121/RES_summary!C$19</f>
        <v>19.139755890799282</v>
      </c>
      <c r="D121" s="177">
        <f>RES_hhdet_fech!D121/RES_summary!D$19</f>
        <v>18.790627362631547</v>
      </c>
      <c r="E121" s="177">
        <f>RES_hhdet_fech!E121/RES_summary!E$19</f>
        <v>22.995093176921603</v>
      </c>
      <c r="F121" s="177">
        <f>RES_hhdet_fech!F121/RES_summary!F$19</f>
        <v>22.824291825016537</v>
      </c>
      <c r="G121" s="177">
        <f>RES_hhdet_fech!G121/RES_summary!G$19</f>
        <v>22.262814597113103</v>
      </c>
      <c r="H121" s="177">
        <f>RES_hhdet_fech!H121/RES_summary!H$19</f>
        <v>22.295639448301543</v>
      </c>
      <c r="I121" s="177">
        <f>RES_hhdet_fech!I121/RES_summary!I$19</f>
        <v>22.378948596183271</v>
      </c>
      <c r="J121" s="177">
        <f>RES_hhdet_fech!J121/RES_summary!J$19</f>
        <v>22.4263893200173</v>
      </c>
      <c r="K121" s="177">
        <f>RES_hhdet_fech!K121/RES_summary!K$19</f>
        <v>22.286231856307705</v>
      </c>
      <c r="L121" s="177">
        <f>RES_hhdet_fech!L121/RES_summary!L$19</f>
        <v>21.785872865281583</v>
      </c>
      <c r="M121" s="177">
        <f>RES_hhdet_fech!M121/RES_summary!M$19</f>
        <v>21.479411578335512</v>
      </c>
      <c r="N121" s="177">
        <f>RES_hhdet_fech!N121/RES_summary!N$19</f>
        <v>21.278389439818817</v>
      </c>
      <c r="O121" s="177">
        <f>RES_hhdet_fech!O121/RES_summary!O$19</f>
        <v>20.774510221439183</v>
      </c>
      <c r="P121" s="177">
        <f>RES_hhdet_fech!P121/RES_summary!P$19</f>
        <v>20.293902286085782</v>
      </c>
      <c r="Q121" s="177">
        <f>RES_hhdet_fech!Q121/RES_summary!Q$19</f>
        <v>20.03781666737536</v>
      </c>
    </row>
    <row r="122" spans="1:17" ht="12" customHeight="1" x14ac:dyDescent="0.25">
      <c r="A122" s="29" t="s">
        <v>140</v>
      </c>
      <c r="B122" s="176">
        <f>RES_hhdet_fech!B122/RES_summary!B$19</f>
        <v>11.269014080690916</v>
      </c>
      <c r="C122" s="176">
        <f>RES_hhdet_fech!C122/RES_summary!C$19</f>
        <v>11.01739369283178</v>
      </c>
      <c r="D122" s="176">
        <f>RES_hhdet_fech!D122/RES_summary!D$19</f>
        <v>11.810646615817724</v>
      </c>
      <c r="E122" s="176">
        <f>RES_hhdet_fech!E122/RES_summary!E$19</f>
        <v>15.880781591112029</v>
      </c>
      <c r="F122" s="176">
        <f>RES_hhdet_fech!F122/RES_summary!F$19</f>
        <v>15.790514312170536</v>
      </c>
      <c r="G122" s="176">
        <f>RES_hhdet_fech!G122/RES_summary!G$19</f>
        <v>15.05774675198402</v>
      </c>
      <c r="H122" s="176">
        <f>RES_hhdet_fech!H122/RES_summary!H$19</f>
        <v>15.557613301202247</v>
      </c>
      <c r="I122" s="176">
        <f>RES_hhdet_fech!I122/RES_summary!I$19</f>
        <v>15.151687002869878</v>
      </c>
      <c r="J122" s="176">
        <f>RES_hhdet_fech!J122/RES_summary!J$19</f>
        <v>15.458760938526424</v>
      </c>
      <c r="K122" s="176">
        <f>RES_hhdet_fech!K122/RES_summary!K$19</f>
        <v>15.650935039659331</v>
      </c>
      <c r="L122" s="176">
        <f>RES_hhdet_fech!L122/RES_summary!L$19</f>
        <v>15.724341738834601</v>
      </c>
      <c r="M122" s="176">
        <f>RES_hhdet_fech!M122/RES_summary!M$19</f>
        <v>15.281751003609548</v>
      </c>
      <c r="N122" s="176">
        <f>RES_hhdet_fech!N122/RES_summary!N$19</f>
        <v>14.774817564847707</v>
      </c>
      <c r="O122" s="176">
        <f>RES_hhdet_fech!O122/RES_summary!O$19</f>
        <v>14.817925728514419</v>
      </c>
      <c r="P122" s="176">
        <f>RES_hhdet_fech!P122/RES_summary!P$19</f>
        <v>14.867131970344786</v>
      </c>
      <c r="Q122" s="176">
        <f>RES_hhdet_fech!Q122/RES_summary!Q$19</f>
        <v>14.950397530758529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178.75919407347257</v>
      </c>
      <c r="C124" s="184">
        <f>RES_hhdet_fech!C124/RES_summary!C$19</f>
        <v>192.46731866485311</v>
      </c>
      <c r="D124" s="184">
        <f>RES_hhdet_fech!D124/RES_summary!D$19</f>
        <v>183.53205766445086</v>
      </c>
      <c r="E124" s="184">
        <f>RES_hhdet_fech!E124/RES_summary!E$19</f>
        <v>178.95730291716316</v>
      </c>
      <c r="F124" s="184">
        <f>RES_hhdet_fech!F124/RES_summary!F$19</f>
        <v>173.07637819915757</v>
      </c>
      <c r="G124" s="184">
        <f>RES_hhdet_fech!G124/RES_summary!G$19</f>
        <v>174.77719655170699</v>
      </c>
      <c r="H124" s="184">
        <f>RES_hhdet_fech!H124/RES_summary!H$19</f>
        <v>177.9367477037683</v>
      </c>
      <c r="I124" s="184">
        <f>RES_hhdet_fech!I124/RES_summary!I$19</f>
        <v>171.45401697473048</v>
      </c>
      <c r="J124" s="184">
        <f>RES_hhdet_fech!J124/RES_summary!J$19</f>
        <v>167.11110915975468</v>
      </c>
      <c r="K124" s="184">
        <f>RES_hhdet_fech!K124/RES_summary!K$19</f>
        <v>167.25201932135397</v>
      </c>
      <c r="L124" s="184">
        <f>RES_hhdet_fech!L124/RES_summary!L$19</f>
        <v>179.97663008698134</v>
      </c>
      <c r="M124" s="184">
        <f>RES_hhdet_fech!M124/RES_summary!M$19</f>
        <v>165.0792745277173</v>
      </c>
      <c r="N124" s="184">
        <f>RES_hhdet_fech!N124/RES_summary!N$19</f>
        <v>164.50335652022099</v>
      </c>
      <c r="O124" s="184">
        <f>RES_hhdet_fech!O124/RES_summary!O$19</f>
        <v>160.65876363322693</v>
      </c>
      <c r="P124" s="184">
        <f>RES_hhdet_fech!P124/RES_summary!P$19</f>
        <v>147.20950876812506</v>
      </c>
      <c r="Q124" s="184">
        <f>RES_hhdet_fech!Q124/RES_summary!Q$19</f>
        <v>144.95227927118637</v>
      </c>
    </row>
    <row r="125" spans="1:17" ht="12.95" customHeight="1" x14ac:dyDescent="0.25">
      <c r="A125" s="158" t="s">
        <v>65</v>
      </c>
      <c r="B125" s="178">
        <f>RES_hhdet_fech!B125/RES_summary!B$19</f>
        <v>137.13359048575023</v>
      </c>
      <c r="C125" s="178">
        <f>RES_hhdet_fech!C125/RES_summary!C$19</f>
        <v>151.16124720397221</v>
      </c>
      <c r="D125" s="178">
        <f>RES_hhdet_fech!D125/RES_summary!D$19</f>
        <v>142.03537737469884</v>
      </c>
      <c r="E125" s="178">
        <f>RES_hhdet_fech!E125/RES_summary!E$19</f>
        <v>133.21427084050907</v>
      </c>
      <c r="F125" s="178">
        <f>RES_hhdet_fech!F125/RES_summary!F$19</f>
        <v>127.97319684593137</v>
      </c>
      <c r="G125" s="178">
        <f>RES_hhdet_fech!G125/RES_summary!G$19</f>
        <v>131.30663275433588</v>
      </c>
      <c r="H125" s="178">
        <f>RES_hhdet_fech!H125/RES_summary!H$19</f>
        <v>133.77241842696384</v>
      </c>
      <c r="I125" s="178">
        <f>RES_hhdet_fech!I125/RES_summary!I$19</f>
        <v>127.30945966695242</v>
      </c>
      <c r="J125" s="178">
        <f>RES_hhdet_fech!J125/RES_summary!J$19</f>
        <v>123.96165379204719</v>
      </c>
      <c r="K125" s="178">
        <f>RES_hhdet_fech!K125/RES_summary!K$19</f>
        <v>123.92689762062052</v>
      </c>
      <c r="L125" s="178">
        <f>RES_hhdet_fech!L125/RES_summary!L$19</f>
        <v>136.66619455339938</v>
      </c>
      <c r="M125" s="178">
        <f>RES_hhdet_fech!M125/RES_summary!M$19</f>
        <v>122.86609887208796</v>
      </c>
      <c r="N125" s="178">
        <f>RES_hhdet_fech!N125/RES_summary!N$19</f>
        <v>122.90524724134009</v>
      </c>
      <c r="O125" s="178">
        <f>RES_hhdet_fech!O125/RES_summary!O$19</f>
        <v>119.66430756890777</v>
      </c>
      <c r="P125" s="178">
        <f>RES_hhdet_fech!P125/RES_summary!P$19</f>
        <v>106.52531450769717</v>
      </c>
      <c r="Q125" s="178">
        <f>RES_hhdet_fech!Q125/RES_summary!Q$19</f>
        <v>104.79435735234348</v>
      </c>
    </row>
    <row r="126" spans="1:17" ht="12" customHeight="1" x14ac:dyDescent="0.25">
      <c r="A126" s="23" t="s">
        <v>149</v>
      </c>
      <c r="B126" s="177">
        <f>RES_hhdet_fech!B126/RES_summary!B$19</f>
        <v>136.81043305231461</v>
      </c>
      <c r="C126" s="177">
        <f>RES_hhdet_fech!C126/RES_summary!C$19</f>
        <v>150.83421459331151</v>
      </c>
      <c r="D126" s="177">
        <f>RES_hhdet_fech!D126/RES_summary!D$19</f>
        <v>141.76701668503429</v>
      </c>
      <c r="E126" s="177">
        <f>RES_hhdet_fech!E126/RES_summary!E$19</f>
        <v>132.55723695896791</v>
      </c>
      <c r="F126" s="177">
        <f>RES_hhdet_fech!F126/RES_summary!F$19</f>
        <v>127.34840070735629</v>
      </c>
      <c r="G126" s="177">
        <f>RES_hhdet_fech!G126/RES_summary!G$19</f>
        <v>130.79886904138453</v>
      </c>
      <c r="H126" s="177">
        <f>RES_hhdet_fech!H126/RES_summary!H$19</f>
        <v>133.18864803258796</v>
      </c>
      <c r="I126" s="177">
        <f>RES_hhdet_fech!I126/RES_summary!I$19</f>
        <v>126.79099837050774</v>
      </c>
      <c r="J126" s="177">
        <f>RES_hhdet_fech!J126/RES_summary!J$19</f>
        <v>123.41869788657985</v>
      </c>
      <c r="K126" s="177">
        <f>RES_hhdet_fech!K126/RES_summary!K$19</f>
        <v>123.36707420450642</v>
      </c>
      <c r="L126" s="177">
        <f>RES_hhdet_fech!L126/RES_summary!L$19</f>
        <v>136.05589674804605</v>
      </c>
      <c r="M126" s="177">
        <f>RES_hhdet_fech!M126/RES_summary!M$19</f>
        <v>122.32678503186149</v>
      </c>
      <c r="N126" s="177">
        <f>RES_hhdet_fech!N126/RES_summary!N$19</f>
        <v>122.37745234092128</v>
      </c>
      <c r="O126" s="177">
        <f>RES_hhdet_fech!O126/RES_summary!O$19</f>
        <v>119.12113368561576</v>
      </c>
      <c r="P126" s="177">
        <f>RES_hhdet_fech!P126/RES_summary!P$19</f>
        <v>105.95336539007717</v>
      </c>
      <c r="Q126" s="177">
        <f>RES_hhdet_fech!Q126/RES_summary!Q$19</f>
        <v>104.16749526745132</v>
      </c>
    </row>
    <row r="127" spans="1:17" ht="12" customHeight="1" x14ac:dyDescent="0.25">
      <c r="A127" s="23" t="s">
        <v>60</v>
      </c>
      <c r="B127" s="177">
        <f>RES_hhdet_fech!B127/RES_summary!B$19</f>
        <v>0.32315743343561415</v>
      </c>
      <c r="C127" s="177">
        <f>RES_hhdet_fech!C127/RES_summary!C$19</f>
        <v>0.32703261066071293</v>
      </c>
      <c r="D127" s="177">
        <f>RES_hhdet_fech!D127/RES_summary!D$19</f>
        <v>0.2683606896645504</v>
      </c>
      <c r="E127" s="177">
        <f>RES_hhdet_fech!E127/RES_summary!E$19</f>
        <v>0.6570338815411868</v>
      </c>
      <c r="F127" s="177">
        <f>RES_hhdet_fech!F127/RES_summary!F$19</f>
        <v>0.6247961385750801</v>
      </c>
      <c r="G127" s="177">
        <f>RES_hhdet_fech!G127/RES_summary!G$19</f>
        <v>0.50776371295133715</v>
      </c>
      <c r="H127" s="177">
        <f>RES_hhdet_fech!H127/RES_summary!H$19</f>
        <v>0.58377039437588352</v>
      </c>
      <c r="I127" s="177">
        <f>RES_hhdet_fech!I127/RES_summary!I$19</f>
        <v>0.5184612964446853</v>
      </c>
      <c r="J127" s="177">
        <f>RES_hhdet_fech!J127/RES_summary!J$19</f>
        <v>0.54295590546734795</v>
      </c>
      <c r="K127" s="177">
        <f>RES_hhdet_fech!K127/RES_summary!K$19</f>
        <v>0.55982341611409858</v>
      </c>
      <c r="L127" s="177">
        <f>RES_hhdet_fech!L127/RES_summary!L$19</f>
        <v>0.61029780535331823</v>
      </c>
      <c r="M127" s="177">
        <f>RES_hhdet_fech!M127/RES_summary!M$19</f>
        <v>0.53931384022648143</v>
      </c>
      <c r="N127" s="177">
        <f>RES_hhdet_fech!N127/RES_summary!N$19</f>
        <v>0.52779490041881016</v>
      </c>
      <c r="O127" s="177">
        <f>RES_hhdet_fech!O127/RES_summary!O$19</f>
        <v>0.54317388329201832</v>
      </c>
      <c r="P127" s="177">
        <f>RES_hhdet_fech!P127/RES_summary!P$19</f>
        <v>0.57194911762000877</v>
      </c>
      <c r="Q127" s="177">
        <f>RES_hhdet_fech!Q127/RES_summary!Q$19</f>
        <v>0.6268620848921691</v>
      </c>
    </row>
    <row r="128" spans="1:17" ht="12.95" customHeight="1" x14ac:dyDescent="0.25">
      <c r="A128" s="158" t="s">
        <v>112</v>
      </c>
      <c r="B128" s="178">
        <f>RES_hhdet_fech!B128/RES_summary!B$19</f>
        <v>4.4930214588632675E-3</v>
      </c>
      <c r="C128" s="178">
        <f>RES_hhdet_fech!C128/RES_summary!C$19</f>
        <v>4.6912174091551058E-3</v>
      </c>
      <c r="D128" s="178">
        <f>RES_hhdet_fech!D128/RES_summary!D$19</f>
        <v>5.3814409674806628E-3</v>
      </c>
      <c r="E128" s="178">
        <f>RES_hhdet_fech!E128/RES_summary!E$19</f>
        <v>5.7883569404739866E-3</v>
      </c>
      <c r="F128" s="178">
        <f>RES_hhdet_fech!F128/RES_summary!F$19</f>
        <v>7.1609961857898976E-3</v>
      </c>
      <c r="G128" s="178">
        <f>RES_hhdet_fech!G128/RES_summary!G$19</f>
        <v>8.007659303623748E-3</v>
      </c>
      <c r="H128" s="178">
        <f>RES_hhdet_fech!H128/RES_summary!H$19</f>
        <v>1.0732427219143297E-2</v>
      </c>
      <c r="I128" s="178">
        <f>RES_hhdet_fech!I128/RES_summary!I$19</f>
        <v>1.4821567312846009E-2</v>
      </c>
      <c r="J128" s="178">
        <f>RES_hhdet_fech!J128/RES_summary!J$19</f>
        <v>1.8409348573079687E-2</v>
      </c>
      <c r="K128" s="178">
        <f>RES_hhdet_fech!K128/RES_summary!K$19</f>
        <v>2.3729546804403485E-2</v>
      </c>
      <c r="L128" s="178">
        <f>RES_hhdet_fech!L128/RES_summary!L$19</f>
        <v>2.878631379422604E-2</v>
      </c>
      <c r="M128" s="178">
        <f>RES_hhdet_fech!M128/RES_summary!M$19</f>
        <v>3.4881534943989344E-2</v>
      </c>
      <c r="N128" s="178">
        <f>RES_hhdet_fech!N128/RES_summary!N$19</f>
        <v>3.9241515094849945E-2</v>
      </c>
      <c r="O128" s="178">
        <f>RES_hhdet_fech!O128/RES_summary!O$19</f>
        <v>3.9979300643486759E-2</v>
      </c>
      <c r="P128" s="178">
        <f>RES_hhdet_fech!P128/RES_summary!P$19</f>
        <v>4.9377350861397946E-2</v>
      </c>
      <c r="Q128" s="178">
        <f>RES_hhdet_fech!Q128/RES_summary!Q$19</f>
        <v>5.6154822616030158E-2</v>
      </c>
    </row>
    <row r="129" spans="1:17" ht="12" customHeight="1" x14ac:dyDescent="0.25">
      <c r="A129" s="23" t="s">
        <v>60</v>
      </c>
      <c r="B129" s="177">
        <f>RES_hhdet_fech!B129/RES_summary!B$19</f>
        <v>4.4930214588632675E-3</v>
      </c>
      <c r="C129" s="177">
        <f>RES_hhdet_fech!C129/RES_summary!C$19</f>
        <v>4.6912174091551058E-3</v>
      </c>
      <c r="D129" s="177">
        <f>RES_hhdet_fech!D129/RES_summary!D$19</f>
        <v>5.3814409674806628E-3</v>
      </c>
      <c r="E129" s="177">
        <f>RES_hhdet_fech!E129/RES_summary!E$19</f>
        <v>5.7883569404739866E-3</v>
      </c>
      <c r="F129" s="177">
        <f>RES_hhdet_fech!F129/RES_summary!F$19</f>
        <v>7.1609961857898976E-3</v>
      </c>
      <c r="G129" s="177">
        <f>RES_hhdet_fech!G129/RES_summary!G$19</f>
        <v>8.007659303623748E-3</v>
      </c>
      <c r="H129" s="177">
        <f>RES_hhdet_fech!H129/RES_summary!H$19</f>
        <v>1.0732427219143297E-2</v>
      </c>
      <c r="I129" s="177">
        <f>RES_hhdet_fech!I129/RES_summary!I$19</f>
        <v>1.4821567312846009E-2</v>
      </c>
      <c r="J129" s="177">
        <f>RES_hhdet_fech!J129/RES_summary!J$19</f>
        <v>1.8409348573079687E-2</v>
      </c>
      <c r="K129" s="177">
        <f>RES_hhdet_fech!K129/RES_summary!K$19</f>
        <v>2.3729546804403485E-2</v>
      </c>
      <c r="L129" s="177">
        <f>RES_hhdet_fech!L129/RES_summary!L$19</f>
        <v>2.878631379422604E-2</v>
      </c>
      <c r="M129" s="177">
        <f>RES_hhdet_fech!M129/RES_summary!M$19</f>
        <v>3.4881534943989344E-2</v>
      </c>
      <c r="N129" s="177">
        <f>RES_hhdet_fech!N129/RES_summary!N$19</f>
        <v>3.9241515094849945E-2</v>
      </c>
      <c r="O129" s="177">
        <f>RES_hhdet_fech!O129/RES_summary!O$19</f>
        <v>3.9979300643486759E-2</v>
      </c>
      <c r="P129" s="177">
        <f>RES_hhdet_fech!P129/RES_summary!P$19</f>
        <v>4.9377350861397946E-2</v>
      </c>
      <c r="Q129" s="177">
        <f>RES_hhdet_fech!Q129/RES_summary!Q$19</f>
        <v>5.6154822616030158E-2</v>
      </c>
    </row>
    <row r="130" spans="1:17" ht="12" customHeight="1" x14ac:dyDescent="0.25">
      <c r="A130" s="158" t="s">
        <v>63</v>
      </c>
      <c r="B130" s="178">
        <f>RES_hhdet_fech!B130/RES_summary!B$19</f>
        <v>27.548924285930234</v>
      </c>
      <c r="C130" s="178">
        <f>RES_hhdet_fech!C130/RES_summary!C$19</f>
        <v>27.426410863037834</v>
      </c>
      <c r="D130" s="178">
        <f>RES_hhdet_fech!D130/RES_summary!D$19</f>
        <v>26.718952283240608</v>
      </c>
      <c r="E130" s="178">
        <f>RES_hhdet_fech!E130/RES_summary!E$19</f>
        <v>26.789178051024084</v>
      </c>
      <c r="F130" s="178">
        <f>RES_hhdet_fech!F130/RES_summary!F$19</f>
        <v>26.550957373704318</v>
      </c>
      <c r="G130" s="178">
        <f>RES_hhdet_fech!G130/RES_summary!G$19</f>
        <v>25.667768965987609</v>
      </c>
      <c r="H130" s="178">
        <f>RES_hhdet_fech!H130/RES_summary!H$19</f>
        <v>26.137097046396711</v>
      </c>
      <c r="I130" s="178">
        <f>RES_hhdet_fech!I130/RES_summary!I$19</f>
        <v>26.513511920815571</v>
      </c>
      <c r="J130" s="178">
        <f>RES_hhdet_fech!J130/RES_summary!J$19</f>
        <v>25.438017432613599</v>
      </c>
      <c r="K130" s="178">
        <f>RES_hhdet_fech!K130/RES_summary!K$19</f>
        <v>25.478309506992868</v>
      </c>
      <c r="L130" s="178">
        <f>RES_hhdet_fech!L130/RES_summary!L$19</f>
        <v>25.511820313216194</v>
      </c>
      <c r="M130" s="178">
        <f>RES_hhdet_fech!M130/RES_summary!M$19</f>
        <v>25.006064494397624</v>
      </c>
      <c r="N130" s="178">
        <f>RES_hhdet_fech!N130/RES_summary!N$19</f>
        <v>24.819866629556504</v>
      </c>
      <c r="O130" s="178">
        <f>RES_hhdet_fech!O130/RES_summary!O$19</f>
        <v>24.367315011061802</v>
      </c>
      <c r="P130" s="178">
        <f>RES_hhdet_fech!P130/RES_summary!P$19</f>
        <v>24.028489126370268</v>
      </c>
      <c r="Q130" s="178">
        <f>RES_hhdet_fech!Q130/RES_summary!Q$19</f>
        <v>23.632705601545325</v>
      </c>
    </row>
    <row r="131" spans="1:17" ht="12" customHeight="1" x14ac:dyDescent="0.25">
      <c r="A131" s="167" t="s">
        <v>148</v>
      </c>
      <c r="B131" s="183">
        <f>RES_hhdet_fech!B131/RES_summary!B$19</f>
        <v>26.863270109299382</v>
      </c>
      <c r="C131" s="183">
        <f>RES_hhdet_fech!C131/RES_summary!C$19</f>
        <v>26.82508998491015</v>
      </c>
      <c r="D131" s="183">
        <f>RES_hhdet_fech!D131/RES_summary!D$19</f>
        <v>26.349047458079276</v>
      </c>
      <c r="E131" s="183">
        <f>RES_hhdet_fech!E131/RES_summary!E$19</f>
        <v>26.118023578834663</v>
      </c>
      <c r="F131" s="183">
        <f>RES_hhdet_fech!F131/RES_summary!F$19</f>
        <v>26.055761691767746</v>
      </c>
      <c r="G131" s="183">
        <f>RES_hhdet_fech!G131/RES_summary!G$19</f>
        <v>25.550999163908735</v>
      </c>
      <c r="H131" s="183">
        <f>RES_hhdet_fech!H131/RES_summary!H$19</f>
        <v>25.627508872083489</v>
      </c>
      <c r="I131" s="183">
        <f>RES_hhdet_fech!I131/RES_summary!I$19</f>
        <v>26.171813166875346</v>
      </c>
      <c r="J131" s="183">
        <f>RES_hhdet_fech!J131/RES_summary!J$19</f>
        <v>25.256124394813195</v>
      </c>
      <c r="K131" s="183">
        <f>RES_hhdet_fech!K131/RES_summary!K$19</f>
        <v>25.298648447705776</v>
      </c>
      <c r="L131" s="183">
        <f>RES_hhdet_fech!L131/RES_summary!L$19</f>
        <v>25.002363889953497</v>
      </c>
      <c r="M131" s="183">
        <f>RES_hhdet_fech!M131/RES_summary!M$19</f>
        <v>24.999384188133671</v>
      </c>
      <c r="N131" s="183">
        <f>RES_hhdet_fech!N131/RES_summary!N$19</f>
        <v>24.58760074888243</v>
      </c>
      <c r="O131" s="183">
        <f>RES_hhdet_fech!O131/RES_summary!O$19</f>
        <v>24.295658898336104</v>
      </c>
      <c r="P131" s="183">
        <f>RES_hhdet_fech!P131/RES_summary!P$19</f>
        <v>23.967754704676306</v>
      </c>
      <c r="Q131" s="183">
        <f>RES_hhdet_fech!Q131/RES_summary!Q$19</f>
        <v>23.570313908265462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24.054715730852951</v>
      </c>
      <c r="L132" s="183">
        <f>RES_hhdet_fech!L132/RES_summary!L$19</f>
        <v>23.805671279436236</v>
      </c>
      <c r="M132" s="183">
        <f>RES_hhdet_fech!M132/RES_summary!M$19</f>
        <v>23.732806913588419</v>
      </c>
      <c r="N132" s="183">
        <f>RES_hhdet_fech!N132/RES_summary!N$19</f>
        <v>23.385206248438955</v>
      </c>
      <c r="O132" s="183">
        <f>RES_hhdet_fech!O132/RES_summary!O$19</f>
        <v>23.137002699742787</v>
      </c>
      <c r="P132" s="183">
        <f>RES_hhdet_fech!P132/RES_summary!P$19</f>
        <v>22.818433694253258</v>
      </c>
      <c r="Q132" s="183">
        <f>RES_hhdet_fech!Q132/RES_summary!Q$19</f>
        <v>22.453101511997129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17.709053913394023</v>
      </c>
      <c r="L133" s="182">
        <f>RES_hhdet_fech!L133/RES_summary!L$19</f>
        <v>17.501654722967597</v>
      </c>
      <c r="M133" s="182">
        <f>RES_hhdet_fech!M133/RES_summary!M$19</f>
        <v>17.499568931693609</v>
      </c>
      <c r="N133" s="182">
        <f>RES_hhdet_fech!N133/RES_summary!N$19</f>
        <v>17.211320524217797</v>
      </c>
      <c r="O133" s="182">
        <f>RES_hhdet_fech!O133/RES_summary!O$19</f>
        <v>17.00696122883523</v>
      </c>
      <c r="P133" s="182">
        <f>RES_hhdet_fech!P133/RES_summary!P$19</f>
        <v>16.777428293273438</v>
      </c>
      <c r="Q133" s="182">
        <f>RES_hhdet_fech!Q133/RES_summary!Q$19</f>
        <v>16.499219735785829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6.3456618174589314</v>
      </c>
      <c r="L134" s="181">
        <f>RES_hhdet_fech!L134/RES_summary!L$19</f>
        <v>6.3040165564686363</v>
      </c>
      <c r="M134" s="181">
        <f>RES_hhdet_fech!M134/RES_summary!M$19</f>
        <v>6.2332379818948107</v>
      </c>
      <c r="N134" s="181">
        <f>RES_hhdet_fech!N134/RES_summary!N$19</f>
        <v>6.1738857242211607</v>
      </c>
      <c r="O134" s="181">
        <f>RES_hhdet_fech!O134/RES_summary!O$19</f>
        <v>6.1300414709075568</v>
      </c>
      <c r="P134" s="181">
        <f>RES_hhdet_fech!P134/RES_summary!P$19</f>
        <v>6.0410054009798229</v>
      </c>
      <c r="Q134" s="181">
        <f>RES_hhdet_fech!Q134/RES_summary!Q$19</f>
        <v>5.9538817762113005</v>
      </c>
    </row>
    <row r="135" spans="1:17" ht="12" customHeight="1" x14ac:dyDescent="0.25">
      <c r="A135" s="163" t="s">
        <v>142</v>
      </c>
      <c r="B135" s="180">
        <f>RES_hhdet_fech!B135/RES_summary!B$19</f>
        <v>39.118325717878442</v>
      </c>
      <c r="C135" s="180">
        <f>RES_hhdet_fech!C135/RES_summary!C$19</f>
        <v>39.041739298930899</v>
      </c>
      <c r="D135" s="180">
        <f>RES_hhdet_fech!D135/RES_summary!D$19</f>
        <v>37.350629916835821</v>
      </c>
      <c r="E135" s="180">
        <f>RES_hhdet_fech!E135/RES_summary!E$19</f>
        <v>42.708360335657844</v>
      </c>
      <c r="F135" s="180">
        <f>RES_hhdet_fech!F135/RES_summary!F$19</f>
        <v>42.238569331549087</v>
      </c>
      <c r="G135" s="180">
        <f>RES_hhdet_fech!G135/RES_summary!G$19</f>
        <v>40.203113665710816</v>
      </c>
      <c r="H135" s="180">
        <f>RES_hhdet_fech!H135/RES_summary!H$19</f>
        <v>41.602682596859694</v>
      </c>
      <c r="I135" s="180">
        <f>RES_hhdet_fech!I135/RES_summary!I$19</f>
        <v>38.173589012810645</v>
      </c>
      <c r="J135" s="180">
        <f>RES_hhdet_fech!J135/RES_summary!J$19</f>
        <v>39.790283038350367</v>
      </c>
      <c r="K135" s="180">
        <f>RES_hhdet_fech!K135/RES_summary!K$19</f>
        <v>39.652193769766598</v>
      </c>
      <c r="L135" s="180">
        <f>RES_hhdet_fech!L135/RES_summary!L$19</f>
        <v>42.952538700511539</v>
      </c>
      <c r="M135" s="180">
        <f>RES_hhdet_fech!M135/RES_summary!M$19</f>
        <v>39.587255012630173</v>
      </c>
      <c r="N135" s="180">
        <f>RES_hhdet_fech!N135/RES_summary!N$19</f>
        <v>39.077679238808614</v>
      </c>
      <c r="O135" s="180">
        <f>RES_hhdet_fech!O135/RES_summary!O$19</f>
        <v>38.552756630872004</v>
      </c>
      <c r="P135" s="180">
        <f>RES_hhdet_fech!P135/RES_summary!P$19</f>
        <v>38.648073935139507</v>
      </c>
      <c r="Q135" s="180">
        <f>RES_hhdet_fech!Q135/RES_summary!Q$19</f>
        <v>38.373064128249567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34.102197456295684</v>
      </c>
      <c r="L136" s="179">
        <f>RES_hhdet_fech!L136/RES_summary!L$19</f>
        <v>36.370793646827011</v>
      </c>
      <c r="M136" s="179">
        <f>RES_hhdet_fech!M136/RES_summary!M$19</f>
        <v>33.944316490735858</v>
      </c>
      <c r="N136" s="179">
        <f>RES_hhdet_fech!N136/RES_summary!N$19</f>
        <v>33.528261191387195</v>
      </c>
      <c r="O136" s="179">
        <f>RES_hhdet_fech!O136/RES_summary!O$19</f>
        <v>33.11697111251793</v>
      </c>
      <c r="P136" s="179">
        <f>RES_hhdet_fech!P136/RES_summary!P$19</f>
        <v>33.094657155577451</v>
      </c>
      <c r="Q136" s="179">
        <f>RES_hhdet_fech!Q136/RES_summary!Q$19</f>
        <v>32.815026665986004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27.756535638836748</v>
      </c>
      <c r="L137" s="177">
        <f>RES_hhdet_fech!L137/RES_summary!L$19</f>
        <v>30.066777090358375</v>
      </c>
      <c r="M137" s="177">
        <f>RES_hhdet_fech!M137/RES_summary!M$19</f>
        <v>27.711078508841037</v>
      </c>
      <c r="N137" s="177">
        <f>RES_hhdet_fech!N137/RES_summary!N$19</f>
        <v>27.354375467166033</v>
      </c>
      <c r="O137" s="177">
        <f>RES_hhdet_fech!O137/RES_summary!O$19</f>
        <v>26.986929641610377</v>
      </c>
      <c r="P137" s="177">
        <f>RES_hhdet_fech!P137/RES_summary!P$19</f>
        <v>27.053651754597627</v>
      </c>
      <c r="Q137" s="177">
        <f>RES_hhdet_fech!Q137/RES_summary!Q$19</f>
        <v>26.86114488977471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6.3456618174589314</v>
      </c>
      <c r="L138" s="177">
        <f>RES_hhdet_fech!L138/RES_summary!L$19</f>
        <v>6.3040165564686399</v>
      </c>
      <c r="M138" s="177">
        <f>RES_hhdet_fech!M138/RES_summary!M$19</f>
        <v>6.2332379818948107</v>
      </c>
      <c r="N138" s="177">
        <f>RES_hhdet_fech!N138/RES_summary!N$19</f>
        <v>6.1738857242211571</v>
      </c>
      <c r="O138" s="177">
        <f>RES_hhdet_fech!O138/RES_summary!O$19</f>
        <v>6.1300414709075568</v>
      </c>
      <c r="P138" s="177">
        <f>RES_hhdet_fech!P138/RES_summary!P$19</f>
        <v>6.041005400979822</v>
      </c>
      <c r="Q138" s="177">
        <f>RES_hhdet_fech!Q138/RES_summary!Q$19</f>
        <v>5.9538817762112997</v>
      </c>
    </row>
    <row r="139" spans="1:17" ht="12" customHeight="1" x14ac:dyDescent="0.25">
      <c r="A139" s="158" t="s">
        <v>62</v>
      </c>
      <c r="B139" s="178">
        <f>RES_hhdet_fech!B139/RES_summary!B$19</f>
        <v>14.072186280333218</v>
      </c>
      <c r="C139" s="178">
        <f>RES_hhdet_fech!C139/RES_summary!C$19</f>
        <v>13.874969380433901</v>
      </c>
      <c r="D139" s="178">
        <f>RES_hhdet_fech!D139/RES_summary!D$19</f>
        <v>14.772346565543939</v>
      </c>
      <c r="E139" s="178">
        <f>RES_hhdet_fech!E139/RES_summary!E$19</f>
        <v>18.948065668689527</v>
      </c>
      <c r="F139" s="178">
        <f>RES_hhdet_fech!F139/RES_summary!F$19</f>
        <v>18.54506298333612</v>
      </c>
      <c r="G139" s="178">
        <f>RES_hhdet_fech!G139/RES_summary!G$19</f>
        <v>17.79478717207985</v>
      </c>
      <c r="H139" s="178">
        <f>RES_hhdet_fech!H139/RES_summary!H$19</f>
        <v>18.01649980318863</v>
      </c>
      <c r="I139" s="178">
        <f>RES_hhdet_fech!I139/RES_summary!I$19</f>
        <v>17.616223819649633</v>
      </c>
      <c r="J139" s="178">
        <f>RES_hhdet_fech!J139/RES_summary!J$19</f>
        <v>17.693028586520814</v>
      </c>
      <c r="K139" s="178">
        <f>RES_hhdet_fech!K139/RES_summary!K$19</f>
        <v>17.823082646936186</v>
      </c>
      <c r="L139" s="178">
        <f>RES_hhdet_fech!L139/RES_summary!L$19</f>
        <v>17.769828906571533</v>
      </c>
      <c r="M139" s="178">
        <f>RES_hhdet_fech!M139/RES_summary!M$19</f>
        <v>17.172229626287724</v>
      </c>
      <c r="N139" s="178">
        <f>RES_hhdet_fech!N139/RES_summary!N$19</f>
        <v>16.739001134229561</v>
      </c>
      <c r="O139" s="178">
        <f>RES_hhdet_fech!O139/RES_summary!O$19</f>
        <v>16.587161752613873</v>
      </c>
      <c r="P139" s="178">
        <f>RES_hhdet_fech!P139/RES_summary!P$19</f>
        <v>16.606327783196225</v>
      </c>
      <c r="Q139" s="178">
        <f>RES_hhdet_fech!Q139/RES_summary!Q$19</f>
        <v>16.469061494681529</v>
      </c>
    </row>
    <row r="140" spans="1:17" ht="12" customHeight="1" x14ac:dyDescent="0.25">
      <c r="A140" s="23" t="s">
        <v>57</v>
      </c>
      <c r="B140" s="177">
        <f>RES_hhdet_fech!B140/RES_summary!B$19</f>
        <v>19.069318598289602</v>
      </c>
      <c r="C140" s="177">
        <f>RES_hhdet_fech!C140/RES_summary!C$19</f>
        <v>19.125258706226898</v>
      </c>
      <c r="D140" s="177">
        <f>RES_hhdet_fech!D140/RES_summary!D$19</f>
        <v>19.786559456242536</v>
      </c>
      <c r="E140" s="177">
        <f>RES_hhdet_fech!E140/RES_summary!E$19</f>
        <v>24.130582887753359</v>
      </c>
      <c r="F140" s="177">
        <f>RES_hhdet_fech!F140/RES_summary!F$19</f>
        <v>23.864721590716275</v>
      </c>
      <c r="G140" s="177">
        <f>RES_hhdet_fech!G140/RES_summary!G$19</f>
        <v>23.341514330431536</v>
      </c>
      <c r="H140" s="177">
        <f>RES_hhdet_fech!H140/RES_summary!H$19</f>
        <v>23.044574880710677</v>
      </c>
      <c r="I140" s="177">
        <f>RES_hhdet_fech!I140/RES_summary!I$19</f>
        <v>22.702900736552401</v>
      </c>
      <c r="J140" s="177">
        <f>RES_hhdet_fech!J140/RES_summary!J$19</f>
        <v>22.361510228679553</v>
      </c>
      <c r="K140" s="177">
        <f>RES_hhdet_fech!K140/RES_summary!K$19</f>
        <v>22.119699247102567</v>
      </c>
      <c r="L140" s="177">
        <f>RES_hhdet_fech!L140/RES_summary!L$19</f>
        <v>21.815383655740337</v>
      </c>
      <c r="M140" s="177">
        <f>RES_hhdet_fech!M140/RES_summary!M$19</f>
        <v>21.495978313570991</v>
      </c>
      <c r="N140" s="177">
        <f>RES_hhdet_fech!N140/RES_summary!N$19</f>
        <v>21.31488667742838</v>
      </c>
      <c r="O140" s="177">
        <f>RES_hhdet_fech!O140/RES_summary!O$19</f>
        <v>20.993106766687212</v>
      </c>
      <c r="P140" s="177">
        <f>RES_hhdet_fech!P140/RES_summary!P$19</f>
        <v>20.459334112544408</v>
      </c>
      <c r="Q140" s="177">
        <f>RES_hhdet_fech!Q140/RES_summary!Q$19</f>
        <v>20.121793907366889</v>
      </c>
    </row>
    <row r="141" spans="1:17" ht="12" customHeight="1" x14ac:dyDescent="0.25">
      <c r="A141" s="29" t="s">
        <v>140</v>
      </c>
      <c r="B141" s="176">
        <f>RES_hhdet_fech!B141/RES_summary!B$19</f>
        <v>11.269014080690912</v>
      </c>
      <c r="C141" s="176">
        <f>RES_hhdet_fech!C141/RES_summary!C$19</f>
        <v>11.014212517934924</v>
      </c>
      <c r="D141" s="176">
        <f>RES_hhdet_fech!D141/RES_summary!D$19</f>
        <v>12.049829679228331</v>
      </c>
      <c r="E141" s="176">
        <f>RES_hhdet_fech!E141/RES_summary!E$19</f>
        <v>16.179167302205954</v>
      </c>
      <c r="F141" s="176">
        <f>RES_hhdet_fech!F141/RES_summary!F$19</f>
        <v>16.033365512221899</v>
      </c>
      <c r="G141" s="176">
        <f>RES_hhdet_fech!G141/RES_summary!G$19</f>
        <v>15.301421183258709</v>
      </c>
      <c r="H141" s="176">
        <f>RES_hhdet_fech!H141/RES_summary!H$19</f>
        <v>15.738239603963393</v>
      </c>
      <c r="I141" s="176">
        <f>RES_hhdet_fech!I141/RES_summary!I$19</f>
        <v>15.233272799034602</v>
      </c>
      <c r="J141" s="176">
        <f>RES_hhdet_fech!J141/RES_summary!J$19</f>
        <v>15.447391702244865</v>
      </c>
      <c r="K141" s="176">
        <f>RES_hhdet_fech!K141/RES_summary!K$19</f>
        <v>15.596675822975334</v>
      </c>
      <c r="L141" s="176">
        <f>RES_hhdet_fech!L141/RES_summary!L$19</f>
        <v>15.736283175467381</v>
      </c>
      <c r="M141" s="176">
        <f>RES_hhdet_fech!M141/RES_summary!M$19</f>
        <v>15.288453651266421</v>
      </c>
      <c r="N141" s="176">
        <f>RES_hhdet_fech!N141/RES_summary!N$19</f>
        <v>14.772219619436633</v>
      </c>
      <c r="O141" s="176">
        <f>RES_hhdet_fech!O141/RES_summary!O$19</f>
        <v>14.868597607344016</v>
      </c>
      <c r="P141" s="176">
        <f>RES_hhdet_fech!P141/RES_summary!P$19</f>
        <v>14.916087181923823</v>
      </c>
      <c r="Q141" s="176">
        <f>RES_hhdet_fech!Q141/RES_summary!Q$19</f>
        <v>14.979621272027568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160.51435673718655</v>
      </c>
      <c r="C143" s="184">
        <f>RES_hhdet_fech!C143/RES_summary!C$19</f>
        <v>165.54956820091772</v>
      </c>
      <c r="D143" s="184">
        <f>RES_hhdet_fech!D143/RES_summary!D$19</f>
        <v>154.71121544300576</v>
      </c>
      <c r="E143" s="184">
        <f>RES_hhdet_fech!E143/RES_summary!E$19</f>
        <v>151.43045254082512</v>
      </c>
      <c r="F143" s="184">
        <f>RES_hhdet_fech!F143/RES_summary!F$19</f>
        <v>144.35531422191644</v>
      </c>
      <c r="G143" s="184">
        <f>RES_hhdet_fech!G143/RES_summary!G$19</f>
        <v>139.23449390635756</v>
      </c>
      <c r="H143" s="184">
        <f>RES_hhdet_fech!H143/RES_summary!H$19</f>
        <v>139.72911232860514</v>
      </c>
      <c r="I143" s="184">
        <f>RES_hhdet_fech!I143/RES_summary!I$19</f>
        <v>127.290774177873</v>
      </c>
      <c r="J143" s="184">
        <f>RES_hhdet_fech!J143/RES_summary!J$19</f>
        <v>123.86100275828638</v>
      </c>
      <c r="K143" s="184">
        <f>RES_hhdet_fech!K143/RES_summary!K$19</f>
        <v>121.26546912254679</v>
      </c>
      <c r="L143" s="184">
        <f>RES_hhdet_fech!L143/RES_summary!L$19</f>
        <v>130.42901790014099</v>
      </c>
      <c r="M143" s="184">
        <f>RES_hhdet_fech!M143/RES_summary!M$19</f>
        <v>115.04492411623355</v>
      </c>
      <c r="N143" s="184">
        <f>RES_hhdet_fech!N143/RES_summary!N$19</f>
        <v>113.0324700663933</v>
      </c>
      <c r="O143" s="184">
        <f>RES_hhdet_fech!O143/RES_summary!O$19</f>
        <v>108.11503174201449</v>
      </c>
      <c r="P143" s="184">
        <f>RES_hhdet_fech!P143/RES_summary!P$19</f>
        <v>100.70128716077873</v>
      </c>
      <c r="Q143" s="184">
        <f>RES_hhdet_fech!Q143/RES_summary!Q$19</f>
        <v>97.825181634358401</v>
      </c>
    </row>
    <row r="144" spans="1:17" ht="12.95" customHeight="1" x14ac:dyDescent="0.25">
      <c r="A144" s="158" t="s">
        <v>65</v>
      </c>
      <c r="B144" s="178">
        <f>RES_hhdet_fech!B144/RES_summary!B$19</f>
        <v>101.46266536070434</v>
      </c>
      <c r="C144" s="178">
        <f>RES_hhdet_fech!C144/RES_summary!C$19</f>
        <v>108.24369264153596</v>
      </c>
      <c r="D144" s="178">
        <f>RES_hhdet_fech!D144/RES_summary!D$19</f>
        <v>99.019087556500239</v>
      </c>
      <c r="E144" s="178">
        <f>RES_hhdet_fech!E144/RES_summary!E$19</f>
        <v>88.101574941522742</v>
      </c>
      <c r="F144" s="178">
        <f>RES_hhdet_fech!F144/RES_summary!F$19</f>
        <v>81.822788701943807</v>
      </c>
      <c r="G144" s="178">
        <f>RES_hhdet_fech!G144/RES_summary!G$19</f>
        <v>79.437760814809337</v>
      </c>
      <c r="H144" s="178">
        <f>RES_hhdet_fech!H144/RES_summary!H$19</f>
        <v>78.260654446410456</v>
      </c>
      <c r="I144" s="178">
        <f>RES_hhdet_fech!I144/RES_summary!I$19</f>
        <v>69.478616702490669</v>
      </c>
      <c r="J144" s="178">
        <f>RES_hhdet_fech!J144/RES_summary!J$19</f>
        <v>64.297960247622783</v>
      </c>
      <c r="K144" s="178">
        <f>RES_hhdet_fech!K144/RES_summary!K$19</f>
        <v>61.822842000088507</v>
      </c>
      <c r="L144" s="178">
        <f>RES_hhdet_fech!L144/RES_summary!L$19</f>
        <v>67.841295767850681</v>
      </c>
      <c r="M144" s="178">
        <f>RES_hhdet_fech!M144/RES_summary!M$19</f>
        <v>56.469362988204651</v>
      </c>
      <c r="N144" s="178">
        <f>RES_hhdet_fech!N144/RES_summary!N$19</f>
        <v>55.493982518695084</v>
      </c>
      <c r="O144" s="178">
        <f>RES_hhdet_fech!O144/RES_summary!O$19</f>
        <v>51.527798636049233</v>
      </c>
      <c r="P144" s="178">
        <f>RES_hhdet_fech!P144/RES_summary!P$19</f>
        <v>44.105463015324908</v>
      </c>
      <c r="Q144" s="178">
        <f>RES_hhdet_fech!Q144/RES_summary!Q$19</f>
        <v>41.812084275097313</v>
      </c>
    </row>
    <row r="145" spans="1:17" ht="12" customHeight="1" x14ac:dyDescent="0.25">
      <c r="A145" s="23" t="s">
        <v>60</v>
      </c>
      <c r="B145" s="177">
        <f>RES_hhdet_fech!B145/RES_summary!B$19</f>
        <v>101.46266536070434</v>
      </c>
      <c r="C145" s="177">
        <f>RES_hhdet_fech!C145/RES_summary!C$19</f>
        <v>108.24369264153596</v>
      </c>
      <c r="D145" s="177">
        <f>RES_hhdet_fech!D145/RES_summary!D$19</f>
        <v>99.019087556500239</v>
      </c>
      <c r="E145" s="177">
        <f>RES_hhdet_fech!E145/RES_summary!E$19</f>
        <v>88.101574941522742</v>
      </c>
      <c r="F145" s="177">
        <f>RES_hhdet_fech!F145/RES_summary!F$19</f>
        <v>81.822788701943807</v>
      </c>
      <c r="G145" s="177">
        <f>RES_hhdet_fech!G145/RES_summary!G$19</f>
        <v>79.437760814809337</v>
      </c>
      <c r="H145" s="177">
        <f>RES_hhdet_fech!H145/RES_summary!H$19</f>
        <v>78.260654446410456</v>
      </c>
      <c r="I145" s="177">
        <f>RES_hhdet_fech!I145/RES_summary!I$19</f>
        <v>69.478616702490669</v>
      </c>
      <c r="J145" s="177">
        <f>RES_hhdet_fech!J145/RES_summary!J$19</f>
        <v>64.297960247622783</v>
      </c>
      <c r="K145" s="177">
        <f>RES_hhdet_fech!K145/RES_summary!K$19</f>
        <v>61.822842000088507</v>
      </c>
      <c r="L145" s="177">
        <f>RES_hhdet_fech!L145/RES_summary!L$19</f>
        <v>67.841295767850681</v>
      </c>
      <c r="M145" s="177">
        <f>RES_hhdet_fech!M145/RES_summary!M$19</f>
        <v>56.469362988204651</v>
      </c>
      <c r="N145" s="177">
        <f>RES_hhdet_fech!N145/RES_summary!N$19</f>
        <v>55.493982518695084</v>
      </c>
      <c r="O145" s="177">
        <f>RES_hhdet_fech!O145/RES_summary!O$19</f>
        <v>51.527798636049233</v>
      </c>
      <c r="P145" s="177">
        <f>RES_hhdet_fech!P145/RES_summary!P$19</f>
        <v>44.105463015324908</v>
      </c>
      <c r="Q145" s="177">
        <f>RES_hhdet_fech!Q145/RES_summary!Q$19</f>
        <v>41.812084275097313</v>
      </c>
    </row>
    <row r="146" spans="1:17" ht="12.95" customHeight="1" x14ac:dyDescent="0.25">
      <c r="A146" s="158" t="s">
        <v>112</v>
      </c>
      <c r="B146" s="178">
        <f>RES_hhdet_fech!B146/RES_summary!B$19</f>
        <v>3.3184882668791853</v>
      </c>
      <c r="C146" s="178">
        <f>RES_hhdet_fech!C146/RES_summary!C$19</f>
        <v>3.0200711336705579</v>
      </c>
      <c r="D146" s="178">
        <f>RES_hhdet_fech!D146/RES_summary!D$19</f>
        <v>2.8558272265536986</v>
      </c>
      <c r="E146" s="178">
        <f>RES_hhdet_fech!E146/RES_summary!E$19</f>
        <v>2.6218614531383908</v>
      </c>
      <c r="F146" s="178">
        <f>RES_hhdet_fech!F146/RES_summary!F$19</f>
        <v>2.5602184830693173</v>
      </c>
      <c r="G146" s="178">
        <f>RES_hhdet_fech!G146/RES_summary!G$19</f>
        <v>2.4614680137172829</v>
      </c>
      <c r="H146" s="178">
        <f>RES_hhdet_fech!H146/RES_summary!H$19</f>
        <v>2.3905576657838976</v>
      </c>
      <c r="I146" s="178">
        <f>RES_hhdet_fech!I146/RES_summary!I$19</f>
        <v>2.3266065435370491</v>
      </c>
      <c r="J146" s="178">
        <f>RES_hhdet_fech!J146/RES_summary!J$19</f>
        <v>2.2020662738900816</v>
      </c>
      <c r="K146" s="178">
        <f>RES_hhdet_fech!K146/RES_summary!K$19</f>
        <v>2.1294099246305551</v>
      </c>
      <c r="L146" s="178">
        <f>RES_hhdet_fech!L146/RES_summary!L$19</f>
        <v>2.0684672460874931</v>
      </c>
      <c r="M146" s="178">
        <f>RES_hhdet_fech!M146/RES_summary!M$19</f>
        <v>1.9910837796099188</v>
      </c>
      <c r="N146" s="178">
        <f>RES_hhdet_fech!N146/RES_summary!N$19</f>
        <v>1.907153389335065</v>
      </c>
      <c r="O146" s="178">
        <f>RES_hhdet_fech!O146/RES_summary!O$19</f>
        <v>1.7701011107230185</v>
      </c>
      <c r="P146" s="178">
        <f>RES_hhdet_fech!P146/RES_summary!P$19</f>
        <v>1.8147682305184631</v>
      </c>
      <c r="Q146" s="178">
        <f>RES_hhdet_fech!Q146/RES_summary!Q$19</f>
        <v>1.7542620442380612</v>
      </c>
    </row>
    <row r="147" spans="1:17" ht="12" customHeight="1" x14ac:dyDescent="0.25">
      <c r="A147" s="23" t="s">
        <v>60</v>
      </c>
      <c r="B147" s="177">
        <f>RES_hhdet_fech!B147/RES_summary!B$19</f>
        <v>3.3184882668791853</v>
      </c>
      <c r="C147" s="177">
        <f>RES_hhdet_fech!C147/RES_summary!C$19</f>
        <v>3.0200711336705579</v>
      </c>
      <c r="D147" s="177">
        <f>RES_hhdet_fech!D147/RES_summary!D$19</f>
        <v>2.8558272265536986</v>
      </c>
      <c r="E147" s="177">
        <f>RES_hhdet_fech!E147/RES_summary!E$19</f>
        <v>2.6218614531383908</v>
      </c>
      <c r="F147" s="177">
        <f>RES_hhdet_fech!F147/RES_summary!F$19</f>
        <v>2.5602184830693173</v>
      </c>
      <c r="G147" s="177">
        <f>RES_hhdet_fech!G147/RES_summary!G$19</f>
        <v>2.4614680137172829</v>
      </c>
      <c r="H147" s="177">
        <f>RES_hhdet_fech!H147/RES_summary!H$19</f>
        <v>2.3905576657838976</v>
      </c>
      <c r="I147" s="177">
        <f>RES_hhdet_fech!I147/RES_summary!I$19</f>
        <v>2.3266065435370491</v>
      </c>
      <c r="J147" s="177">
        <f>RES_hhdet_fech!J147/RES_summary!J$19</f>
        <v>2.2020662738900816</v>
      </c>
      <c r="K147" s="177">
        <f>RES_hhdet_fech!K147/RES_summary!K$19</f>
        <v>2.1294099246305551</v>
      </c>
      <c r="L147" s="177">
        <f>RES_hhdet_fech!L147/RES_summary!L$19</f>
        <v>2.0684672460874931</v>
      </c>
      <c r="M147" s="177">
        <f>RES_hhdet_fech!M147/RES_summary!M$19</f>
        <v>1.9910837796099188</v>
      </c>
      <c r="N147" s="177">
        <f>RES_hhdet_fech!N147/RES_summary!N$19</f>
        <v>1.907153389335065</v>
      </c>
      <c r="O147" s="177">
        <f>RES_hhdet_fech!O147/RES_summary!O$19</f>
        <v>1.7701011107230185</v>
      </c>
      <c r="P147" s="177">
        <f>RES_hhdet_fech!P147/RES_summary!P$19</f>
        <v>1.8147682305184631</v>
      </c>
      <c r="Q147" s="177">
        <f>RES_hhdet_fech!Q147/RES_summary!Q$19</f>
        <v>1.7542620442380612</v>
      </c>
    </row>
    <row r="148" spans="1:17" ht="12" customHeight="1" x14ac:dyDescent="0.25">
      <c r="A148" s="158" t="s">
        <v>63</v>
      </c>
      <c r="B148" s="178">
        <f>RES_hhdet_fech!B148/RES_summary!B$19</f>
        <v>41.647412397557027</v>
      </c>
      <c r="C148" s="178">
        <f>RES_hhdet_fech!C148/RES_summary!C$19</f>
        <v>40.729177611253611</v>
      </c>
      <c r="D148" s="178">
        <f>RES_hhdet_fech!D148/RES_summary!D$19</f>
        <v>38.574078821557578</v>
      </c>
      <c r="E148" s="178">
        <f>RES_hhdet_fech!E148/RES_summary!E$19</f>
        <v>42.628998253583603</v>
      </c>
      <c r="F148" s="178">
        <f>RES_hhdet_fech!F148/RES_summary!F$19</f>
        <v>42.215537152117747</v>
      </c>
      <c r="G148" s="178">
        <f>RES_hhdet_fech!G148/RES_summary!G$19</f>
        <v>40.207125114132495</v>
      </c>
      <c r="H148" s="178">
        <f>RES_hhdet_fech!H148/RES_summary!H$19</f>
        <v>41.594761180279896</v>
      </c>
      <c r="I148" s="178">
        <f>RES_hhdet_fech!I148/RES_summary!I$19</f>
        <v>38.182113916412639</v>
      </c>
      <c r="J148" s="178">
        <f>RES_hhdet_fech!J148/RES_summary!J$19</f>
        <v>39.789041875174142</v>
      </c>
      <c r="K148" s="178">
        <f>RES_hhdet_fech!K148/RES_summary!K$19</f>
        <v>39.563321597848905</v>
      </c>
      <c r="L148" s="178">
        <f>RES_hhdet_fech!L148/RES_summary!L$19</f>
        <v>42.809513979848894</v>
      </c>
      <c r="M148" s="178">
        <f>RES_hhdet_fech!M148/RES_summary!M$19</f>
        <v>39.446451525446271</v>
      </c>
      <c r="N148" s="178">
        <f>RES_hhdet_fech!N148/RES_summary!N$19</f>
        <v>38.918062383102061</v>
      </c>
      <c r="O148" s="178">
        <f>RES_hhdet_fech!O148/RES_summary!O$19</f>
        <v>38.265448905194134</v>
      </c>
      <c r="P148" s="178">
        <f>RES_hhdet_fech!P148/RES_summary!P$19</f>
        <v>38.219103660623787</v>
      </c>
      <c r="Q148" s="178">
        <f>RES_hhdet_fech!Q148/RES_summary!Q$19</f>
        <v>37.814214379669714</v>
      </c>
    </row>
    <row r="149" spans="1:17" ht="12" customHeight="1" x14ac:dyDescent="0.25">
      <c r="A149" s="167" t="s">
        <v>144</v>
      </c>
      <c r="B149" s="183">
        <f>RES_hhdet_fech!B149/RES_summary!B$19</f>
        <v>43.16486440536417</v>
      </c>
      <c r="C149" s="183">
        <f>RES_hhdet_fech!C149/RES_summary!C$19</f>
        <v>42.864303639090487</v>
      </c>
      <c r="D149" s="183">
        <f>RES_hhdet_fech!D149/RES_summary!D$19</f>
        <v>41.982257913282517</v>
      </c>
      <c r="E149" s="183">
        <f>RES_hhdet_fech!E149/RES_summary!E$19</f>
        <v>41.494955870261641</v>
      </c>
      <c r="F149" s="183">
        <f>RES_hhdet_fech!F149/RES_summary!F$19</f>
        <v>41.432443051452424</v>
      </c>
      <c r="G149" s="183">
        <f>RES_hhdet_fech!G149/RES_summary!G$19</f>
        <v>40.525232973972933</v>
      </c>
      <c r="H149" s="183">
        <f>RES_hhdet_fech!H149/RES_summary!H$19</f>
        <v>40.292644185978801</v>
      </c>
      <c r="I149" s="183">
        <f>RES_hhdet_fech!I149/RES_summary!I$19</f>
        <v>39.617795117901224</v>
      </c>
      <c r="J149" s="183">
        <f>RES_hhdet_fech!J149/RES_summary!J$19</f>
        <v>39.422278156600264</v>
      </c>
      <c r="K149" s="183">
        <f>RES_hhdet_fech!K149/RES_summary!K$19</f>
        <v>39.518660317786555</v>
      </c>
      <c r="L149" s="183">
        <f>RES_hhdet_fech!L149/RES_summary!L$19</f>
        <v>38.991656579644044</v>
      </c>
      <c r="M149" s="183">
        <f>RES_hhdet_fech!M149/RES_summary!M$19</f>
        <v>38.187650922793303</v>
      </c>
      <c r="N149" s="183">
        <f>RES_hhdet_fech!N149/RES_summary!N$19</f>
        <v>37.326641030966201</v>
      </c>
      <c r="O149" s="183">
        <f>RES_hhdet_fech!O149/RES_summary!O$19</f>
        <v>36.65960989166274</v>
      </c>
      <c r="P149" s="183">
        <f>RES_hhdet_fech!P149/RES_summary!P$19</f>
        <v>35.751051080961503</v>
      </c>
      <c r="Q149" s="183">
        <f>RES_hhdet_fech!Q149/RES_summary!Q$19</f>
        <v>34.875202008363978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34.008724039909168</v>
      </c>
      <c r="L150" s="183">
        <f>RES_hhdet_fech!L150/RES_summary!L$19</f>
        <v>33.598176162219431</v>
      </c>
      <c r="M150" s="183">
        <f>RES_hhdet_fech!M150/RES_summary!M$19</f>
        <v>32.96459362785032</v>
      </c>
      <c r="N150" s="183">
        <f>RES_hhdet_fech!N150/RES_summary!N$19</f>
        <v>32.302534445897329</v>
      </c>
      <c r="O150" s="183">
        <f>RES_hhdet_fech!O150/RES_summary!O$19</f>
        <v>31.791768395071514</v>
      </c>
      <c r="P150" s="183">
        <f>RES_hhdet_fech!P150/RES_summary!P$19</f>
        <v>31.066741157652881</v>
      </c>
      <c r="Q150" s="183">
        <f>RES_hhdet_fech!Q150/RES_summary!Q$19</f>
        <v>30.366523182066086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27.663062222450232</v>
      </c>
      <c r="L151" s="182">
        <f>RES_hhdet_fech!L151/RES_summary!L$19</f>
        <v>27.294159605750792</v>
      </c>
      <c r="M151" s="182">
        <f>RES_hhdet_fech!M151/RES_summary!M$19</f>
        <v>26.731355645955507</v>
      </c>
      <c r="N151" s="182">
        <f>RES_hhdet_fech!N151/RES_summary!N$19</f>
        <v>26.128648721676171</v>
      </c>
      <c r="O151" s="182">
        <f>RES_hhdet_fech!O151/RES_summary!O$19</f>
        <v>25.661726924163965</v>
      </c>
      <c r="P151" s="182">
        <f>RES_hhdet_fech!P151/RES_summary!P$19</f>
        <v>25.025735756673054</v>
      </c>
      <c r="Q151" s="182">
        <f>RES_hhdet_fech!Q151/RES_summary!Q$19</f>
        <v>24.412641405854785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6.3456618174589341</v>
      </c>
      <c r="L152" s="181">
        <f>RES_hhdet_fech!L152/RES_summary!L$19</f>
        <v>6.304016556468639</v>
      </c>
      <c r="M152" s="181">
        <f>RES_hhdet_fech!M152/RES_summary!M$19</f>
        <v>6.2332379818948107</v>
      </c>
      <c r="N152" s="181">
        <f>RES_hhdet_fech!N152/RES_summary!N$19</f>
        <v>6.173885724221158</v>
      </c>
      <c r="O152" s="181">
        <f>RES_hhdet_fech!O152/RES_summary!O$19</f>
        <v>6.1300414709075541</v>
      </c>
      <c r="P152" s="181">
        <f>RES_hhdet_fech!P152/RES_summary!P$19</f>
        <v>6.0410054009798229</v>
      </c>
      <c r="Q152" s="181">
        <f>RES_hhdet_fech!Q152/RES_summary!Q$19</f>
        <v>5.9538817762112988</v>
      </c>
    </row>
    <row r="153" spans="1:17" ht="12" customHeight="1" x14ac:dyDescent="0.25">
      <c r="A153" s="163" t="s">
        <v>142</v>
      </c>
      <c r="B153" s="180">
        <f>RES_hhdet_fech!B153/RES_summary!B$19</f>
        <v>39.118325717878434</v>
      </c>
      <c r="C153" s="180">
        <f>RES_hhdet_fech!C153/RES_summary!C$19</f>
        <v>39.041739298930928</v>
      </c>
      <c r="D153" s="180">
        <f>RES_hhdet_fech!D153/RES_summary!D$19</f>
        <v>37.350629916835814</v>
      </c>
      <c r="E153" s="180">
        <f>RES_hhdet_fech!E153/RES_summary!E$19</f>
        <v>42.708360335657702</v>
      </c>
      <c r="F153" s="180">
        <f>RES_hhdet_fech!F153/RES_summary!F$19</f>
        <v>42.238569331549087</v>
      </c>
      <c r="G153" s="180">
        <f>RES_hhdet_fech!G153/RES_summary!G$19</f>
        <v>40.203113665710802</v>
      </c>
      <c r="H153" s="180">
        <f>RES_hhdet_fech!H153/RES_summary!H$19</f>
        <v>41.602682596859452</v>
      </c>
      <c r="I153" s="180">
        <f>RES_hhdet_fech!I153/RES_summary!I$19</f>
        <v>38.173589012810631</v>
      </c>
      <c r="J153" s="180">
        <f>RES_hhdet_fech!J153/RES_summary!J$19</f>
        <v>39.790283038350367</v>
      </c>
      <c r="K153" s="180">
        <f>RES_hhdet_fech!K153/RES_summary!K$19</f>
        <v>39.652193769766605</v>
      </c>
      <c r="L153" s="180">
        <f>RES_hhdet_fech!L153/RES_summary!L$19</f>
        <v>42.952538700511646</v>
      </c>
      <c r="M153" s="180">
        <f>RES_hhdet_fech!M153/RES_summary!M$19</f>
        <v>39.587255012630173</v>
      </c>
      <c r="N153" s="180">
        <f>RES_hhdet_fech!N153/RES_summary!N$19</f>
        <v>39.077679238808656</v>
      </c>
      <c r="O153" s="180">
        <f>RES_hhdet_fech!O153/RES_summary!O$19</f>
        <v>38.552756630872004</v>
      </c>
      <c r="P153" s="180">
        <f>RES_hhdet_fech!P153/RES_summary!P$19</f>
        <v>38.648073935139514</v>
      </c>
      <c r="Q153" s="180">
        <f>RES_hhdet_fech!Q153/RES_summary!Q$19</f>
        <v>38.37306412824956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34.102197456295691</v>
      </c>
      <c r="L154" s="179">
        <f>RES_hhdet_fech!L154/RES_summary!L$19</f>
        <v>36.370793646827025</v>
      </c>
      <c r="M154" s="179">
        <f>RES_hhdet_fech!M154/RES_summary!M$19</f>
        <v>33.944316490735851</v>
      </c>
      <c r="N154" s="179">
        <f>RES_hhdet_fech!N154/RES_summary!N$19</f>
        <v>33.528261191387188</v>
      </c>
      <c r="O154" s="179">
        <f>RES_hhdet_fech!O154/RES_summary!O$19</f>
        <v>33.11697111251793</v>
      </c>
      <c r="P154" s="179">
        <f>RES_hhdet_fech!P154/RES_summary!P$19</f>
        <v>33.094657155577465</v>
      </c>
      <c r="Q154" s="179">
        <f>RES_hhdet_fech!Q154/RES_summary!Q$19</f>
        <v>32.815026665986018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27.756535638836759</v>
      </c>
      <c r="L155" s="177">
        <f>RES_hhdet_fech!L155/RES_summary!L$19</f>
        <v>30.066777090358379</v>
      </c>
      <c r="M155" s="177">
        <f>RES_hhdet_fech!M155/RES_summary!M$19</f>
        <v>27.711078508841045</v>
      </c>
      <c r="N155" s="177">
        <f>RES_hhdet_fech!N155/RES_summary!N$19</f>
        <v>27.354375467166033</v>
      </c>
      <c r="O155" s="177">
        <f>RES_hhdet_fech!O155/RES_summary!O$19</f>
        <v>26.98692964161037</v>
      </c>
      <c r="P155" s="177">
        <f>RES_hhdet_fech!P155/RES_summary!P$19</f>
        <v>27.053651754597642</v>
      </c>
      <c r="Q155" s="177">
        <f>RES_hhdet_fech!Q155/RES_summary!Q$19</f>
        <v>26.86114488977471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6.3456618174589332</v>
      </c>
      <c r="L156" s="177">
        <f>RES_hhdet_fech!L156/RES_summary!L$19</f>
        <v>6.3040165564686381</v>
      </c>
      <c r="M156" s="177">
        <f>RES_hhdet_fech!M156/RES_summary!M$19</f>
        <v>6.2332379818948098</v>
      </c>
      <c r="N156" s="177">
        <f>RES_hhdet_fech!N156/RES_summary!N$19</f>
        <v>6.1738857242211589</v>
      </c>
      <c r="O156" s="177">
        <f>RES_hhdet_fech!O156/RES_summary!O$19</f>
        <v>6.1300414709075568</v>
      </c>
      <c r="P156" s="177">
        <f>RES_hhdet_fech!P156/RES_summary!P$19</f>
        <v>6.0410054009798255</v>
      </c>
      <c r="Q156" s="177">
        <f>RES_hhdet_fech!Q156/RES_summary!Q$19</f>
        <v>5.9538817762113014</v>
      </c>
    </row>
    <row r="157" spans="1:17" ht="12" customHeight="1" x14ac:dyDescent="0.25">
      <c r="A157" s="158" t="s">
        <v>62</v>
      </c>
      <c r="B157" s="178">
        <f>RES_hhdet_fech!B157/RES_summary!B$19</f>
        <v>14.085790712045991</v>
      </c>
      <c r="C157" s="178">
        <f>RES_hhdet_fech!C157/RES_summary!C$19</f>
        <v>13.556626814457589</v>
      </c>
      <c r="D157" s="178">
        <f>RES_hhdet_fech!D157/RES_summary!D$19</f>
        <v>14.262221838394231</v>
      </c>
      <c r="E157" s="178">
        <f>RES_hhdet_fech!E157/RES_summary!E$19</f>
        <v>18.078017892580384</v>
      </c>
      <c r="F157" s="178">
        <f>RES_hhdet_fech!F157/RES_summary!F$19</f>
        <v>17.756769884785559</v>
      </c>
      <c r="G157" s="178">
        <f>RES_hhdet_fech!G157/RES_summary!G$19</f>
        <v>17.128139963698445</v>
      </c>
      <c r="H157" s="178">
        <f>RES_hhdet_fech!H157/RES_summary!H$19</f>
        <v>17.483139036130897</v>
      </c>
      <c r="I157" s="178">
        <f>RES_hhdet_fech!I157/RES_summary!I$19</f>
        <v>17.303437015432671</v>
      </c>
      <c r="J157" s="178">
        <f>RES_hhdet_fech!J157/RES_summary!J$19</f>
        <v>17.571934361599368</v>
      </c>
      <c r="K157" s="178">
        <f>RES_hhdet_fech!K157/RES_summary!K$19</f>
        <v>17.749895599978828</v>
      </c>
      <c r="L157" s="178">
        <f>RES_hhdet_fech!L157/RES_summary!L$19</f>
        <v>17.709740906353922</v>
      </c>
      <c r="M157" s="178">
        <f>RES_hhdet_fech!M157/RES_summary!M$19</f>
        <v>17.1380258229727</v>
      </c>
      <c r="N157" s="178">
        <f>RES_hhdet_fech!N157/RES_summary!N$19</f>
        <v>16.713271775261099</v>
      </c>
      <c r="O157" s="178">
        <f>RES_hhdet_fech!O157/RES_summary!O$19</f>
        <v>16.551683090048112</v>
      </c>
      <c r="P157" s="178">
        <f>RES_hhdet_fech!P157/RES_summary!P$19</f>
        <v>16.561952254311571</v>
      </c>
      <c r="Q157" s="178">
        <f>RES_hhdet_fech!Q157/RES_summary!Q$19</f>
        <v>16.444620935353303</v>
      </c>
    </row>
    <row r="158" spans="1:17" ht="12" customHeight="1" x14ac:dyDescent="0.25">
      <c r="A158" s="23" t="s">
        <v>57</v>
      </c>
      <c r="B158" s="177">
        <f>RES_hhdet_fech!B158/RES_summary!B$19</f>
        <v>19.069318598289602</v>
      </c>
      <c r="C158" s="177">
        <f>RES_hhdet_fech!C158/RES_summary!C$19</f>
        <v>18.508764344863369</v>
      </c>
      <c r="D158" s="177">
        <f>RES_hhdet_fech!D158/RES_summary!D$19</f>
        <v>18.776883435569413</v>
      </c>
      <c r="E158" s="177">
        <f>RES_hhdet_fech!E158/RES_summary!E$19</f>
        <v>22.475436774732156</v>
      </c>
      <c r="F158" s="177">
        <f>RES_hhdet_fech!F158/RES_summary!F$19</f>
        <v>22.238056959212877</v>
      </c>
      <c r="G158" s="177">
        <f>RES_hhdet_fech!G158/RES_summary!G$19</f>
        <v>21.921979772741988</v>
      </c>
      <c r="H158" s="177">
        <f>RES_hhdet_fech!H158/RES_summary!H$19</f>
        <v>21.950013779943518</v>
      </c>
      <c r="I158" s="177">
        <f>RES_hhdet_fech!I158/RES_summary!I$19</f>
        <v>22.08678952641602</v>
      </c>
      <c r="J158" s="177">
        <f>RES_hhdet_fech!J158/RES_summary!J$19</f>
        <v>22.161640080984252</v>
      </c>
      <c r="K158" s="177">
        <f>RES_hhdet_fech!K158/RES_summary!K$19</f>
        <v>22.008343078632031</v>
      </c>
      <c r="L158" s="177">
        <f>RES_hhdet_fech!L158/RES_summary!L$19</f>
        <v>21.727932875764392</v>
      </c>
      <c r="M158" s="177">
        <f>RES_hhdet_fech!M158/RES_summary!M$19</f>
        <v>21.448899393301112</v>
      </c>
      <c r="N158" s="177">
        <f>RES_hhdet_fech!N158/RES_summary!N$19</f>
        <v>21.241342325241117</v>
      </c>
      <c r="O158" s="177">
        <f>RES_hhdet_fech!O158/RES_summary!O$19</f>
        <v>20.887126548181715</v>
      </c>
      <c r="P158" s="177">
        <f>RES_hhdet_fech!P158/RES_summary!P$19</f>
        <v>20.360207875020031</v>
      </c>
      <c r="Q158" s="177">
        <f>RES_hhdet_fech!Q158/RES_summary!Q$19</f>
        <v>20.075237872459084</v>
      </c>
    </row>
    <row r="159" spans="1:17" ht="12" customHeight="1" x14ac:dyDescent="0.25">
      <c r="A159" s="29" t="s">
        <v>140</v>
      </c>
      <c r="B159" s="176">
        <f>RES_hhdet_fech!B159/RES_summary!B$19</f>
        <v>11.26901408069091</v>
      </c>
      <c r="C159" s="176">
        <f>RES_hhdet_fech!C159/RES_summary!C$19</f>
        <v>10.874218985487794</v>
      </c>
      <c r="D159" s="176">
        <f>RES_hhdet_fech!D159/RES_summary!D$19</f>
        <v>11.807648542842678</v>
      </c>
      <c r="E159" s="176">
        <f>RES_hhdet_fech!E159/RES_summary!E$19</f>
        <v>15.734274847211893</v>
      </c>
      <c r="F159" s="176">
        <f>RES_hhdet_fech!F159/RES_summary!F$19</f>
        <v>15.64000808160054</v>
      </c>
      <c r="G159" s="176">
        <f>RES_hhdet_fech!G159/RES_summary!G$19</f>
        <v>14.973507991763709</v>
      </c>
      <c r="H159" s="176">
        <f>RES_hhdet_fech!H159/RES_summary!H$19</f>
        <v>15.460122452671373</v>
      </c>
      <c r="I159" s="176">
        <f>RES_hhdet_fech!I159/RES_summary!I$19</f>
        <v>15.06220405407395</v>
      </c>
      <c r="J159" s="176">
        <f>RES_hhdet_fech!J159/RES_summary!J$19</f>
        <v>15.364556177158077</v>
      </c>
      <c r="K159" s="176">
        <f>RES_hhdet_fech!K159/RES_summary!K$19</f>
        <v>15.542978717923901</v>
      </c>
      <c r="L159" s="176">
        <f>RES_hhdet_fech!L159/RES_summary!L$19</f>
        <v>15.689719107699593</v>
      </c>
      <c r="M159" s="176">
        <f>RES_hhdet_fech!M159/RES_summary!M$19</f>
        <v>15.259968889448194</v>
      </c>
      <c r="N159" s="176">
        <f>RES_hhdet_fech!N159/RES_summary!N$19</f>
        <v>14.767144130164336</v>
      </c>
      <c r="O159" s="176">
        <f>RES_hhdet_fech!O159/RES_summary!O$19</f>
        <v>14.860586865370117</v>
      </c>
      <c r="P159" s="176">
        <f>RES_hhdet_fech!P159/RES_summary!P$19</f>
        <v>14.895702888885141</v>
      </c>
      <c r="Q159" s="176">
        <f>RES_hhdet_fech!Q159/RES_summary!Q$19</f>
        <v>14.964152265223987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225.13235564768152</v>
      </c>
      <c r="C161" s="184">
        <f>RES_hhdet_fech!C161/RES_summary!C$19</f>
        <v>242.02188016118859</v>
      </c>
      <c r="D161" s="184">
        <f>RES_hhdet_fech!D161/RES_summary!D$19</f>
        <v>225.21917123221127</v>
      </c>
      <c r="E161" s="184">
        <f>RES_hhdet_fech!E161/RES_summary!E$19</f>
        <v>251.35695713593157</v>
      </c>
      <c r="F161" s="184">
        <f>RES_hhdet_fech!F161/RES_summary!F$19</f>
        <v>241.90150198329169</v>
      </c>
      <c r="G161" s="184">
        <f>RES_hhdet_fech!G161/RES_summary!G$19</f>
        <v>236.11369095300958</v>
      </c>
      <c r="H161" s="184">
        <f>RES_hhdet_fech!H161/RES_summary!H$19</f>
        <v>251.67027630150929</v>
      </c>
      <c r="I161" s="184">
        <f>RES_hhdet_fech!I161/RES_summary!I$19</f>
        <v>227.7474453383019</v>
      </c>
      <c r="J161" s="184">
        <f>RES_hhdet_fech!J161/RES_summary!J$19</f>
        <v>230.85731852115373</v>
      </c>
      <c r="K161" s="184">
        <f>RES_hhdet_fech!K161/RES_summary!K$19</f>
        <v>234.45648255086701</v>
      </c>
      <c r="L161" s="184">
        <f>RES_hhdet_fech!L161/RES_summary!L$19</f>
        <v>261.4504753885771</v>
      </c>
      <c r="M161" s="184">
        <f>RES_hhdet_fech!M161/RES_summary!M$19</f>
        <v>225.78704523379957</v>
      </c>
      <c r="N161" s="184">
        <f>RES_hhdet_fech!N161/RES_summary!N$19</f>
        <v>228.53553425590235</v>
      </c>
      <c r="O161" s="184">
        <f>RES_hhdet_fech!O161/RES_summary!O$19</f>
        <v>222.34992307673264</v>
      </c>
      <c r="P161" s="184">
        <f>RES_hhdet_fech!P161/RES_summary!P$19</f>
        <v>207.05534270846215</v>
      </c>
      <c r="Q161" s="184">
        <f>RES_hhdet_fech!Q161/RES_summary!Q$19</f>
        <v>206.13530201783786</v>
      </c>
    </row>
    <row r="162" spans="1:17" ht="12.95" customHeight="1" x14ac:dyDescent="0.25">
      <c r="A162" s="158" t="s">
        <v>65</v>
      </c>
      <c r="B162" s="178">
        <f>RES_hhdet_fech!B162/RES_summary!B$19</f>
        <v>169.4096117490964</v>
      </c>
      <c r="C162" s="178">
        <f>RES_hhdet_fech!C162/RES_summary!C$19</f>
        <v>186.92381294929149</v>
      </c>
      <c r="D162" s="178">
        <f>RES_hhdet_fech!D162/RES_summary!D$19</f>
        <v>171.21953458687977</v>
      </c>
      <c r="E162" s="178">
        <f>RES_hhdet_fech!E162/RES_summary!E$19</f>
        <v>190.47899780495135</v>
      </c>
      <c r="F162" s="178">
        <f>RES_hhdet_fech!F162/RES_summary!F$19</f>
        <v>181.72798721193593</v>
      </c>
      <c r="G162" s="178">
        <f>RES_hhdet_fech!G162/RES_summary!G$19</f>
        <v>178.36573503488407</v>
      </c>
      <c r="H162" s="178">
        <f>RES_hhdet_fech!H162/RES_summary!H$19</f>
        <v>192.55890722995412</v>
      </c>
      <c r="I162" s="178">
        <f>RES_hhdet_fech!I162/RES_summary!I$19</f>
        <v>171.72820024345083</v>
      </c>
      <c r="J162" s="178">
        <f>RES_hhdet_fech!J162/RES_summary!J$19</f>
        <v>173.55134458481319</v>
      </c>
      <c r="K162" s="178">
        <f>RES_hhdet_fech!K162/RES_summary!K$19</f>
        <v>177.12888960539689</v>
      </c>
      <c r="L162" s="178">
        <f>RES_hhdet_fech!L162/RES_summary!L$19</f>
        <v>202.6427357054009</v>
      </c>
      <c r="M162" s="178">
        <f>RES_hhdet_fech!M162/RES_summary!M$19</f>
        <v>169.73071588678826</v>
      </c>
      <c r="N162" s="178">
        <f>RES_hhdet_fech!N162/RES_summary!N$19</f>
        <v>173.59765960940908</v>
      </c>
      <c r="O162" s="178">
        <f>RES_hhdet_fech!O162/RES_summary!O$19</f>
        <v>168.30424526373662</v>
      </c>
      <c r="P162" s="178">
        <f>RES_hhdet_fech!P162/RES_summary!P$19</f>
        <v>153.48001480170944</v>
      </c>
      <c r="Q162" s="178">
        <f>RES_hhdet_fech!Q162/RES_summary!Q$19</f>
        <v>153.37091234673429</v>
      </c>
    </row>
    <row r="163" spans="1:17" ht="12" customHeight="1" x14ac:dyDescent="0.25">
      <c r="A163" s="23" t="s">
        <v>60</v>
      </c>
      <c r="B163" s="176">
        <f>RES_hhdet_fech!B163/RES_summary!B$19</f>
        <v>169.4096117490964</v>
      </c>
      <c r="C163" s="176">
        <f>RES_hhdet_fech!C163/RES_summary!C$19</f>
        <v>186.92381294929149</v>
      </c>
      <c r="D163" s="176">
        <f>RES_hhdet_fech!D163/RES_summary!D$19</f>
        <v>171.21953458687977</v>
      </c>
      <c r="E163" s="176">
        <f>RES_hhdet_fech!E163/RES_summary!E$19</f>
        <v>190.47899780495135</v>
      </c>
      <c r="F163" s="176">
        <f>RES_hhdet_fech!F163/RES_summary!F$19</f>
        <v>181.72798721193593</v>
      </c>
      <c r="G163" s="176">
        <f>RES_hhdet_fech!G163/RES_summary!G$19</f>
        <v>178.36573503488407</v>
      </c>
      <c r="H163" s="176">
        <f>RES_hhdet_fech!H163/RES_summary!H$19</f>
        <v>192.55890722995412</v>
      </c>
      <c r="I163" s="176">
        <f>RES_hhdet_fech!I163/RES_summary!I$19</f>
        <v>171.72820024345083</v>
      </c>
      <c r="J163" s="176">
        <f>RES_hhdet_fech!J163/RES_summary!J$19</f>
        <v>173.55134458481319</v>
      </c>
      <c r="K163" s="176">
        <f>RES_hhdet_fech!K163/RES_summary!K$19</f>
        <v>177.12888960539689</v>
      </c>
      <c r="L163" s="176">
        <f>RES_hhdet_fech!L163/RES_summary!L$19</f>
        <v>202.6427357054009</v>
      </c>
      <c r="M163" s="176">
        <f>RES_hhdet_fech!M163/RES_summary!M$19</f>
        <v>169.73071588678826</v>
      </c>
      <c r="N163" s="176">
        <f>RES_hhdet_fech!N163/RES_summary!N$19</f>
        <v>173.59765960940908</v>
      </c>
      <c r="O163" s="176">
        <f>RES_hhdet_fech!O163/RES_summary!O$19</f>
        <v>168.30424526373662</v>
      </c>
      <c r="P163" s="176">
        <f>RES_hhdet_fech!P163/RES_summary!P$19</f>
        <v>153.48001480170944</v>
      </c>
      <c r="Q163" s="176">
        <f>RES_hhdet_fech!Q163/RES_summary!Q$19</f>
        <v>153.37091234673429</v>
      </c>
    </row>
    <row r="164" spans="1:17" ht="12.95" customHeight="1" x14ac:dyDescent="0.25">
      <c r="A164" s="158" t="s">
        <v>112</v>
      </c>
      <c r="B164" s="178">
        <f>RES_hhdet_fech!B164/RES_summary!B$19</f>
        <v>4.690221803748968E-3</v>
      </c>
      <c r="C164" s="178">
        <f>RES_hhdet_fech!C164/RES_summary!C$19</f>
        <v>4.7403553159577156E-3</v>
      </c>
      <c r="D164" s="178">
        <f>RES_hhdet_fech!D164/RES_summary!D$19</f>
        <v>5.4138943348414226E-3</v>
      </c>
      <c r="E164" s="178">
        <f>RES_hhdet_fech!E164/RES_summary!E$19</f>
        <v>5.5842259386169515E-3</v>
      </c>
      <c r="F164" s="178">
        <f>RES_hhdet_fech!F164/RES_summary!F$19</f>
        <v>6.8274244700954195E-3</v>
      </c>
      <c r="G164" s="178">
        <f>RES_hhdet_fech!G164/RES_summary!G$19</f>
        <v>7.7533743322642304E-3</v>
      </c>
      <c r="H164" s="178">
        <f>RES_hhdet_fech!H164/RES_summary!H$19</f>
        <v>1.0309680318873474E-2</v>
      </c>
      <c r="I164" s="178">
        <f>RES_hhdet_fech!I164/RES_summary!I$19</f>
        <v>1.4175321409574313E-2</v>
      </c>
      <c r="J164" s="178">
        <f>RES_hhdet_fech!J164/RES_summary!J$19</f>
        <v>1.8018682864599907E-2</v>
      </c>
      <c r="K164" s="178">
        <f>RES_hhdet_fech!K164/RES_summary!K$19</f>
        <v>2.3248605084949674E-2</v>
      </c>
      <c r="L164" s="178">
        <f>RES_hhdet_fech!L164/RES_summary!L$19</f>
        <v>2.8357242047788927E-2</v>
      </c>
      <c r="M164" s="178">
        <f>RES_hhdet_fech!M164/RES_summary!M$19</f>
        <v>3.4496843801797433E-2</v>
      </c>
      <c r="N164" s="178">
        <f>RES_hhdet_fech!N164/RES_summary!N$19</f>
        <v>3.9107853020852408E-2</v>
      </c>
      <c r="O164" s="178">
        <f>RES_hhdet_fech!O164/RES_summary!O$19</f>
        <v>3.9843825034739683E-2</v>
      </c>
      <c r="P164" s="178">
        <f>RES_hhdet_fech!P164/RES_summary!P$19</f>
        <v>4.9572643406371228E-2</v>
      </c>
      <c r="Q164" s="178">
        <f>RES_hhdet_fech!Q164/RES_summary!Q$19</f>
        <v>5.6007531824450937E-2</v>
      </c>
    </row>
    <row r="165" spans="1:17" ht="12" customHeight="1" x14ac:dyDescent="0.25">
      <c r="A165" s="23" t="s">
        <v>60</v>
      </c>
      <c r="B165" s="177">
        <f>RES_hhdet_fech!B165/RES_summary!B$19</f>
        <v>4.690221803748968E-3</v>
      </c>
      <c r="C165" s="177">
        <f>RES_hhdet_fech!C165/RES_summary!C$19</f>
        <v>4.7403553159577156E-3</v>
      </c>
      <c r="D165" s="177">
        <f>RES_hhdet_fech!D165/RES_summary!D$19</f>
        <v>5.4138943348414226E-3</v>
      </c>
      <c r="E165" s="177">
        <f>RES_hhdet_fech!E165/RES_summary!E$19</f>
        <v>5.5842259386169515E-3</v>
      </c>
      <c r="F165" s="177">
        <f>RES_hhdet_fech!F165/RES_summary!F$19</f>
        <v>6.8274244700954195E-3</v>
      </c>
      <c r="G165" s="177">
        <f>RES_hhdet_fech!G165/RES_summary!G$19</f>
        <v>7.7533743322642304E-3</v>
      </c>
      <c r="H165" s="177">
        <f>RES_hhdet_fech!H165/RES_summary!H$19</f>
        <v>1.0309680318873474E-2</v>
      </c>
      <c r="I165" s="177">
        <f>RES_hhdet_fech!I165/RES_summary!I$19</f>
        <v>1.4175321409574313E-2</v>
      </c>
      <c r="J165" s="177">
        <f>RES_hhdet_fech!J165/RES_summary!J$19</f>
        <v>1.8018682864599907E-2</v>
      </c>
      <c r="K165" s="177">
        <f>RES_hhdet_fech!K165/RES_summary!K$19</f>
        <v>2.3248605084949674E-2</v>
      </c>
      <c r="L165" s="177">
        <f>RES_hhdet_fech!L165/RES_summary!L$19</f>
        <v>2.8357242047788927E-2</v>
      </c>
      <c r="M165" s="177">
        <f>RES_hhdet_fech!M165/RES_summary!M$19</f>
        <v>3.4496843801797433E-2</v>
      </c>
      <c r="N165" s="177">
        <f>RES_hhdet_fech!N165/RES_summary!N$19</f>
        <v>3.9107853020852408E-2</v>
      </c>
      <c r="O165" s="177">
        <f>RES_hhdet_fech!O165/RES_summary!O$19</f>
        <v>3.9843825034739683E-2</v>
      </c>
      <c r="P165" s="177">
        <f>RES_hhdet_fech!P165/RES_summary!P$19</f>
        <v>4.9572643406371228E-2</v>
      </c>
      <c r="Q165" s="177">
        <f>RES_hhdet_fech!Q165/RES_summary!Q$19</f>
        <v>5.6007531824450937E-2</v>
      </c>
    </row>
    <row r="166" spans="1:17" ht="12" customHeight="1" x14ac:dyDescent="0.25">
      <c r="A166" s="158" t="s">
        <v>63</v>
      </c>
      <c r="B166" s="178">
        <f>RES_hhdet_fech!B166/RES_summary!B$19</f>
        <v>41.645839612097134</v>
      </c>
      <c r="C166" s="178">
        <f>RES_hhdet_fech!C166/RES_summary!C$19</f>
        <v>41.318367251934504</v>
      </c>
      <c r="D166" s="178">
        <f>RES_hhdet_fech!D166/RES_summary!D$19</f>
        <v>39.46277740721365</v>
      </c>
      <c r="E166" s="178">
        <f>RES_hhdet_fech!E166/RES_summary!E$19</f>
        <v>42.284249694238525</v>
      </c>
      <c r="F166" s="178">
        <f>RES_hhdet_fech!F166/RES_summary!F$19</f>
        <v>42.027855168846344</v>
      </c>
      <c r="G166" s="178">
        <f>RES_hhdet_fech!G166/RES_summary!G$19</f>
        <v>40.274047686961744</v>
      </c>
      <c r="H166" s="178">
        <f>RES_hhdet_fech!H166/RES_summary!H$19</f>
        <v>41.348533317613025</v>
      </c>
      <c r="I166" s="178">
        <f>RES_hhdet_fech!I166/RES_summary!I$19</f>
        <v>38.610005362058494</v>
      </c>
      <c r="J166" s="178">
        <f>RES_hhdet_fech!J166/RES_summary!J$19</f>
        <v>39.645226529922091</v>
      </c>
      <c r="K166" s="178">
        <f>RES_hhdet_fech!K166/RES_summary!K$19</f>
        <v>39.505404518957704</v>
      </c>
      <c r="L166" s="178">
        <f>RES_hhdet_fech!L166/RES_summary!L$19</f>
        <v>41.042053018854908</v>
      </c>
      <c r="M166" s="178">
        <f>RES_hhdet_fech!M166/RES_summary!M$19</f>
        <v>38.856818261901751</v>
      </c>
      <c r="N166" s="178">
        <f>RES_hhdet_fech!N166/RES_summary!N$19</f>
        <v>38.164271112117916</v>
      </c>
      <c r="O166" s="178">
        <f>RES_hhdet_fech!O166/RES_summary!O$19</f>
        <v>37.408370020663604</v>
      </c>
      <c r="P166" s="178">
        <f>RES_hhdet_fech!P166/RES_summary!P$19</f>
        <v>36.887094173926286</v>
      </c>
      <c r="Q166" s="178">
        <f>RES_hhdet_fech!Q166/RES_summary!Q$19</f>
        <v>36.25888980412055</v>
      </c>
    </row>
    <row r="167" spans="1:17" ht="12" customHeight="1" x14ac:dyDescent="0.25">
      <c r="A167" s="167" t="s">
        <v>144</v>
      </c>
      <c r="B167" s="183">
        <f>RES_hhdet_fech!B167/RES_summary!B$19</f>
        <v>43.164864405364185</v>
      </c>
      <c r="C167" s="183">
        <f>RES_hhdet_fech!C167/RES_summary!C$19</f>
        <v>42.86430363909048</v>
      </c>
      <c r="D167" s="183">
        <f>RES_hhdet_fech!D167/RES_summary!D$19</f>
        <v>41.982257913282503</v>
      </c>
      <c r="E167" s="183">
        <f>RES_hhdet_fech!E167/RES_summary!E$19</f>
        <v>41.494955870261641</v>
      </c>
      <c r="F167" s="183">
        <f>RES_hhdet_fech!F167/RES_summary!F$19</f>
        <v>41.432443051452417</v>
      </c>
      <c r="G167" s="183">
        <f>RES_hhdet_fech!G167/RES_summary!G$19</f>
        <v>40.525232973972933</v>
      </c>
      <c r="H167" s="183">
        <f>RES_hhdet_fech!H167/RES_summary!H$19</f>
        <v>40.292644185978808</v>
      </c>
      <c r="I167" s="183">
        <f>RES_hhdet_fech!I167/RES_summary!I$19</f>
        <v>39.617795117900819</v>
      </c>
      <c r="J167" s="183">
        <f>RES_hhdet_fech!J167/RES_summary!J$19</f>
        <v>39.422278156600257</v>
      </c>
      <c r="K167" s="183">
        <f>RES_hhdet_fech!K167/RES_summary!K$19</f>
        <v>39.518660317786576</v>
      </c>
      <c r="L167" s="183">
        <f>RES_hhdet_fech!L167/RES_summary!L$19</f>
        <v>38.991656579644037</v>
      </c>
      <c r="M167" s="183">
        <f>RES_hhdet_fech!M167/RES_summary!M$19</f>
        <v>38.187650922793331</v>
      </c>
      <c r="N167" s="183">
        <f>RES_hhdet_fech!N167/RES_summary!N$19</f>
        <v>37.326641030966165</v>
      </c>
      <c r="O167" s="183">
        <f>RES_hhdet_fech!O167/RES_summary!O$19</f>
        <v>36.659609891662733</v>
      </c>
      <c r="P167" s="183">
        <f>RES_hhdet_fech!P167/RES_summary!P$19</f>
        <v>35.75105108096151</v>
      </c>
      <c r="Q167" s="183">
        <f>RES_hhdet_fech!Q167/RES_summary!Q$19</f>
        <v>34.875202008363985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34.008724039909119</v>
      </c>
      <c r="L168" s="183">
        <f>RES_hhdet_fech!L168/RES_summary!L$19</f>
        <v>33.598176162219431</v>
      </c>
      <c r="M168" s="183">
        <f>RES_hhdet_fech!M168/RES_summary!M$19</f>
        <v>32.964593627850327</v>
      </c>
      <c r="N168" s="183">
        <f>RES_hhdet_fech!N168/RES_summary!N$19</f>
        <v>32.302534445897329</v>
      </c>
      <c r="O168" s="183">
        <f>RES_hhdet_fech!O168/RES_summary!O$19</f>
        <v>31.79176839507155</v>
      </c>
      <c r="P168" s="183">
        <f>RES_hhdet_fech!P168/RES_summary!P$19</f>
        <v>31.066741157652888</v>
      </c>
      <c r="Q168" s="183">
        <f>RES_hhdet_fech!Q168/RES_summary!Q$19</f>
        <v>30.366523182066114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27.663062222450201</v>
      </c>
      <c r="L169" s="182">
        <f>RES_hhdet_fech!L169/RES_summary!L$19</f>
        <v>27.294159605750792</v>
      </c>
      <c r="M169" s="182">
        <f>RES_hhdet_fech!M169/RES_summary!M$19</f>
        <v>26.731355645955514</v>
      </c>
      <c r="N169" s="182">
        <f>RES_hhdet_fech!N169/RES_summary!N$19</f>
        <v>26.128648721676178</v>
      </c>
      <c r="O169" s="182">
        <f>RES_hhdet_fech!O169/RES_summary!O$19</f>
        <v>25.66172692416399</v>
      </c>
      <c r="P169" s="182">
        <f>RES_hhdet_fech!P169/RES_summary!P$19</f>
        <v>25.025735756673065</v>
      </c>
      <c r="Q169" s="182">
        <f>RES_hhdet_fech!Q169/RES_summary!Q$19</f>
        <v>24.41264140585481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6.3456618174589243</v>
      </c>
      <c r="L170" s="181">
        <f>RES_hhdet_fech!L170/RES_summary!L$19</f>
        <v>6.3040165564686399</v>
      </c>
      <c r="M170" s="181">
        <f>RES_hhdet_fech!M170/RES_summary!M$19</f>
        <v>6.2332379818948116</v>
      </c>
      <c r="N170" s="181">
        <f>RES_hhdet_fech!N170/RES_summary!N$19</f>
        <v>6.173885724221158</v>
      </c>
      <c r="O170" s="181">
        <f>RES_hhdet_fech!O170/RES_summary!O$19</f>
        <v>6.1300414709075621</v>
      </c>
      <c r="P170" s="181">
        <f>RES_hhdet_fech!P170/RES_summary!P$19</f>
        <v>6.0410054009798246</v>
      </c>
      <c r="Q170" s="181">
        <f>RES_hhdet_fech!Q170/RES_summary!Q$19</f>
        <v>5.9538817762113014</v>
      </c>
    </row>
    <row r="171" spans="1:17" ht="12" customHeight="1" x14ac:dyDescent="0.25">
      <c r="A171" s="163" t="s">
        <v>142</v>
      </c>
      <c r="B171" s="180">
        <f>RES_hhdet_fech!B171/RES_summary!B$19</f>
        <v>39.118325717878434</v>
      </c>
      <c r="C171" s="180">
        <f>RES_hhdet_fech!C171/RES_summary!C$19</f>
        <v>39.041739298930928</v>
      </c>
      <c r="D171" s="180">
        <f>RES_hhdet_fech!D171/RES_summary!D$19</f>
        <v>37.350629916835814</v>
      </c>
      <c r="E171" s="180">
        <f>RES_hhdet_fech!E171/RES_summary!E$19</f>
        <v>42.708360335657702</v>
      </c>
      <c r="F171" s="180">
        <f>RES_hhdet_fech!F171/RES_summary!F$19</f>
        <v>42.23856933154908</v>
      </c>
      <c r="G171" s="180">
        <f>RES_hhdet_fech!G171/RES_summary!G$19</f>
        <v>40.203113665710823</v>
      </c>
      <c r="H171" s="180">
        <f>RES_hhdet_fech!H171/RES_summary!H$19</f>
        <v>41.602682596859431</v>
      </c>
      <c r="I171" s="180">
        <f>RES_hhdet_fech!I171/RES_summary!I$19</f>
        <v>38.173589012810631</v>
      </c>
      <c r="J171" s="180">
        <f>RES_hhdet_fech!J171/RES_summary!J$19</f>
        <v>39.79028303835036</v>
      </c>
      <c r="K171" s="180">
        <f>RES_hhdet_fech!K171/RES_summary!K$19</f>
        <v>39.652193769766605</v>
      </c>
      <c r="L171" s="180">
        <f>RES_hhdet_fech!L171/RES_summary!L$19</f>
        <v>42.952538700511617</v>
      </c>
      <c r="M171" s="180">
        <f>RES_hhdet_fech!M171/RES_summary!M$19</f>
        <v>39.587255012630166</v>
      </c>
      <c r="N171" s="180">
        <f>RES_hhdet_fech!N171/RES_summary!N$19</f>
        <v>39.077679238808656</v>
      </c>
      <c r="O171" s="180">
        <f>RES_hhdet_fech!O171/RES_summary!O$19</f>
        <v>38.552756630872018</v>
      </c>
      <c r="P171" s="180">
        <f>RES_hhdet_fech!P171/RES_summary!P$19</f>
        <v>38.6480739351395</v>
      </c>
      <c r="Q171" s="180">
        <f>RES_hhdet_fech!Q171/RES_summary!Q$19</f>
        <v>38.37306412824956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34.102197456295698</v>
      </c>
      <c r="L172" s="179">
        <f>RES_hhdet_fech!L172/RES_summary!L$19</f>
        <v>36.370793646827032</v>
      </c>
      <c r="M172" s="179">
        <f>RES_hhdet_fech!M172/RES_summary!M$19</f>
        <v>33.944316490735858</v>
      </c>
      <c r="N172" s="179">
        <f>RES_hhdet_fech!N172/RES_summary!N$19</f>
        <v>33.528261191387173</v>
      </c>
      <c r="O172" s="179">
        <f>RES_hhdet_fech!O172/RES_summary!O$19</f>
        <v>33.116971112517945</v>
      </c>
      <c r="P172" s="179">
        <f>RES_hhdet_fech!P172/RES_summary!P$19</f>
        <v>33.094657155577451</v>
      </c>
      <c r="Q172" s="179">
        <f>RES_hhdet_fech!Q172/RES_summary!Q$19</f>
        <v>32.815026665986004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27.756535638836755</v>
      </c>
      <c r="L173" s="177">
        <f>RES_hhdet_fech!L173/RES_summary!L$19</f>
        <v>30.066777090358386</v>
      </c>
      <c r="M173" s="177">
        <f>RES_hhdet_fech!M173/RES_summary!M$19</f>
        <v>27.711078508841048</v>
      </c>
      <c r="N173" s="177">
        <f>RES_hhdet_fech!N173/RES_summary!N$19</f>
        <v>27.354375467166015</v>
      </c>
      <c r="O173" s="177">
        <f>RES_hhdet_fech!O173/RES_summary!O$19</f>
        <v>26.986929641610384</v>
      </c>
      <c r="P173" s="177">
        <f>RES_hhdet_fech!P173/RES_summary!P$19</f>
        <v>27.053651754597627</v>
      </c>
      <c r="Q173" s="177">
        <f>RES_hhdet_fech!Q173/RES_summary!Q$19</f>
        <v>26.861144889774703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6.3456618174589323</v>
      </c>
      <c r="L174" s="176">
        <f>RES_hhdet_fech!L174/RES_summary!L$19</f>
        <v>6.3040165564686408</v>
      </c>
      <c r="M174" s="176">
        <f>RES_hhdet_fech!M174/RES_summary!M$19</f>
        <v>6.2332379818948116</v>
      </c>
      <c r="N174" s="176">
        <f>RES_hhdet_fech!N174/RES_summary!N$19</f>
        <v>6.1738857242211589</v>
      </c>
      <c r="O174" s="176">
        <f>RES_hhdet_fech!O174/RES_summary!O$19</f>
        <v>6.1300414709075586</v>
      </c>
      <c r="P174" s="176">
        <f>RES_hhdet_fech!P174/RES_summary!P$19</f>
        <v>6.041005400979822</v>
      </c>
      <c r="Q174" s="176">
        <f>RES_hhdet_fech!Q174/RES_summary!Q$19</f>
        <v>5.9538817762113005</v>
      </c>
    </row>
    <row r="175" spans="1:17" ht="12" customHeight="1" x14ac:dyDescent="0.25">
      <c r="A175" s="158" t="s">
        <v>62</v>
      </c>
      <c r="B175" s="178">
        <f>RES_hhdet_fech!B175/RES_summary!B$19</f>
        <v>14.072214064684264</v>
      </c>
      <c r="C175" s="178">
        <f>RES_hhdet_fech!C175/RES_summary!C$19</f>
        <v>13.774959604646632</v>
      </c>
      <c r="D175" s="178">
        <f>RES_hhdet_fech!D175/RES_summary!D$19</f>
        <v>14.531445343783004</v>
      </c>
      <c r="E175" s="178">
        <f>RES_hhdet_fech!E175/RES_summary!E$19</f>
        <v>18.58812541080307</v>
      </c>
      <c r="F175" s="178">
        <f>RES_hhdet_fech!F175/RES_summary!F$19</f>
        <v>18.138832178039316</v>
      </c>
      <c r="G175" s="178">
        <f>RES_hhdet_fech!G175/RES_summary!G$19</f>
        <v>17.466154856831473</v>
      </c>
      <c r="H175" s="178">
        <f>RES_hhdet_fech!H175/RES_summary!H$19</f>
        <v>17.752526073623262</v>
      </c>
      <c r="I175" s="178">
        <f>RES_hhdet_fech!I175/RES_summary!I$19</f>
        <v>17.395064411382993</v>
      </c>
      <c r="J175" s="178">
        <f>RES_hhdet_fech!J175/RES_summary!J$19</f>
        <v>17.642728723553841</v>
      </c>
      <c r="K175" s="178">
        <f>RES_hhdet_fech!K175/RES_summary!K$19</f>
        <v>17.798939821427464</v>
      </c>
      <c r="L175" s="178">
        <f>RES_hhdet_fech!L175/RES_summary!L$19</f>
        <v>17.737329422273511</v>
      </c>
      <c r="M175" s="178">
        <f>RES_hhdet_fech!M175/RES_summary!M$19</f>
        <v>17.165014241307791</v>
      </c>
      <c r="N175" s="178">
        <f>RES_hhdet_fech!N175/RES_summary!N$19</f>
        <v>16.734495681354527</v>
      </c>
      <c r="O175" s="178">
        <f>RES_hhdet_fech!O175/RES_summary!O$19</f>
        <v>16.597463967297699</v>
      </c>
      <c r="P175" s="178">
        <f>RES_hhdet_fech!P175/RES_summary!P$19</f>
        <v>16.638661089420044</v>
      </c>
      <c r="Q175" s="178">
        <f>RES_hhdet_fech!Q175/RES_summary!Q$19</f>
        <v>16.449492335158556</v>
      </c>
    </row>
    <row r="176" spans="1:17" ht="12" customHeight="1" x14ac:dyDescent="0.25">
      <c r="A176" s="23" t="s">
        <v>57</v>
      </c>
      <c r="B176" s="177">
        <f>RES_hhdet_fech!B176/RES_summary!B$19</f>
        <v>19.069318598289616</v>
      </c>
      <c r="C176" s="177">
        <f>RES_hhdet_fech!C176/RES_summary!C$19</f>
        <v>18.921749356767354</v>
      </c>
      <c r="D176" s="177">
        <f>RES_hhdet_fech!D176/RES_summary!D$19</f>
        <v>19.308235060402893</v>
      </c>
      <c r="E176" s="177">
        <f>RES_hhdet_fech!E176/RES_summary!E$19</f>
        <v>23.435224187721197</v>
      </c>
      <c r="F176" s="177">
        <f>RES_hhdet_fech!F176/RES_summary!F$19</f>
        <v>23.017854823425651</v>
      </c>
      <c r="G176" s="177">
        <f>RES_hhdet_fech!G176/RES_summary!G$19</f>
        <v>22.630473744913186</v>
      </c>
      <c r="H176" s="177">
        <f>RES_hhdet_fech!H176/RES_summary!H$19</f>
        <v>22.489254066709016</v>
      </c>
      <c r="I176" s="177">
        <f>RES_hhdet_fech!I176/RES_summary!I$19</f>
        <v>22.26604136998386</v>
      </c>
      <c r="J176" s="177">
        <f>RES_hhdet_fech!J176/RES_summary!J$19</f>
        <v>22.284615002854789</v>
      </c>
      <c r="K176" s="177">
        <f>RES_hhdet_fech!K176/RES_summary!K$19</f>
        <v>22.088451658718636</v>
      </c>
      <c r="L176" s="177">
        <f>RES_hhdet_fech!L176/RES_summary!L$19</f>
        <v>21.770061330337327</v>
      </c>
      <c r="M176" s="177">
        <f>RES_hhdet_fech!M176/RES_summary!M$19</f>
        <v>21.490834810060832</v>
      </c>
      <c r="N176" s="177">
        <f>RES_hhdet_fech!N176/RES_summary!N$19</f>
        <v>21.28820266483477</v>
      </c>
      <c r="O176" s="177">
        <f>RES_hhdet_fech!O176/RES_summary!O$19</f>
        <v>20.982755867366553</v>
      </c>
      <c r="P176" s="177">
        <f>RES_hhdet_fech!P176/RES_summary!P$19</f>
        <v>20.509123052773006</v>
      </c>
      <c r="Q176" s="177">
        <f>RES_hhdet_fech!Q176/RES_summary!Q$19</f>
        <v>20.087307213190929</v>
      </c>
    </row>
    <row r="177" spans="1:17" ht="12" customHeight="1" x14ac:dyDescent="0.25">
      <c r="A177" s="29" t="s">
        <v>140</v>
      </c>
      <c r="B177" s="176">
        <f>RES_hhdet_fech!B177/RES_summary!B$19</f>
        <v>11.26901408069091</v>
      </c>
      <c r="C177" s="176">
        <f>RES_hhdet_fech!C177/RES_summary!C$19</f>
        <v>10.969886995546407</v>
      </c>
      <c r="D177" s="176">
        <f>RES_hhdet_fech!D177/RES_summary!D$19</f>
        <v>11.937434253901291</v>
      </c>
      <c r="E177" s="176">
        <f>RES_hhdet_fech!E177/RES_summary!E$19</f>
        <v>15.99866236761801</v>
      </c>
      <c r="F177" s="176">
        <f>RES_hhdet_fech!F177/RES_summary!F$19</f>
        <v>15.834982203329613</v>
      </c>
      <c r="G177" s="176">
        <f>RES_hhdet_fech!G177/RES_summary!G$19</f>
        <v>15.14503183778382</v>
      </c>
      <c r="H177" s="176">
        <f>RES_hhdet_fech!H177/RES_summary!H$19</f>
        <v>15.605666048645146</v>
      </c>
      <c r="I177" s="176">
        <f>RES_hhdet_fech!I177/RES_summary!I$19</f>
        <v>15.112947323100981</v>
      </c>
      <c r="J177" s="176">
        <f>RES_hhdet_fech!J177/RES_summary!J$19</f>
        <v>15.409750838147692</v>
      </c>
      <c r="K177" s="176">
        <f>RES_hhdet_fech!K177/RES_summary!K$19</f>
        <v>15.576480195151104</v>
      </c>
      <c r="L177" s="176">
        <f>RES_hhdet_fech!L177/RES_summary!L$19</f>
        <v>15.71045918354336</v>
      </c>
      <c r="M177" s="176">
        <f>RES_hhdet_fech!M177/RES_summary!M$19</f>
        <v>15.280167713734304</v>
      </c>
      <c r="N177" s="176">
        <f>RES_hhdet_fech!N177/RES_summary!N$19</f>
        <v>14.77712596972423</v>
      </c>
      <c r="O177" s="176">
        <f>RES_hhdet_fech!O177/RES_summary!O$19</f>
        <v>14.88717857817063</v>
      </c>
      <c r="P177" s="176">
        <f>RES_hhdet_fech!P177/RES_summary!P$19</f>
        <v>14.940917827528747</v>
      </c>
      <c r="Q177" s="176">
        <f>RES_hhdet_fech!Q177/RES_summary!Q$19</f>
        <v>14.966312963257153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132.38222186612811</v>
      </c>
      <c r="C3" s="184">
        <f>RES_hhdet_tesh!C3/RES_summary!C$19</f>
        <v>142.55647641900973</v>
      </c>
      <c r="D3" s="184">
        <f>RES_hhdet_tesh!D3/RES_summary!D$19</f>
        <v>136.80498019762982</v>
      </c>
      <c r="E3" s="184">
        <f>RES_hhdet_tesh!E3/RES_summary!E$19</f>
        <v>134.36432341222093</v>
      </c>
      <c r="F3" s="184">
        <f>RES_hhdet_tesh!F3/RES_summary!F$19</f>
        <v>131.25300534931057</v>
      </c>
      <c r="G3" s="184">
        <f>RES_hhdet_tesh!G3/RES_summary!G$19</f>
        <v>132.25944452017012</v>
      </c>
      <c r="H3" s="184">
        <f>RES_hhdet_tesh!H3/RES_summary!H$19</f>
        <v>139.35911285105965</v>
      </c>
      <c r="I3" s="184">
        <f>RES_hhdet_tesh!I3/RES_summary!I$19</f>
        <v>124.34956069249814</v>
      </c>
      <c r="J3" s="184">
        <f>RES_hhdet_tesh!J3/RES_summary!J$19</f>
        <v>127.31997024743933</v>
      </c>
      <c r="K3" s="184">
        <f>RES_hhdet_tesh!K3/RES_summary!K$19</f>
        <v>128.05669907812691</v>
      </c>
      <c r="L3" s="184">
        <f>RES_hhdet_tesh!L3/RES_summary!L$19</f>
        <v>142.39165172586189</v>
      </c>
      <c r="M3" s="184">
        <f>RES_hhdet_tesh!M3/RES_summary!M$19</f>
        <v>123.61875931545848</v>
      </c>
      <c r="N3" s="184">
        <f>RES_hhdet_tesh!N3/RES_summary!N$19</f>
        <v>128.30388197810689</v>
      </c>
      <c r="O3" s="184">
        <f>RES_hhdet_tesh!O3/RES_summary!O$19</f>
        <v>124.7908263845198</v>
      </c>
      <c r="P3" s="184">
        <f>RES_hhdet_tesh!P3/RES_summary!P$19</f>
        <v>114.25135355724262</v>
      </c>
      <c r="Q3" s="184">
        <f>RES_hhdet_tesh!Q3/RES_summary!Q$19</f>
        <v>112.9846821845756</v>
      </c>
    </row>
    <row r="4" spans="1:17" ht="12.95" customHeight="1" x14ac:dyDescent="0.25">
      <c r="A4" s="158" t="s">
        <v>65</v>
      </c>
      <c r="B4" s="178">
        <f>RES_hhdet_tesh!B4/RES_summary!B$19</f>
        <v>102.2567436569835</v>
      </c>
      <c r="C4" s="178">
        <f>RES_hhdet_tesh!C4/RES_summary!C$19</f>
        <v>112.5523649437106</v>
      </c>
      <c r="D4" s="178">
        <f>RES_hhdet_tesh!D4/RES_summary!D$19</f>
        <v>106.37189047595599</v>
      </c>
      <c r="E4" s="178">
        <f>RES_hhdet_tesh!E4/RES_summary!E$19</f>
        <v>101.54267368935577</v>
      </c>
      <c r="F4" s="178">
        <f>RES_hhdet_tesh!F4/RES_summary!F$19</f>
        <v>98.285881263500585</v>
      </c>
      <c r="G4" s="178">
        <f>RES_hhdet_tesh!G4/RES_summary!G$19</f>
        <v>100.04337153176</v>
      </c>
      <c r="H4" s="178">
        <f>RES_hhdet_tesh!H4/RES_summary!H$19</f>
        <v>107.04029502715449</v>
      </c>
      <c r="I4" s="178">
        <f>RES_hhdet_tesh!I4/RES_summary!I$19</f>
        <v>93.130535281631467</v>
      </c>
      <c r="J4" s="178">
        <f>RES_hhdet_tesh!J4/RES_summary!J$19</f>
        <v>95.28794738569411</v>
      </c>
      <c r="K4" s="178">
        <f>RES_hhdet_tesh!K4/RES_summary!K$19</f>
        <v>96.032213944895332</v>
      </c>
      <c r="L4" s="178">
        <f>RES_hhdet_tesh!L4/RES_summary!L$19</f>
        <v>110.59085266791571</v>
      </c>
      <c r="M4" s="178">
        <f>RES_hhdet_tesh!M4/RES_summary!M$19</f>
        <v>92.367824210589177</v>
      </c>
      <c r="N4" s="178">
        <f>RES_hhdet_tesh!N4/RES_summary!N$19</f>
        <v>96.957709322091958</v>
      </c>
      <c r="O4" s="178">
        <f>RES_hhdet_tesh!O4/RES_summary!O$19</f>
        <v>93.717818425633382</v>
      </c>
      <c r="P4" s="178">
        <f>RES_hhdet_tesh!P4/RES_summary!P$19</f>
        <v>83.562502841178016</v>
      </c>
      <c r="Q4" s="178">
        <f>RES_hhdet_tesh!Q4/RES_summary!Q$19</f>
        <v>82.458702443939785</v>
      </c>
    </row>
    <row r="5" spans="1:17" ht="12" customHeight="1" x14ac:dyDescent="0.25">
      <c r="A5" s="23" t="s">
        <v>58</v>
      </c>
      <c r="B5" s="177">
        <f>RES_hhdet_tesh!B5/RES_summary!B$19</f>
        <v>101.60869644498958</v>
      </c>
      <c r="C5" s="177">
        <f>RES_hhdet_tesh!C5/RES_summary!C$19</f>
        <v>111.89862815838519</v>
      </c>
      <c r="D5" s="177">
        <f>RES_hhdet_tesh!D5/RES_summary!D$19</f>
        <v>105.83215439409064</v>
      </c>
      <c r="E5" s="177">
        <f>RES_hhdet_tesh!E5/RES_summary!E$19</f>
        <v>100.20777622393096</v>
      </c>
      <c r="F5" s="177">
        <f>RES_hhdet_tesh!F5/RES_summary!F$19</f>
        <v>97.009061045337674</v>
      </c>
      <c r="G5" s="177">
        <f>RES_hhdet_tesh!G5/RES_summary!G$19</f>
        <v>99.013465573537545</v>
      </c>
      <c r="H5" s="177">
        <f>RES_hhdet_tesh!H5/RES_summary!H$19</f>
        <v>105.799577452102</v>
      </c>
      <c r="I5" s="177">
        <f>RES_hhdet_tesh!I5/RES_summary!I$19</f>
        <v>92.126579256203456</v>
      </c>
      <c r="J5" s="177">
        <f>RES_hhdet_tesh!J5/RES_summary!J$19</f>
        <v>94.187810863423735</v>
      </c>
      <c r="K5" s="177">
        <f>RES_hhdet_tesh!K5/RES_summary!K$19</f>
        <v>94.894557081544207</v>
      </c>
      <c r="L5" s="177">
        <f>RES_hhdet_tesh!L5/RES_summary!L$19</f>
        <v>109.30246740310277</v>
      </c>
      <c r="M5" s="177">
        <f>RES_hhdet_tesh!M5/RES_summary!M$19</f>
        <v>91.31415104806392</v>
      </c>
      <c r="N5" s="177">
        <f>RES_hhdet_tesh!N5/RES_summary!N$19</f>
        <v>95.882484675651298</v>
      </c>
      <c r="O5" s="177">
        <f>RES_hhdet_tesh!O5/RES_summary!O$19</f>
        <v>92.625798974707834</v>
      </c>
      <c r="P5" s="177">
        <f>RES_hhdet_tesh!P5/RES_summary!P$19</f>
        <v>82.419657434027812</v>
      </c>
      <c r="Q5" s="177">
        <f>RES_hhdet_tesh!Q5/RES_summary!Q$19</f>
        <v>81.211215131302694</v>
      </c>
    </row>
    <row r="6" spans="1:17" ht="12" customHeight="1" x14ac:dyDescent="0.25">
      <c r="A6" s="23" t="s">
        <v>60</v>
      </c>
      <c r="B6" s="177">
        <f>RES_hhdet_tesh!B6/RES_summary!B$19</f>
        <v>0.64804721199392645</v>
      </c>
      <c r="C6" s="177">
        <f>RES_hhdet_tesh!C6/RES_summary!C$19</f>
        <v>0.65373678532539703</v>
      </c>
      <c r="D6" s="177">
        <f>RES_hhdet_tesh!D6/RES_summary!D$19</f>
        <v>0.53973608186535871</v>
      </c>
      <c r="E6" s="177">
        <f>RES_hhdet_tesh!E6/RES_summary!E$19</f>
        <v>1.3348974654247985</v>
      </c>
      <c r="F6" s="177">
        <f>RES_hhdet_tesh!F6/RES_summary!F$19</f>
        <v>1.2768202181629196</v>
      </c>
      <c r="G6" s="177">
        <f>RES_hhdet_tesh!G6/RES_summary!G$19</f>
        <v>1.0299059582224526</v>
      </c>
      <c r="H6" s="177">
        <f>RES_hhdet_tesh!H6/RES_summary!H$19</f>
        <v>1.2407175750524837</v>
      </c>
      <c r="I6" s="177">
        <f>RES_hhdet_tesh!I6/RES_summary!I$19</f>
        <v>1.0039560254280189</v>
      </c>
      <c r="J6" s="177">
        <f>RES_hhdet_tesh!J6/RES_summary!J$19</f>
        <v>1.1001365222703789</v>
      </c>
      <c r="K6" s="177">
        <f>RES_hhdet_tesh!K6/RES_summary!K$19</f>
        <v>1.1376568633511164</v>
      </c>
      <c r="L6" s="177">
        <f>RES_hhdet_tesh!L6/RES_summary!L$19</f>
        <v>1.2883852648129559</v>
      </c>
      <c r="M6" s="177">
        <f>RES_hhdet_tesh!M6/RES_summary!M$19</f>
        <v>1.0536731625252562</v>
      </c>
      <c r="N6" s="177">
        <f>RES_hhdet_tesh!N6/RES_summary!N$19</f>
        <v>1.0752246464406561</v>
      </c>
      <c r="O6" s="177">
        <f>RES_hhdet_tesh!O6/RES_summary!O$19</f>
        <v>1.0920194509255372</v>
      </c>
      <c r="P6" s="177">
        <f>RES_hhdet_tesh!P6/RES_summary!P$19</f>
        <v>1.1428454071502103</v>
      </c>
      <c r="Q6" s="177">
        <f>RES_hhdet_tesh!Q6/RES_summary!Q$19</f>
        <v>1.2474873126371016</v>
      </c>
    </row>
    <row r="7" spans="1:17" ht="12.95" customHeight="1" x14ac:dyDescent="0.25">
      <c r="A7" s="158" t="s">
        <v>112</v>
      </c>
      <c r="B7" s="178">
        <f>RES_hhdet_tesh!B7/RES_summary!B$19</f>
        <v>6.9882043634069066E-3</v>
      </c>
      <c r="C7" s="178">
        <f>RES_hhdet_tesh!C7/RES_summary!C$19</f>
        <v>7.5645462048325599E-3</v>
      </c>
      <c r="D7" s="178">
        <f>RES_hhdet_tesh!D7/RES_summary!D$19</f>
        <v>8.9761826561726484E-3</v>
      </c>
      <c r="E7" s="178">
        <f>RES_hhdet_tesh!E7/RES_summary!E$19</f>
        <v>9.960308922072135E-3</v>
      </c>
      <c r="F7" s="178">
        <f>RES_hhdet_tesh!F7/RES_summary!F$19</f>
        <v>1.2834917359105455E-2</v>
      </c>
      <c r="G7" s="178">
        <f>RES_hhdet_tesh!G7/RES_summary!G$19</f>
        <v>1.4711295990031801E-2</v>
      </c>
      <c r="H7" s="178">
        <f>RES_hhdet_tesh!H7/RES_summary!H$19</f>
        <v>2.0554400250943614E-2</v>
      </c>
      <c r="I7" s="178">
        <f>RES_hhdet_tesh!I7/RES_summary!I$19</f>
        <v>2.9786822467924478E-2</v>
      </c>
      <c r="J7" s="178">
        <f>RES_hhdet_tesh!J7/RES_summary!J$19</f>
        <v>3.879719556334113E-2</v>
      </c>
      <c r="K7" s="178">
        <f>RES_hhdet_tesh!K7/RES_summary!K$19</f>
        <v>5.2408994424880097E-2</v>
      </c>
      <c r="L7" s="178">
        <f>RES_hhdet_tesh!L7/RES_summary!L$19</f>
        <v>6.6480926602862256E-2</v>
      </c>
      <c r="M7" s="178">
        <f>RES_hhdet_tesh!M7/RES_summary!M$19</f>
        <v>8.3822989520056623E-2</v>
      </c>
      <c r="N7" s="178">
        <f>RES_hhdet_tesh!N7/RES_summary!N$19</f>
        <v>9.8601573476032239E-2</v>
      </c>
      <c r="O7" s="178">
        <f>RES_hhdet_tesh!O7/RES_summary!O$19</f>
        <v>0.10245879631108465</v>
      </c>
      <c r="P7" s="178">
        <f>RES_hhdet_tesh!P7/RES_summary!P$19</f>
        <v>0.13341853624556294</v>
      </c>
      <c r="Q7" s="178">
        <f>RES_hhdet_tesh!Q7/RES_summary!Q$19</f>
        <v>0.1591211734526547</v>
      </c>
    </row>
    <row r="8" spans="1:17" ht="12" customHeight="1" x14ac:dyDescent="0.25">
      <c r="A8" s="23" t="s">
        <v>60</v>
      </c>
      <c r="B8" s="177">
        <f>RES_hhdet_tesh!B8/RES_summary!B$19</f>
        <v>6.9882043634069066E-3</v>
      </c>
      <c r="C8" s="177">
        <f>RES_hhdet_tesh!C8/RES_summary!C$19</f>
        <v>7.5645462048325599E-3</v>
      </c>
      <c r="D8" s="177">
        <f>RES_hhdet_tesh!D8/RES_summary!D$19</f>
        <v>8.9761826561726484E-3</v>
      </c>
      <c r="E8" s="177">
        <f>RES_hhdet_tesh!E8/RES_summary!E$19</f>
        <v>9.960308922072135E-3</v>
      </c>
      <c r="F8" s="177">
        <f>RES_hhdet_tesh!F8/RES_summary!F$19</f>
        <v>1.2834917359105455E-2</v>
      </c>
      <c r="G8" s="177">
        <f>RES_hhdet_tesh!G8/RES_summary!G$19</f>
        <v>1.4711295990031801E-2</v>
      </c>
      <c r="H8" s="177">
        <f>RES_hhdet_tesh!H8/RES_summary!H$19</f>
        <v>2.0554400250943614E-2</v>
      </c>
      <c r="I8" s="177">
        <f>RES_hhdet_tesh!I8/RES_summary!I$19</f>
        <v>2.9786822467924478E-2</v>
      </c>
      <c r="J8" s="177">
        <f>RES_hhdet_tesh!J8/RES_summary!J$19</f>
        <v>3.879719556334113E-2</v>
      </c>
      <c r="K8" s="177">
        <f>RES_hhdet_tesh!K8/RES_summary!K$19</f>
        <v>5.2408994424880097E-2</v>
      </c>
      <c r="L8" s="177">
        <f>RES_hhdet_tesh!L8/RES_summary!L$19</f>
        <v>6.6480926602862256E-2</v>
      </c>
      <c r="M8" s="177">
        <f>RES_hhdet_tesh!M8/RES_summary!M$19</f>
        <v>8.3822989520056623E-2</v>
      </c>
      <c r="N8" s="177">
        <f>RES_hhdet_tesh!N8/RES_summary!N$19</f>
        <v>9.8601573476032239E-2</v>
      </c>
      <c r="O8" s="177">
        <f>RES_hhdet_tesh!O8/RES_summary!O$19</f>
        <v>0.10245879631108465</v>
      </c>
      <c r="P8" s="177">
        <f>RES_hhdet_tesh!P8/RES_summary!P$19</f>
        <v>0.13341853624556294</v>
      </c>
      <c r="Q8" s="177">
        <f>RES_hhdet_tesh!Q8/RES_summary!Q$19</f>
        <v>0.1591211734526547</v>
      </c>
    </row>
    <row r="9" spans="1:17" ht="12" customHeight="1" x14ac:dyDescent="0.25">
      <c r="A9" s="158" t="s">
        <v>63</v>
      </c>
      <c r="B9" s="178">
        <f>RES_hhdet_tesh!B9/RES_summary!B$19</f>
        <v>21.979702561807585</v>
      </c>
      <c r="C9" s="178">
        <f>RES_hhdet_tesh!C9/RES_summary!C$19</f>
        <v>21.907496629933803</v>
      </c>
      <c r="D9" s="178">
        <f>RES_hhdet_tesh!D9/RES_summary!D$19</f>
        <v>21.621123420936051</v>
      </c>
      <c r="E9" s="178">
        <f>RES_hhdet_tesh!E9/RES_summary!E$19</f>
        <v>21.629910955179028</v>
      </c>
      <c r="F9" s="178">
        <f>RES_hhdet_tesh!F9/RES_summary!F$19</f>
        <v>21.729038221702559</v>
      </c>
      <c r="G9" s="178">
        <f>RES_hhdet_tesh!G9/RES_summary!G$19</f>
        <v>21.244059808461802</v>
      </c>
      <c r="H9" s="178">
        <f>RES_hhdet_tesh!H9/RES_summary!H$19</f>
        <v>21.143849442309293</v>
      </c>
      <c r="I9" s="178">
        <f>RES_hhdet_tesh!I9/RES_summary!I$19</f>
        <v>20.264364458109409</v>
      </c>
      <c r="J9" s="178">
        <f>RES_hhdet_tesh!J9/RES_summary!J$19</f>
        <v>20.948565797522825</v>
      </c>
      <c r="K9" s="178">
        <f>RES_hhdet_tesh!K9/RES_summary!K$19</f>
        <v>20.941985550796929</v>
      </c>
      <c r="L9" s="178">
        <f>RES_hhdet_tesh!L9/RES_summary!L$19</f>
        <v>20.725670810587715</v>
      </c>
      <c r="M9" s="178">
        <f>RES_hhdet_tesh!M9/RES_summary!M$19</f>
        <v>20.309655343866105</v>
      </c>
      <c r="N9" s="178">
        <f>RES_hhdet_tesh!N9/RES_summary!N$19</f>
        <v>20.515046167146622</v>
      </c>
      <c r="O9" s="178">
        <f>RES_hhdet_tesh!O9/RES_summary!O$19</f>
        <v>20.257132155020688</v>
      </c>
      <c r="P9" s="178">
        <f>RES_hhdet_tesh!P9/RES_summary!P$19</f>
        <v>19.970003178056324</v>
      </c>
      <c r="Q9" s="178">
        <f>RES_hhdet_tesh!Q9/RES_summary!Q$19</f>
        <v>19.795497753707174</v>
      </c>
    </row>
    <row r="10" spans="1:17" ht="12" customHeight="1" x14ac:dyDescent="0.25">
      <c r="A10" s="167" t="s">
        <v>171</v>
      </c>
      <c r="B10" s="183">
        <f>RES_hhdet_tesh!B10/RES_summary!B$19</f>
        <v>21.732459641460792</v>
      </c>
      <c r="C10" s="183">
        <f>RES_hhdet_tesh!C10/RES_summary!C$19</f>
        <v>21.624847209123185</v>
      </c>
      <c r="D10" s="183">
        <f>RES_hhdet_tesh!D10/RES_summary!D$19</f>
        <v>21.300278406816609</v>
      </c>
      <c r="E10" s="183">
        <f>RES_hhdet_tesh!E10/RES_summary!E$19</f>
        <v>21.101334393934867</v>
      </c>
      <c r="F10" s="183">
        <f>RES_hhdet_tesh!F10/RES_summary!F$19</f>
        <v>21.154406837770143</v>
      </c>
      <c r="G10" s="183">
        <f>RES_hhdet_tesh!G10/RES_summary!G$19</f>
        <v>20.796109754085638</v>
      </c>
      <c r="H10" s="183">
        <f>RES_hhdet_tesh!H10/RES_summary!H$19</f>
        <v>20.824424066240123</v>
      </c>
      <c r="I10" s="183">
        <f>RES_hhdet_tesh!I10/RES_summary!I$19</f>
        <v>19.809072903577125</v>
      </c>
      <c r="J10" s="183">
        <f>RES_hhdet_tesh!J10/RES_summary!J$19</f>
        <v>20.508457760269298</v>
      </c>
      <c r="K10" s="183">
        <f>RES_hhdet_tesh!K10/RES_summary!K$19</f>
        <v>20.541550649211711</v>
      </c>
      <c r="L10" s="183">
        <f>RES_hhdet_tesh!L10/RES_summary!L$19</f>
        <v>20.335210365997892</v>
      </c>
      <c r="M10" s="183">
        <f>RES_hhdet_tesh!M10/RES_summary!M$19</f>
        <v>19.903526812366529</v>
      </c>
      <c r="N10" s="183">
        <f>RES_hhdet_tesh!N10/RES_summary!N$19</f>
        <v>20.180837545525996</v>
      </c>
      <c r="O10" s="183">
        <f>RES_hhdet_tesh!O10/RES_summary!O$19</f>
        <v>19.896375361156679</v>
      </c>
      <c r="P10" s="183">
        <f>RES_hhdet_tesh!P10/RES_summary!P$19</f>
        <v>19.646039940977214</v>
      </c>
      <c r="Q10" s="183">
        <f>RES_hhdet_tesh!Q10/RES_summary!Q$19</f>
        <v>19.386348266413389</v>
      </c>
    </row>
    <row r="11" spans="1:17" ht="12" customHeight="1" x14ac:dyDescent="0.25">
      <c r="A11" s="167" t="s">
        <v>144</v>
      </c>
      <c r="B11" s="183">
        <f>RES_hhdet_tesh!B11/RES_summary!B$19</f>
        <v>21.73246057890066</v>
      </c>
      <c r="C11" s="183">
        <f>RES_hhdet_tesh!C11/RES_summary!C$19</f>
        <v>21.942500824851869</v>
      </c>
      <c r="D11" s="183">
        <f>RES_hhdet_tesh!D11/RES_summary!D$19</f>
        <v>22.178828508044486</v>
      </c>
      <c r="E11" s="183">
        <f>RES_hhdet_tesh!E11/RES_summary!E$19</f>
        <v>22.500829345236898</v>
      </c>
      <c r="F11" s="183">
        <f>RES_hhdet_tesh!F11/RES_summary!F$19</f>
        <v>22.884251644293055</v>
      </c>
      <c r="G11" s="183">
        <f>RES_hhdet_tesh!G11/RES_summary!G$19</f>
        <v>22.799415550035878</v>
      </c>
      <c r="H11" s="183">
        <f>RES_hhdet_tesh!H11/RES_summary!H$19</f>
        <v>23.037736271531482</v>
      </c>
      <c r="I11" s="183">
        <f>RES_hhdet_tesh!I11/RES_summary!I$19</f>
        <v>22.994715381018619</v>
      </c>
      <c r="J11" s="183">
        <f>RES_hhdet_tesh!J11/RES_summary!J$19</f>
        <v>23.230634979551489</v>
      </c>
      <c r="K11" s="183">
        <f>RES_hhdet_tesh!K11/RES_summary!K$19</f>
        <v>23.353283401772458</v>
      </c>
      <c r="L11" s="183">
        <f>RES_hhdet_tesh!L11/RES_summary!L$19</f>
        <v>23.170282157476812</v>
      </c>
      <c r="M11" s="183">
        <f>RES_hhdet_tesh!M11/RES_summary!M$19</f>
        <v>22.811464900679233</v>
      </c>
      <c r="N11" s="183">
        <f>RES_hhdet_tesh!N11/RES_summary!N$19</f>
        <v>22.380478033029576</v>
      </c>
      <c r="O11" s="183">
        <f>RES_hhdet_tesh!O11/RES_summary!O$19</f>
        <v>22.061671098106665</v>
      </c>
      <c r="P11" s="183">
        <f>RES_hhdet_tesh!P11/RES_summary!P$19</f>
        <v>21.587736505037366</v>
      </c>
      <c r="Q11" s="183">
        <f>RES_hhdet_tesh!Q11/RES_summary!Q$19</f>
        <v>21.121256012653063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22.978940418093142</v>
      </c>
      <c r="L12" s="183">
        <f>RES_hhdet_tesh!L12/RES_summary!L$19</f>
        <v>22.743561665374173</v>
      </c>
      <c r="M12" s="183">
        <f>RES_hhdet_tesh!M12/RES_summary!M$19</f>
        <v>22.369361365094914</v>
      </c>
      <c r="N12" s="183">
        <f>RES_hhdet_tesh!N12/RES_summary!N$19</f>
        <v>21.981474187927862</v>
      </c>
      <c r="O12" s="183">
        <f>RES_hhdet_tesh!O12/RES_summary!O$19</f>
        <v>21.745974265513286</v>
      </c>
      <c r="P12" s="183">
        <f>RES_hhdet_tesh!P12/RES_summary!P$19</f>
        <v>21.326452882697829</v>
      </c>
      <c r="Q12" s="183">
        <f>RES_hhdet_tesh!Q12/RES_summary!Q$19</f>
        <v>20.902700725039146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16.633278600634171</v>
      </c>
      <c r="L13" s="182">
        <f>RES_hhdet_tesh!L13/RES_summary!L$19</f>
        <v>16.439545108905524</v>
      </c>
      <c r="M13" s="182">
        <f>RES_hhdet_tesh!M13/RES_summary!M$19</f>
        <v>16.136123383200083</v>
      </c>
      <c r="N13" s="182">
        <f>RES_hhdet_tesh!N13/RES_summary!N$19</f>
        <v>15.807588463706695</v>
      </c>
      <c r="O13" s="182">
        <f>RES_hhdet_tesh!O13/RES_summary!O$19</f>
        <v>15.615932794605705</v>
      </c>
      <c r="P13" s="182">
        <f>RES_hhdet_tesh!P13/RES_summary!P$19</f>
        <v>15.285447481718</v>
      </c>
      <c r="Q13" s="182">
        <f>RES_hhdet_tesh!Q13/RES_summary!Q$19</f>
        <v>14.948818948827849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6.3456618174589714</v>
      </c>
      <c r="L14" s="181">
        <f>RES_hhdet_tesh!L14/RES_summary!L$19</f>
        <v>6.304016556468647</v>
      </c>
      <c r="M14" s="181">
        <f>RES_hhdet_tesh!M14/RES_summary!M$19</f>
        <v>6.233237981894832</v>
      </c>
      <c r="N14" s="181">
        <f>RES_hhdet_tesh!N14/RES_summary!N$19</f>
        <v>6.173885724221166</v>
      </c>
      <c r="O14" s="181">
        <f>RES_hhdet_tesh!O14/RES_summary!O$19</f>
        <v>6.1300414709075799</v>
      </c>
      <c r="P14" s="181">
        <f>RES_hhdet_tesh!P14/RES_summary!P$19</f>
        <v>6.0410054009798317</v>
      </c>
      <c r="Q14" s="181">
        <f>RES_hhdet_tesh!Q14/RES_summary!Q$19</f>
        <v>5.9538817762112934</v>
      </c>
    </row>
    <row r="15" spans="1:17" ht="12" customHeight="1" x14ac:dyDescent="0.25">
      <c r="A15" s="163" t="s">
        <v>142</v>
      </c>
      <c r="B15" s="180">
        <f>RES_hhdet_tesh!B15/RES_summary!B$19</f>
        <v>25.165995172256402</v>
      </c>
      <c r="C15" s="180">
        <f>RES_hhdet_tesh!C15/RES_summary!C$19</f>
        <v>25.374180962080903</v>
      </c>
      <c r="D15" s="180">
        <f>RES_hhdet_tesh!D15/RES_summary!D$19</f>
        <v>25.344000444365104</v>
      </c>
      <c r="E15" s="180">
        <f>RES_hhdet_tesh!E15/RES_summary!E$19</f>
        <v>30.24582619987763</v>
      </c>
      <c r="F15" s="180">
        <f>RES_hhdet_tesh!F15/RES_summary!F$19</f>
        <v>31.264944867604747</v>
      </c>
      <c r="G15" s="180">
        <f>RES_hhdet_tesh!G15/RES_summary!G$19</f>
        <v>30.222922078250221</v>
      </c>
      <c r="H15" s="180">
        <f>RES_hhdet_tesh!H15/RES_summary!H$19</f>
        <v>31.533590310052556</v>
      </c>
      <c r="I15" s="180">
        <f>RES_hhdet_tesh!I15/RES_summary!I$19</f>
        <v>29.067315801692761</v>
      </c>
      <c r="J15" s="180">
        <f>RES_hhdet_tesh!J15/RES_summary!J$19</f>
        <v>30.428325731090155</v>
      </c>
      <c r="K15" s="180">
        <f>RES_hhdet_tesh!K15/RES_summary!K$19</f>
        <v>30.39366527684772</v>
      </c>
      <c r="L15" s="180">
        <f>RES_hhdet_tesh!L15/RES_summary!L$19</f>
        <v>33.112713306976261</v>
      </c>
      <c r="M15" s="180">
        <f>RES_hhdet_tesh!M15/RES_summary!M$19</f>
        <v>30.676221784902822</v>
      </c>
      <c r="N15" s="180">
        <f>RES_hhdet_tesh!N15/RES_summary!N$19</f>
        <v>30.360532340615393</v>
      </c>
      <c r="O15" s="180">
        <f>RES_hhdet_tesh!O15/RES_summary!O$19</f>
        <v>30.003712893814782</v>
      </c>
      <c r="P15" s="180">
        <f>RES_hhdet_tesh!P15/RES_summary!P$19</f>
        <v>30.151045634304307</v>
      </c>
      <c r="Q15" s="180">
        <f>RES_hhdet_tesh!Q15/RES_summary!Q$19</f>
        <v>30.044317237455431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27.671111558991694</v>
      </c>
      <c r="L16" s="179">
        <f>RES_hhdet_tesh!L16/RES_summary!L$19</f>
        <v>29.482915871352247</v>
      </c>
      <c r="M16" s="179">
        <f>RES_hhdet_tesh!M16/RES_summary!M$19</f>
        <v>27.71858966591034</v>
      </c>
      <c r="N16" s="179">
        <f>RES_hhdet_tesh!N16/RES_summary!N$19</f>
        <v>27.460464217062672</v>
      </c>
      <c r="O16" s="179">
        <f>RES_hhdet_tesh!O16/RES_summary!O$19</f>
        <v>27.204771197864851</v>
      </c>
      <c r="P16" s="179">
        <f>RES_hhdet_tesh!P16/RES_summary!P$19</f>
        <v>27.201370630189409</v>
      </c>
      <c r="Q16" s="179">
        <f>RES_hhdet_tesh!Q16/RES_summary!Q$19</f>
        <v>27.060254062783887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21.325449741532761</v>
      </c>
      <c r="L17" s="177">
        <f>RES_hhdet_tesh!L17/RES_summary!L$19</f>
        <v>23.178899314883608</v>
      </c>
      <c r="M17" s="177">
        <f>RES_hhdet_tesh!M17/RES_summary!M$19</f>
        <v>21.485351684015527</v>
      </c>
      <c r="N17" s="177">
        <f>RES_hhdet_tesh!N17/RES_summary!N$19</f>
        <v>21.28657849284151</v>
      </c>
      <c r="O17" s="177">
        <f>RES_hhdet_tesh!O17/RES_summary!O$19</f>
        <v>21.07472972695729</v>
      </c>
      <c r="P17" s="177">
        <f>RES_hhdet_tesh!P17/RES_summary!P$19</f>
        <v>21.160365229209592</v>
      </c>
      <c r="Q17" s="177">
        <f>RES_hhdet_tesh!Q17/RES_summary!Q$19</f>
        <v>21.106372286572583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6.3456618174589314</v>
      </c>
      <c r="L18" s="177">
        <f>RES_hhdet_tesh!L18/RES_summary!L$19</f>
        <v>6.3040165564686381</v>
      </c>
      <c r="M18" s="177">
        <f>RES_hhdet_tesh!M18/RES_summary!M$19</f>
        <v>6.2332379818948116</v>
      </c>
      <c r="N18" s="177">
        <f>RES_hhdet_tesh!N18/RES_summary!N$19</f>
        <v>6.1738857242211607</v>
      </c>
      <c r="O18" s="177">
        <f>RES_hhdet_tesh!O18/RES_summary!O$19</f>
        <v>6.1300414709075577</v>
      </c>
      <c r="P18" s="177">
        <f>RES_hhdet_tesh!P18/RES_summary!P$19</f>
        <v>6.0410054009798229</v>
      </c>
      <c r="Q18" s="177">
        <f>RES_hhdet_tesh!Q18/RES_summary!Q$19</f>
        <v>5.9538817762112997</v>
      </c>
    </row>
    <row r="19" spans="1:17" ht="12" customHeight="1" x14ac:dyDescent="0.25">
      <c r="A19" s="158" t="s">
        <v>62</v>
      </c>
      <c r="B19" s="178">
        <f>RES_hhdet_tesh!B19/RES_summary!B$19</f>
        <v>8.1387874429736318</v>
      </c>
      <c r="C19" s="178">
        <f>RES_hhdet_tesh!C19/RES_summary!C$19</f>
        <v>8.0890502991604887</v>
      </c>
      <c r="D19" s="178">
        <f>RES_hhdet_tesh!D19/RES_summary!D$19</f>
        <v>8.8029901180816097</v>
      </c>
      <c r="E19" s="178">
        <f>RES_hhdet_tesh!E19/RES_summary!E$19</f>
        <v>11.181778458764057</v>
      </c>
      <c r="F19" s="178">
        <f>RES_hhdet_tesh!F19/RES_summary!F$19</f>
        <v>11.22525094674832</v>
      </c>
      <c r="G19" s="178">
        <f>RES_hhdet_tesh!G19/RES_summary!G$19</f>
        <v>10.9573018839583</v>
      </c>
      <c r="H19" s="178">
        <f>RES_hhdet_tesh!H19/RES_summary!H$19</f>
        <v>11.154413981344915</v>
      </c>
      <c r="I19" s="178">
        <f>RES_hhdet_tesh!I19/RES_summary!I$19</f>
        <v>10.924874130289343</v>
      </c>
      <c r="J19" s="178">
        <f>RES_hhdet_tesh!J19/RES_summary!J$19</f>
        <v>11.044659868659059</v>
      </c>
      <c r="K19" s="178">
        <f>RES_hhdet_tesh!K19/RES_summary!K$19</f>
        <v>11.030090588009747</v>
      </c>
      <c r="L19" s="178">
        <f>RES_hhdet_tesh!L19/RES_summary!L$19</f>
        <v>11.008647320755603</v>
      </c>
      <c r="M19" s="178">
        <f>RES_hhdet_tesh!M19/RES_summary!M$19</f>
        <v>10.857456771483159</v>
      </c>
      <c r="N19" s="178">
        <f>RES_hhdet_tesh!N19/RES_summary!N$19</f>
        <v>10.732524915392286</v>
      </c>
      <c r="O19" s="178">
        <f>RES_hhdet_tesh!O19/RES_summary!O$19</f>
        <v>10.713417007554662</v>
      </c>
      <c r="P19" s="178">
        <f>RES_hhdet_tesh!P19/RES_summary!P$19</f>
        <v>10.585429001762728</v>
      </c>
      <c r="Q19" s="178">
        <f>RES_hhdet_tesh!Q19/RES_summary!Q$19</f>
        <v>10.571360813475971</v>
      </c>
    </row>
    <row r="20" spans="1:17" ht="12" customHeight="1" x14ac:dyDescent="0.25">
      <c r="A20" s="23" t="s">
        <v>58</v>
      </c>
      <c r="B20" s="177">
        <f>RES_hhdet_tesh!B20/RES_summary!B$19</f>
        <v>7.648485436474064</v>
      </c>
      <c r="C20" s="177">
        <f>RES_hhdet_tesh!C20/RES_summary!C$19</f>
        <v>7.5905152641382836</v>
      </c>
      <c r="D20" s="177">
        <f>RES_hhdet_tesh!D20/RES_summary!D$19</f>
        <v>8.3851568724690608</v>
      </c>
      <c r="E20" s="177">
        <f>RES_hhdet_tesh!E20/RES_summary!E$19</f>
        <v>9.9948628249723406</v>
      </c>
      <c r="F20" s="177">
        <f>RES_hhdet_tesh!F20/RES_summary!F$19</f>
        <v>10.065175634413055</v>
      </c>
      <c r="G20" s="177">
        <f>RES_hhdet_tesh!G20/RES_summary!G$19</f>
        <v>9.9581061699329929</v>
      </c>
      <c r="H20" s="177">
        <f>RES_hhdet_tesh!H20/RES_summary!H$19</f>
        <v>10.061190076775571</v>
      </c>
      <c r="I20" s="177">
        <f>RES_hhdet_tesh!I20/RES_summary!I$19</f>
        <v>9.7944320574629646</v>
      </c>
      <c r="J20" s="177">
        <f>RES_hhdet_tesh!J20/RES_summary!J$19</f>
        <v>9.8988675158251542</v>
      </c>
      <c r="K20" s="177">
        <f>RES_hhdet_tesh!K20/RES_summary!K$19</f>
        <v>9.8401245453524488</v>
      </c>
      <c r="L20" s="177">
        <f>RES_hhdet_tesh!L20/RES_summary!L$19</f>
        <v>9.743969799729431</v>
      </c>
      <c r="M20" s="177">
        <f>RES_hhdet_tesh!M20/RES_summary!M$19</f>
        <v>9.5858780173355616</v>
      </c>
      <c r="N20" s="177">
        <f>RES_hhdet_tesh!N20/RES_summary!N$19</f>
        <v>9.6564696149260101</v>
      </c>
      <c r="O20" s="177">
        <f>RES_hhdet_tesh!O20/RES_summary!O$19</f>
        <v>9.5198654466787893</v>
      </c>
      <c r="P20" s="177">
        <f>RES_hhdet_tesh!P20/RES_summary!P$19</f>
        <v>9.3502794195723915</v>
      </c>
      <c r="Q20" s="177">
        <f>RES_hhdet_tesh!Q20/RES_summary!Q$19</f>
        <v>9.2456686789808273</v>
      </c>
    </row>
    <row r="21" spans="1:17" ht="12" customHeight="1" x14ac:dyDescent="0.25">
      <c r="A21" s="23" t="s">
        <v>57</v>
      </c>
      <c r="B21" s="177">
        <f>RES_hhdet_tesh!B21/RES_summary!B$19</f>
        <v>7.6484876847218306</v>
      </c>
      <c r="C21" s="177">
        <f>RES_hhdet_tesh!C21/RES_summary!C$19</f>
        <v>7.7820014790942738</v>
      </c>
      <c r="D21" s="177">
        <f>RES_hhdet_tesh!D21/RES_summary!D$19</f>
        <v>8.1152604198910439</v>
      </c>
      <c r="E21" s="177">
        <f>RES_hhdet_tesh!E21/RES_summary!E$19</f>
        <v>10.055326223568843</v>
      </c>
      <c r="F21" s="177">
        <f>RES_hhdet_tesh!F21/RES_summary!F$19</f>
        <v>10.03421097496598</v>
      </c>
      <c r="G21" s="177">
        <f>RES_hhdet_tesh!G21/RES_summary!G$19</f>
        <v>9.9534126425976872</v>
      </c>
      <c r="H21" s="177">
        <f>RES_hhdet_tesh!H21/RES_summary!H$19</f>
        <v>10.019745850241675</v>
      </c>
      <c r="I21" s="177">
        <f>RES_hhdet_tesh!I21/RES_summary!I$19</f>
        <v>10.111265987221119</v>
      </c>
      <c r="J21" s="177">
        <f>RES_hhdet_tesh!J21/RES_summary!J$19</f>
        <v>10.193200119002237</v>
      </c>
      <c r="K21" s="177">
        <f>RES_hhdet_tesh!K21/RES_summary!K$19</f>
        <v>10.154162866586962</v>
      </c>
      <c r="L21" s="177">
        <f>RES_hhdet_tesh!L21/RES_summary!L$19</f>
        <v>10.037559811801559</v>
      </c>
      <c r="M21" s="177">
        <f>RES_hhdet_tesh!M21/RES_summary!M$19</f>
        <v>9.9270256962340131</v>
      </c>
      <c r="N21" s="177">
        <f>RES_hhdet_tesh!N21/RES_summary!N$19</f>
        <v>9.8606776462273249</v>
      </c>
      <c r="O21" s="177">
        <f>RES_hhdet_tesh!O21/RES_summary!O$19</f>
        <v>9.725755237250322</v>
      </c>
      <c r="P21" s="177">
        <f>RES_hhdet_tesh!P21/RES_summary!P$19</f>
        <v>9.5394221603543006</v>
      </c>
      <c r="Q21" s="177">
        <f>RES_hhdet_tesh!Q21/RES_summary!Q$19</f>
        <v>9.4358068585043355</v>
      </c>
    </row>
    <row r="22" spans="1:17" ht="12" customHeight="1" x14ac:dyDescent="0.25">
      <c r="A22" s="29" t="s">
        <v>140</v>
      </c>
      <c r="B22" s="176">
        <f>RES_hhdet_tesh!B22/RES_summary!B$19</f>
        <v>8.852163804775639</v>
      </c>
      <c r="C22" s="176">
        <f>RES_hhdet_tesh!C22/RES_summary!C$19</f>
        <v>8.7098567999479855</v>
      </c>
      <c r="D22" s="176">
        <f>RES_hhdet_tesh!D22/RES_summary!D$19</f>
        <v>9.5588370726910448</v>
      </c>
      <c r="E22" s="176">
        <f>RES_hhdet_tesh!E22/RES_summary!E$19</f>
        <v>12.920269223242572</v>
      </c>
      <c r="F22" s="176">
        <f>RES_hhdet_tesh!F22/RES_summary!F$19</f>
        <v>12.894888149544716</v>
      </c>
      <c r="G22" s="176">
        <f>RES_hhdet_tesh!G22/RES_summary!G$19</f>
        <v>12.380145638334149</v>
      </c>
      <c r="H22" s="176">
        <f>RES_hhdet_tesh!H22/RES_summary!H$19</f>
        <v>12.813250705323393</v>
      </c>
      <c r="I22" s="176">
        <f>RES_hhdet_tesh!I22/RES_summary!I$19</f>
        <v>12.499163720539483</v>
      </c>
      <c r="J22" s="176">
        <f>RES_hhdet_tesh!J22/RES_summary!J$19</f>
        <v>12.778871334209102</v>
      </c>
      <c r="K22" s="176">
        <f>RES_hhdet_tesh!K22/RES_summary!K$19</f>
        <v>12.94392012899308</v>
      </c>
      <c r="L22" s="176">
        <f>RES_hhdet_tesh!L22/RES_summary!L$19</f>
        <v>13.077122003742387</v>
      </c>
      <c r="M22" s="176">
        <f>RES_hhdet_tesh!M22/RES_summary!M$19</f>
        <v>12.742249410504677</v>
      </c>
      <c r="N22" s="176">
        <f>RES_hhdet_tesh!N22/RES_summary!N$19</f>
        <v>12.349530833797267</v>
      </c>
      <c r="O22" s="176">
        <f>RES_hhdet_tesh!O22/RES_summary!O$19</f>
        <v>12.453547172538672</v>
      </c>
      <c r="P22" s="176">
        <f>RES_hhdet_tesh!P22/RES_summary!P$19</f>
        <v>12.508276806534806</v>
      </c>
      <c r="Q22" s="176">
        <f>RES_hhdet_tesh!Q22/RES_summary!Q$19</f>
        <v>12.588682645361729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134.12306062072003</v>
      </c>
      <c r="C43" s="184">
        <f>RES_hhdet_tesh!C43/RES_summary!C$19</f>
        <v>147.44175312863362</v>
      </c>
      <c r="D43" s="184">
        <f>RES_hhdet_tesh!D43/RES_summary!D$19</f>
        <v>142.85883329223503</v>
      </c>
      <c r="E43" s="184">
        <f>RES_hhdet_tesh!E43/RES_summary!E$19</f>
        <v>143.520996217641</v>
      </c>
      <c r="F43" s="184">
        <f>RES_hhdet_tesh!F43/RES_summary!F$19</f>
        <v>139.86592180951635</v>
      </c>
      <c r="G43" s="184">
        <f>RES_hhdet_tesh!G43/RES_summary!G$19</f>
        <v>140.73357875104327</v>
      </c>
      <c r="H43" s="184">
        <f>RES_hhdet_tesh!H43/RES_summary!H$19</f>
        <v>145.94547628428367</v>
      </c>
      <c r="I43" s="184">
        <f>RES_hhdet_tesh!I43/RES_summary!I$19</f>
        <v>137.21438259769187</v>
      </c>
      <c r="J43" s="184">
        <f>RES_hhdet_tesh!J43/RES_summary!J$19</f>
        <v>140.10684879873796</v>
      </c>
      <c r="K43" s="184">
        <f>RES_hhdet_tesh!K43/RES_summary!K$19</f>
        <v>144.68062894179062</v>
      </c>
      <c r="L43" s="184">
        <f>RES_hhdet_tesh!L43/RES_summary!L$19</f>
        <v>145.40373606081084</v>
      </c>
      <c r="M43" s="184">
        <f>RES_hhdet_tesh!M43/RES_summary!M$19</f>
        <v>150.28473001098223</v>
      </c>
      <c r="N43" s="184">
        <f>RES_hhdet_tesh!N43/RES_summary!N$19</f>
        <v>141.8623278316777</v>
      </c>
      <c r="O43" s="184">
        <f>RES_hhdet_tesh!O43/RES_summary!O$19</f>
        <v>137.77317226060339</v>
      </c>
      <c r="P43" s="184">
        <f>RES_hhdet_tesh!P43/RES_summary!P$19</f>
        <v>124.69415642936929</v>
      </c>
      <c r="Q43" s="184">
        <f>RES_hhdet_tesh!Q43/RES_summary!Q$19</f>
        <v>123.08271742426004</v>
      </c>
    </row>
    <row r="44" spans="1:17" ht="12.95" customHeight="1" x14ac:dyDescent="0.25">
      <c r="A44" s="158" t="s">
        <v>65</v>
      </c>
      <c r="B44" s="178">
        <f>RES_hhdet_tesh!B44/RES_summary!B$19</f>
        <v>103.22882566673402</v>
      </c>
      <c r="C44" s="178">
        <f>RES_hhdet_tesh!C44/RES_summary!C$19</f>
        <v>116.15735171682518</v>
      </c>
      <c r="D44" s="178">
        <f>RES_hhdet_tesh!D44/RES_summary!D$19</f>
        <v>111.05234346841387</v>
      </c>
      <c r="E44" s="178">
        <f>RES_hhdet_tesh!E44/RES_summary!E$19</f>
        <v>108.13323463355366</v>
      </c>
      <c r="F44" s="178">
        <f>RES_hhdet_tesh!F44/RES_summary!F$19</f>
        <v>104.44658042811957</v>
      </c>
      <c r="G44" s="178">
        <f>RES_hhdet_tesh!G44/RES_summary!G$19</f>
        <v>106.15389111042035</v>
      </c>
      <c r="H44" s="178">
        <f>RES_hhdet_tesh!H44/RES_summary!H$19</f>
        <v>110.84700756651512</v>
      </c>
      <c r="I44" s="178">
        <f>RES_hhdet_tesh!I44/RES_summary!I$19</f>
        <v>102.71676292218683</v>
      </c>
      <c r="J44" s="178">
        <f>RES_hhdet_tesh!J44/RES_summary!J$19</f>
        <v>104.74926202365026</v>
      </c>
      <c r="K44" s="178">
        <f>RES_hhdet_tesh!K44/RES_summary!K$19</f>
        <v>108.71820427382067</v>
      </c>
      <c r="L44" s="178">
        <f>RES_hhdet_tesh!L44/RES_summary!L$19</f>
        <v>112.45931963588805</v>
      </c>
      <c r="M44" s="178">
        <f>RES_hhdet_tesh!M44/RES_summary!M$19</f>
        <v>114.579082676054</v>
      </c>
      <c r="N44" s="178">
        <f>RES_hhdet_tesh!N44/RES_summary!N$19</f>
        <v>107.3340672655918</v>
      </c>
      <c r="O44" s="178">
        <f>RES_hhdet_tesh!O44/RES_summary!O$19</f>
        <v>103.42564726217725</v>
      </c>
      <c r="P44" s="178">
        <f>RES_hhdet_tesh!P44/RES_summary!P$19</f>
        <v>90.775024105000881</v>
      </c>
      <c r="Q44" s="178">
        <f>RES_hhdet_tesh!Q44/RES_summary!Q$19</f>
        <v>89.356539819711088</v>
      </c>
    </row>
    <row r="45" spans="1:17" ht="12" customHeight="1" x14ac:dyDescent="0.25">
      <c r="A45" s="23" t="s">
        <v>166</v>
      </c>
      <c r="B45" s="177">
        <f>RES_hhdet_tesh!B45/RES_summary!B$19</f>
        <v>101.60870746110085</v>
      </c>
      <c r="C45" s="177">
        <f>RES_hhdet_tesh!C45/RES_summary!C$19</f>
        <v>114.48523097467708</v>
      </c>
      <c r="D45" s="177">
        <f>RES_hhdet_tesh!D45/RES_summary!D$19</f>
        <v>109.65427197832139</v>
      </c>
      <c r="E45" s="177">
        <f>RES_hhdet_tesh!E45/RES_summary!E$19</f>
        <v>104.64811335496981</v>
      </c>
      <c r="F45" s="177">
        <f>RES_hhdet_tesh!F45/RES_summary!F$19</f>
        <v>101.11928436594395</v>
      </c>
      <c r="G45" s="177">
        <f>RES_hhdet_tesh!G45/RES_summary!G$19</f>
        <v>103.46340904280571</v>
      </c>
      <c r="H45" s="177">
        <f>RES_hhdet_tesh!H45/RES_summary!H$19</f>
        <v>107.6897968566159</v>
      </c>
      <c r="I45" s="177">
        <f>RES_hhdet_tesh!I45/RES_summary!I$19</f>
        <v>99.992572295956336</v>
      </c>
      <c r="J45" s="177">
        <f>RES_hhdet_tesh!J45/RES_summary!J$19</f>
        <v>101.7773029380246</v>
      </c>
      <c r="K45" s="177">
        <f>RES_hhdet_tesh!K45/RES_summary!K$19</f>
        <v>105.55456458388296</v>
      </c>
      <c r="L45" s="177">
        <f>RES_hhdet_tesh!L45/RES_summary!L$19</f>
        <v>109.24019163778866</v>
      </c>
      <c r="M45" s="177">
        <f>RES_hhdet_tesh!M45/RES_summary!M$19</f>
        <v>111.36644176692545</v>
      </c>
      <c r="N45" s="177">
        <f>RES_hhdet_tesh!N45/RES_summary!N$19</f>
        <v>104.40702062568849</v>
      </c>
      <c r="O45" s="177">
        <f>RES_hhdet_tesh!O45/RES_summary!O$19</f>
        <v>100.46455936418486</v>
      </c>
      <c r="P45" s="177">
        <f>RES_hhdet_tesh!P45/RES_summary!P$19</f>
        <v>87.733697075836616</v>
      </c>
      <c r="Q45" s="177">
        <f>RES_hhdet_tesh!Q45/RES_summary!Q$19</f>
        <v>86.051925870223627</v>
      </c>
    </row>
    <row r="46" spans="1:17" ht="12" customHeight="1" x14ac:dyDescent="0.25">
      <c r="A46" s="23" t="s">
        <v>60</v>
      </c>
      <c r="B46" s="177">
        <f>RES_hhdet_tesh!B46/RES_summary!B$19</f>
        <v>1.6201182056331722</v>
      </c>
      <c r="C46" s="177">
        <f>RES_hhdet_tesh!C46/RES_summary!C$19</f>
        <v>1.6721207421480924</v>
      </c>
      <c r="D46" s="177">
        <f>RES_hhdet_tesh!D46/RES_summary!D$19</f>
        <v>1.398071490092482</v>
      </c>
      <c r="E46" s="177">
        <f>RES_hhdet_tesh!E46/RES_summary!E$19</f>
        <v>3.485121278583847</v>
      </c>
      <c r="F46" s="177">
        <f>RES_hhdet_tesh!F46/RES_summary!F$19</f>
        <v>3.3272960621756273</v>
      </c>
      <c r="G46" s="177">
        <f>RES_hhdet_tesh!G46/RES_summary!G$19</f>
        <v>2.6904820676146262</v>
      </c>
      <c r="H46" s="177">
        <f>RES_hhdet_tesh!H46/RES_summary!H$19</f>
        <v>3.1572107098992128</v>
      </c>
      <c r="I46" s="177">
        <f>RES_hhdet_tesh!I46/RES_summary!I$19</f>
        <v>2.7241906262304973</v>
      </c>
      <c r="J46" s="177">
        <f>RES_hhdet_tesh!J46/RES_summary!J$19</f>
        <v>2.9719590856256572</v>
      </c>
      <c r="K46" s="177">
        <f>RES_hhdet_tesh!K46/RES_summary!K$19</f>
        <v>3.1636396899377086</v>
      </c>
      <c r="L46" s="177">
        <f>RES_hhdet_tesh!L46/RES_summary!L$19</f>
        <v>3.2191279980994065</v>
      </c>
      <c r="M46" s="177">
        <f>RES_hhdet_tesh!M46/RES_summary!M$19</f>
        <v>3.2126409091285377</v>
      </c>
      <c r="N46" s="177">
        <f>RES_hhdet_tesh!N46/RES_summary!N$19</f>
        <v>2.927046639903307</v>
      </c>
      <c r="O46" s="177">
        <f>RES_hhdet_tesh!O46/RES_summary!O$19</f>
        <v>2.9610878979923863</v>
      </c>
      <c r="P46" s="177">
        <f>RES_hhdet_tesh!P46/RES_summary!P$19</f>
        <v>3.0413270291642789</v>
      </c>
      <c r="Q46" s="177">
        <f>RES_hhdet_tesh!Q46/RES_summary!Q$19</f>
        <v>3.3046139494874698</v>
      </c>
    </row>
    <row r="47" spans="1:17" ht="12.95" customHeight="1" x14ac:dyDescent="0.25">
      <c r="A47" s="158" t="s">
        <v>112</v>
      </c>
      <c r="B47" s="178">
        <f>RES_hhdet_tesh!B47/RES_summary!B$19</f>
        <v>6.9891165942717074E-3</v>
      </c>
      <c r="C47" s="178">
        <f>RES_hhdet_tesh!C47/RES_summary!C$19</f>
        <v>7.569434140386716E-3</v>
      </c>
      <c r="D47" s="178">
        <f>RES_hhdet_tesh!D47/RES_summary!D$19</f>
        <v>8.9827272801039273E-3</v>
      </c>
      <c r="E47" s="178">
        <f>RES_hhdet_tesh!E47/RES_summary!E$19</f>
        <v>9.9632129155200234E-3</v>
      </c>
      <c r="F47" s="178">
        <f>RES_hhdet_tesh!F47/RES_summary!F$19</f>
        <v>1.2826866280176936E-2</v>
      </c>
      <c r="G47" s="178">
        <f>RES_hhdet_tesh!G47/RES_summary!G$19</f>
        <v>1.4714165674043579E-2</v>
      </c>
      <c r="H47" s="178">
        <f>RES_hhdet_tesh!H47/RES_summary!H$19</f>
        <v>2.0546161383129695E-2</v>
      </c>
      <c r="I47" s="178">
        <f>RES_hhdet_tesh!I47/RES_summary!I$19</f>
        <v>2.9786069556381151E-2</v>
      </c>
      <c r="J47" s="178">
        <f>RES_hhdet_tesh!J47/RES_summary!J$19</f>
        <v>3.8795965161865224E-2</v>
      </c>
      <c r="K47" s="178">
        <f>RES_hhdet_tesh!K47/RES_summary!K$19</f>
        <v>5.239323517042041E-2</v>
      </c>
      <c r="L47" s="178">
        <f>RES_hhdet_tesh!L47/RES_summary!L$19</f>
        <v>6.6524282840467533E-2</v>
      </c>
      <c r="M47" s="178">
        <f>RES_hhdet_tesh!M47/RES_summary!M$19</f>
        <v>8.3806917716618176E-2</v>
      </c>
      <c r="N47" s="178">
        <f>RES_hhdet_tesh!N47/RES_summary!N$19</f>
        <v>9.8558685794118112E-2</v>
      </c>
      <c r="O47" s="178">
        <f>RES_hhdet_tesh!O47/RES_summary!O$19</f>
        <v>0.10248952304776297</v>
      </c>
      <c r="P47" s="178">
        <f>RES_hhdet_tesh!P47/RES_summary!P$19</f>
        <v>0.13341533548295786</v>
      </c>
      <c r="Q47" s="178">
        <f>RES_hhdet_tesh!Q47/RES_summary!Q$19</f>
        <v>0.15906915221773915</v>
      </c>
    </row>
    <row r="48" spans="1:17" ht="12" customHeight="1" x14ac:dyDescent="0.25">
      <c r="A48" s="23" t="s">
        <v>60</v>
      </c>
      <c r="B48" s="177">
        <f>RES_hhdet_tesh!B48/RES_summary!B$19</f>
        <v>6.9891165942717074E-3</v>
      </c>
      <c r="C48" s="177">
        <f>RES_hhdet_tesh!C48/RES_summary!C$19</f>
        <v>7.569434140386716E-3</v>
      </c>
      <c r="D48" s="177">
        <f>RES_hhdet_tesh!D48/RES_summary!D$19</f>
        <v>8.9827272801039273E-3</v>
      </c>
      <c r="E48" s="177">
        <f>RES_hhdet_tesh!E48/RES_summary!E$19</f>
        <v>9.9632129155200234E-3</v>
      </c>
      <c r="F48" s="177">
        <f>RES_hhdet_tesh!F48/RES_summary!F$19</f>
        <v>1.2826866280176936E-2</v>
      </c>
      <c r="G48" s="177">
        <f>RES_hhdet_tesh!G48/RES_summary!G$19</f>
        <v>1.4714165674043579E-2</v>
      </c>
      <c r="H48" s="177">
        <f>RES_hhdet_tesh!H48/RES_summary!H$19</f>
        <v>2.0546161383129695E-2</v>
      </c>
      <c r="I48" s="177">
        <f>RES_hhdet_tesh!I48/RES_summary!I$19</f>
        <v>2.9786069556381151E-2</v>
      </c>
      <c r="J48" s="177">
        <f>RES_hhdet_tesh!J48/RES_summary!J$19</f>
        <v>3.8795965161865224E-2</v>
      </c>
      <c r="K48" s="177">
        <f>RES_hhdet_tesh!K48/RES_summary!K$19</f>
        <v>5.239323517042041E-2</v>
      </c>
      <c r="L48" s="177">
        <f>RES_hhdet_tesh!L48/RES_summary!L$19</f>
        <v>6.6524282840467533E-2</v>
      </c>
      <c r="M48" s="177">
        <f>RES_hhdet_tesh!M48/RES_summary!M$19</f>
        <v>8.3806917716618176E-2</v>
      </c>
      <c r="N48" s="177">
        <f>RES_hhdet_tesh!N48/RES_summary!N$19</f>
        <v>9.8558685794118112E-2</v>
      </c>
      <c r="O48" s="177">
        <f>RES_hhdet_tesh!O48/RES_summary!O$19</f>
        <v>0.10248952304776297</v>
      </c>
      <c r="P48" s="177">
        <f>RES_hhdet_tesh!P48/RES_summary!P$19</f>
        <v>0.13341533548295786</v>
      </c>
      <c r="Q48" s="177">
        <f>RES_hhdet_tesh!Q48/RES_summary!Q$19</f>
        <v>0.15906915221773915</v>
      </c>
    </row>
    <row r="49" spans="1:17" ht="12" customHeight="1" x14ac:dyDescent="0.25">
      <c r="A49" s="158" t="s">
        <v>63</v>
      </c>
      <c r="B49" s="178">
        <f>RES_hhdet_tesh!B49/RES_summary!B$19</f>
        <v>22.467642702816029</v>
      </c>
      <c r="C49" s="178">
        <f>RES_hhdet_tesh!C49/RES_summary!C$19</f>
        <v>22.894229762158027</v>
      </c>
      <c r="D49" s="178">
        <f>RES_hhdet_tesh!D49/RES_summary!D$19</f>
        <v>22.746656219990896</v>
      </c>
      <c r="E49" s="178">
        <f>RES_hhdet_tesh!E49/RES_summary!E$19</f>
        <v>23.45518271007467</v>
      </c>
      <c r="F49" s="178">
        <f>RES_hhdet_tesh!F49/RES_summary!F$19</f>
        <v>23.429108912672721</v>
      </c>
      <c r="G49" s="178">
        <f>RES_hhdet_tesh!G49/RES_summary!G$19</f>
        <v>22.937398296596985</v>
      </c>
      <c r="H49" s="178">
        <f>RES_hhdet_tesh!H49/RES_summary!H$19</f>
        <v>23.135739817163888</v>
      </c>
      <c r="I49" s="178">
        <f>RES_hhdet_tesh!I49/RES_summary!I$19</f>
        <v>22.730454591611526</v>
      </c>
      <c r="J49" s="178">
        <f>RES_hhdet_tesh!J49/RES_summary!J$19</f>
        <v>23.379716971674114</v>
      </c>
      <c r="K49" s="178">
        <f>RES_hhdet_tesh!K49/RES_summary!K$19</f>
        <v>23.918305407483885</v>
      </c>
      <c r="L49" s="178">
        <f>RES_hhdet_tesh!L49/RES_summary!L$19</f>
        <v>20.817558017503035</v>
      </c>
      <c r="M49" s="178">
        <f>RES_hhdet_tesh!M49/RES_summary!M$19</f>
        <v>23.733922286081818</v>
      </c>
      <c r="N49" s="178">
        <f>RES_hhdet_tesh!N49/RES_summary!N$19</f>
        <v>22.828343520932801</v>
      </c>
      <c r="O49" s="178">
        <f>RES_hhdet_tesh!O49/RES_summary!O$19</f>
        <v>22.556937604268533</v>
      </c>
      <c r="P49" s="178">
        <f>RES_hhdet_tesh!P49/RES_summary!P$19</f>
        <v>22.182694171761785</v>
      </c>
      <c r="Q49" s="178">
        <f>RES_hhdet_tesh!Q49/RES_summary!Q$19</f>
        <v>21.891646209377463</v>
      </c>
    </row>
    <row r="50" spans="1:17" ht="12" customHeight="1" x14ac:dyDescent="0.25">
      <c r="A50" s="167" t="s">
        <v>165</v>
      </c>
      <c r="B50" s="183">
        <f>RES_hhdet_tesh!B50/RES_summary!B$19</f>
        <v>21.732472412853809</v>
      </c>
      <c r="C50" s="183">
        <f>RES_hhdet_tesh!C50/RES_summary!C$19</f>
        <v>22.186020751665726</v>
      </c>
      <c r="D50" s="183">
        <f>RES_hhdet_tesh!D50/RES_summary!D$19</f>
        <v>22.190522678078306</v>
      </c>
      <c r="E50" s="183">
        <f>RES_hhdet_tesh!E50/RES_summary!E$19</f>
        <v>22.177985585975264</v>
      </c>
      <c r="F50" s="183">
        <f>RES_hhdet_tesh!F50/RES_summary!F$19</f>
        <v>22.207998963272605</v>
      </c>
      <c r="G50" s="183">
        <f>RES_hhdet_tesh!G50/RES_summary!G$19</f>
        <v>21.892996419678941</v>
      </c>
      <c r="H50" s="183">
        <f>RES_hhdet_tesh!H50/RES_summary!H$19</f>
        <v>21.862725355382906</v>
      </c>
      <c r="I50" s="183">
        <f>RES_hhdet_tesh!I50/RES_summary!I$19</f>
        <v>21.765336813652873</v>
      </c>
      <c r="J50" s="183">
        <f>RES_hhdet_tesh!J50/RES_summary!J$19</f>
        <v>22.258461467420755</v>
      </c>
      <c r="K50" s="183">
        <f>RES_hhdet_tesh!K50/RES_summary!K$19</f>
        <v>23.000695816541942</v>
      </c>
      <c r="L50" s="183">
        <f>RES_hhdet_tesh!L50/RES_summary!L$19</f>
        <v>19.896278666223655</v>
      </c>
      <c r="M50" s="183">
        <f>RES_hhdet_tesh!M50/RES_summary!M$19</f>
        <v>23.301282358300536</v>
      </c>
      <c r="N50" s="183">
        <f>RES_hhdet_tesh!N50/RES_summary!N$19</f>
        <v>22.148085324150419</v>
      </c>
      <c r="O50" s="183">
        <f>RES_hhdet_tesh!O50/RES_summary!O$19</f>
        <v>21.892510385451164</v>
      </c>
      <c r="P50" s="183">
        <f>RES_hhdet_tesh!P50/RES_summary!P$19</f>
        <v>21.38792311155666</v>
      </c>
      <c r="Q50" s="183">
        <f>RES_hhdet_tesh!Q50/RES_summary!Q$19</f>
        <v>21.089669307197198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22.978908151068133</v>
      </c>
      <c r="L51" s="183">
        <f>RES_hhdet_tesh!L51/RES_summary!L$19</f>
        <v>20.65411444747307</v>
      </c>
      <c r="M51" s="183">
        <f>RES_hhdet_tesh!M51/RES_summary!M$19</f>
        <v>23.06420622533922</v>
      </c>
      <c r="N51" s="183">
        <f>RES_hhdet_tesh!N51/RES_summary!N$19</f>
        <v>22.162743756441191</v>
      </c>
      <c r="O51" s="183">
        <f>RES_hhdet_tesh!O51/RES_summary!O$19</f>
        <v>22.03044497098001</v>
      </c>
      <c r="P51" s="183">
        <f>RES_hhdet_tesh!P51/RES_summary!P$19</f>
        <v>21.624562871190395</v>
      </c>
      <c r="Q51" s="183">
        <f>RES_hhdet_tesh!Q51/RES_summary!Q$19</f>
        <v>21.35835245309228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16.63324633360919</v>
      </c>
      <c r="L52" s="182">
        <f>RES_hhdet_tesh!L52/RES_summary!L$19</f>
        <v>14.350097891004424</v>
      </c>
      <c r="M52" s="182">
        <f>RES_hhdet_tesh!M52/RES_summary!M$19</f>
        <v>16.830968243444406</v>
      </c>
      <c r="N52" s="182">
        <f>RES_hhdet_tesh!N52/RES_summary!N$19</f>
        <v>15.988858032220037</v>
      </c>
      <c r="O52" s="182">
        <f>RES_hhdet_tesh!O52/RES_summary!O$19</f>
        <v>15.900403500072454</v>
      </c>
      <c r="P52" s="182">
        <f>RES_hhdet_tesh!P52/RES_summary!P$19</f>
        <v>15.58355747021057</v>
      </c>
      <c r="Q52" s="182">
        <f>RES_hhdet_tesh!Q52/RES_summary!Q$19</f>
        <v>15.404470676880978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6.3456618174589448</v>
      </c>
      <c r="L53" s="181">
        <f>RES_hhdet_tesh!L53/RES_summary!L$19</f>
        <v>6.3040165564686452</v>
      </c>
      <c r="M53" s="181">
        <f>RES_hhdet_tesh!M53/RES_summary!M$19</f>
        <v>6.2332379818948116</v>
      </c>
      <c r="N53" s="181">
        <f>RES_hhdet_tesh!N53/RES_summary!N$19</f>
        <v>6.1738857242211589</v>
      </c>
      <c r="O53" s="181">
        <f>RES_hhdet_tesh!O53/RES_summary!O$19</f>
        <v>6.130041470907555</v>
      </c>
      <c r="P53" s="181">
        <f>RES_hhdet_tesh!P53/RES_summary!P$19</f>
        <v>6.0410054009798246</v>
      </c>
      <c r="Q53" s="181">
        <f>RES_hhdet_tesh!Q53/RES_summary!Q$19</f>
        <v>5.9538817762113041</v>
      </c>
    </row>
    <row r="54" spans="1:17" ht="12" customHeight="1" x14ac:dyDescent="0.25">
      <c r="A54" s="163" t="s">
        <v>142</v>
      </c>
      <c r="B54" s="180">
        <f>RES_hhdet_tesh!B54/RES_summary!B$19</f>
        <v>25.165995172256405</v>
      </c>
      <c r="C54" s="180">
        <f>RES_hhdet_tesh!C54/RES_summary!C$19</f>
        <v>25.746627373287534</v>
      </c>
      <c r="D54" s="180">
        <f>RES_hhdet_tesh!D54/RES_summary!D$19</f>
        <v>25.176133487521913</v>
      </c>
      <c r="E54" s="180">
        <f>RES_hhdet_tesh!E54/RES_summary!E$19</f>
        <v>29.283462134667992</v>
      </c>
      <c r="F54" s="180">
        <f>RES_hhdet_tesh!F54/RES_summary!F$19</f>
        <v>29.266279975636266</v>
      </c>
      <c r="G54" s="180">
        <f>RES_hhdet_tesh!G54/RES_summary!G$19</f>
        <v>28.266713282180259</v>
      </c>
      <c r="H54" s="180">
        <f>RES_hhdet_tesh!H54/RES_summary!H$19</f>
        <v>29.787029941769504</v>
      </c>
      <c r="I54" s="180">
        <f>RES_hhdet_tesh!I54/RES_summary!I$19</f>
        <v>27.885112418469504</v>
      </c>
      <c r="J54" s="180">
        <f>RES_hhdet_tesh!J54/RES_summary!J$19</f>
        <v>29.693980025553067</v>
      </c>
      <c r="K54" s="180">
        <f>RES_hhdet_tesh!K54/RES_summary!K$19</f>
        <v>29.70419310929702</v>
      </c>
      <c r="L54" s="180">
        <f>RES_hhdet_tesh!L54/RES_summary!L$19</f>
        <v>32.49019922714389</v>
      </c>
      <c r="M54" s="180">
        <f>RES_hhdet_tesh!M54/RES_summary!M$19</f>
        <v>29.967626587690724</v>
      </c>
      <c r="N54" s="180">
        <f>RES_hhdet_tesh!N54/RES_summary!N$19</f>
        <v>29.839374688434518</v>
      </c>
      <c r="O54" s="180">
        <f>RES_hhdet_tesh!O54/RES_summary!O$19</f>
        <v>29.459549476850345</v>
      </c>
      <c r="P54" s="180">
        <f>RES_hhdet_tesh!P54/RES_summary!P$19</f>
        <v>30.205926724037187</v>
      </c>
      <c r="Q54" s="180">
        <f>RES_hhdet_tesh!Q54/RES_summary!Q$19</f>
        <v>30.007202593312787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27.671111558991747</v>
      </c>
      <c r="L55" s="179">
        <f>RES_hhdet_tesh!L55/RES_summary!L$19</f>
        <v>29.404433412279776</v>
      </c>
      <c r="M55" s="179">
        <f>RES_hhdet_tesh!M55/RES_summary!M$19</f>
        <v>27.540704304123359</v>
      </c>
      <c r="N55" s="179">
        <f>RES_hhdet_tesh!N55/RES_summary!N$19</f>
        <v>27.338659594192439</v>
      </c>
      <c r="O55" s="179">
        <f>RES_hhdet_tesh!O55/RES_summary!O$19</f>
        <v>27.093871688353669</v>
      </c>
      <c r="P55" s="179">
        <f>RES_hhdet_tesh!P55/RES_summary!P$19</f>
        <v>27.237996038562564</v>
      </c>
      <c r="Q55" s="179">
        <f>RES_hhdet_tesh!Q55/RES_summary!Q$19</f>
        <v>27.013871594437305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21.325449741532807</v>
      </c>
      <c r="L56" s="177">
        <f>RES_hhdet_tesh!L56/RES_summary!L$19</f>
        <v>23.10041685581113</v>
      </c>
      <c r="M56" s="177">
        <f>RES_hhdet_tesh!M56/RES_summary!M$19</f>
        <v>21.307466322228549</v>
      </c>
      <c r="N56" s="177">
        <f>RES_hhdet_tesh!N56/RES_summary!N$19</f>
        <v>21.164773869971285</v>
      </c>
      <c r="O56" s="177">
        <f>RES_hhdet_tesh!O56/RES_summary!O$19</f>
        <v>20.963830217446112</v>
      </c>
      <c r="P56" s="177">
        <f>RES_hhdet_tesh!P56/RES_summary!P$19</f>
        <v>21.196990637582743</v>
      </c>
      <c r="Q56" s="177">
        <f>RES_hhdet_tesh!Q56/RES_summary!Q$19</f>
        <v>21.059989818226008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6.3456618174589448</v>
      </c>
      <c r="L57" s="177">
        <f>RES_hhdet_tesh!L57/RES_summary!L$19</f>
        <v>6.3040165564686443</v>
      </c>
      <c r="M57" s="177">
        <f>RES_hhdet_tesh!M57/RES_summary!M$19</f>
        <v>6.2332379818948089</v>
      </c>
      <c r="N57" s="177">
        <f>RES_hhdet_tesh!N57/RES_summary!N$19</f>
        <v>6.1738857242211544</v>
      </c>
      <c r="O57" s="177">
        <f>RES_hhdet_tesh!O57/RES_summary!O$19</f>
        <v>6.130041470907555</v>
      </c>
      <c r="P57" s="177">
        <f>RES_hhdet_tesh!P57/RES_summary!P$19</f>
        <v>6.0410054009798237</v>
      </c>
      <c r="Q57" s="177">
        <f>RES_hhdet_tesh!Q57/RES_summary!Q$19</f>
        <v>5.9538817762113032</v>
      </c>
    </row>
    <row r="58" spans="1:17" ht="12" customHeight="1" x14ac:dyDescent="0.25">
      <c r="A58" s="158" t="s">
        <v>62</v>
      </c>
      <c r="B58" s="178">
        <f>RES_hhdet_tesh!B58/RES_summary!B$19</f>
        <v>8.4196031345756897</v>
      </c>
      <c r="C58" s="178">
        <f>RES_hhdet_tesh!C58/RES_summary!C$19</f>
        <v>8.3826022155100244</v>
      </c>
      <c r="D58" s="178">
        <f>RES_hhdet_tesh!D58/RES_summary!D$19</f>
        <v>9.0508508765501876</v>
      </c>
      <c r="E58" s="178">
        <f>RES_hhdet_tesh!E58/RES_summary!E$19</f>
        <v>11.922615661097149</v>
      </c>
      <c r="F58" s="178">
        <f>RES_hhdet_tesh!F58/RES_summary!F$19</f>
        <v>11.977405602443886</v>
      </c>
      <c r="G58" s="178">
        <f>RES_hhdet_tesh!G58/RES_summary!G$19</f>
        <v>11.627575178351888</v>
      </c>
      <c r="H58" s="178">
        <f>RES_hhdet_tesh!H58/RES_summary!H$19</f>
        <v>11.942182739221554</v>
      </c>
      <c r="I58" s="178">
        <f>RES_hhdet_tesh!I58/RES_summary!I$19</f>
        <v>11.737379014337147</v>
      </c>
      <c r="J58" s="178">
        <f>RES_hhdet_tesh!J58/RES_summary!J$19</f>
        <v>11.9390738382517</v>
      </c>
      <c r="K58" s="178">
        <f>RES_hhdet_tesh!K58/RES_summary!K$19</f>
        <v>11.991726025315655</v>
      </c>
      <c r="L58" s="178">
        <f>RES_hhdet_tesh!L58/RES_summary!L$19</f>
        <v>12.060334124579255</v>
      </c>
      <c r="M58" s="178">
        <f>RES_hhdet_tesh!M58/RES_summary!M$19</f>
        <v>11.887918131129799</v>
      </c>
      <c r="N58" s="178">
        <f>RES_hhdet_tesh!N58/RES_summary!N$19</f>
        <v>11.601358359358994</v>
      </c>
      <c r="O58" s="178">
        <f>RES_hhdet_tesh!O58/RES_summary!O$19</f>
        <v>11.688097871109868</v>
      </c>
      <c r="P58" s="178">
        <f>RES_hhdet_tesh!P58/RES_summary!P$19</f>
        <v>11.603022817123644</v>
      </c>
      <c r="Q58" s="178">
        <f>RES_hhdet_tesh!Q58/RES_summary!Q$19</f>
        <v>11.675462242953726</v>
      </c>
    </row>
    <row r="59" spans="1:17" ht="12" customHeight="1" x14ac:dyDescent="0.25">
      <c r="A59" s="23" t="s">
        <v>57</v>
      </c>
      <c r="B59" s="177">
        <f>RES_hhdet_tesh!B59/RES_summary!B$19</f>
        <v>7.6484876847218306</v>
      </c>
      <c r="C59" s="177">
        <f>RES_hhdet_tesh!C59/RES_summary!C$19</f>
        <v>7.782001479094272</v>
      </c>
      <c r="D59" s="177">
        <f>RES_hhdet_tesh!D59/RES_summary!D$19</f>
        <v>8.1152604198910456</v>
      </c>
      <c r="E59" s="177">
        <f>RES_hhdet_tesh!E59/RES_summary!E$19</f>
        <v>10.055326223568844</v>
      </c>
      <c r="F59" s="177">
        <f>RES_hhdet_tesh!F59/RES_summary!F$19</f>
        <v>10.034210974965974</v>
      </c>
      <c r="G59" s="177">
        <f>RES_hhdet_tesh!G59/RES_summary!G$19</f>
        <v>9.9534126425976908</v>
      </c>
      <c r="H59" s="177">
        <f>RES_hhdet_tesh!H59/RES_summary!H$19</f>
        <v>10.019745850241678</v>
      </c>
      <c r="I59" s="177">
        <f>RES_hhdet_tesh!I59/RES_summary!I$19</f>
        <v>10.11126598722112</v>
      </c>
      <c r="J59" s="177">
        <f>RES_hhdet_tesh!J59/RES_summary!J$19</f>
        <v>10.193200119002238</v>
      </c>
      <c r="K59" s="177">
        <f>RES_hhdet_tesh!K59/RES_summary!K$19</f>
        <v>10.154162866586962</v>
      </c>
      <c r="L59" s="177">
        <f>RES_hhdet_tesh!L59/RES_summary!L$19</f>
        <v>10.037559811801557</v>
      </c>
      <c r="M59" s="177">
        <f>RES_hhdet_tesh!M59/RES_summary!M$19</f>
        <v>9.9270256962340149</v>
      </c>
      <c r="N59" s="177">
        <f>RES_hhdet_tesh!N59/RES_summary!N$19</f>
        <v>9.8606776462273267</v>
      </c>
      <c r="O59" s="177">
        <f>RES_hhdet_tesh!O59/RES_summary!O$19</f>
        <v>9.7257552372503273</v>
      </c>
      <c r="P59" s="177">
        <f>RES_hhdet_tesh!P59/RES_summary!P$19</f>
        <v>9.5394221603543041</v>
      </c>
      <c r="Q59" s="177">
        <f>RES_hhdet_tesh!Q59/RES_summary!Q$19</f>
        <v>9.4358068585043355</v>
      </c>
    </row>
    <row r="60" spans="1:17" ht="12" customHeight="1" x14ac:dyDescent="0.25">
      <c r="A60" s="29" t="s">
        <v>140</v>
      </c>
      <c r="B60" s="176">
        <f>RES_hhdet_tesh!B60/RES_summary!B$19</f>
        <v>8.852163804775639</v>
      </c>
      <c r="C60" s="176">
        <f>RES_hhdet_tesh!C60/RES_summary!C$19</f>
        <v>8.7098567999479855</v>
      </c>
      <c r="D60" s="176">
        <f>RES_hhdet_tesh!D60/RES_summary!D$19</f>
        <v>9.5588370726910448</v>
      </c>
      <c r="E60" s="176">
        <f>RES_hhdet_tesh!E60/RES_summary!E$19</f>
        <v>12.920269223242567</v>
      </c>
      <c r="F60" s="176">
        <f>RES_hhdet_tesh!F60/RES_summary!F$19</f>
        <v>12.894888149544709</v>
      </c>
      <c r="G60" s="176">
        <f>RES_hhdet_tesh!G60/RES_summary!G$19</f>
        <v>12.380145638334147</v>
      </c>
      <c r="H60" s="176">
        <f>RES_hhdet_tesh!H60/RES_summary!H$19</f>
        <v>12.813250705323387</v>
      </c>
      <c r="I60" s="176">
        <f>RES_hhdet_tesh!I60/RES_summary!I$19</f>
        <v>12.499163720539475</v>
      </c>
      <c r="J60" s="176">
        <f>RES_hhdet_tesh!J60/RES_summary!J$19</f>
        <v>12.778871334209102</v>
      </c>
      <c r="K60" s="176">
        <f>RES_hhdet_tesh!K60/RES_summary!K$19</f>
        <v>12.943920128993071</v>
      </c>
      <c r="L60" s="176">
        <f>RES_hhdet_tesh!L60/RES_summary!L$19</f>
        <v>13.077122003742387</v>
      </c>
      <c r="M60" s="176">
        <f>RES_hhdet_tesh!M60/RES_summary!M$19</f>
        <v>12.742249410504671</v>
      </c>
      <c r="N60" s="176">
        <f>RES_hhdet_tesh!N60/RES_summary!N$19</f>
        <v>12.349530833797266</v>
      </c>
      <c r="O60" s="176">
        <f>RES_hhdet_tesh!O60/RES_summary!O$19</f>
        <v>12.453547172538677</v>
      </c>
      <c r="P60" s="176">
        <f>RES_hhdet_tesh!P60/RES_summary!P$19</f>
        <v>12.508276806534811</v>
      </c>
      <c r="Q60" s="176">
        <f>RES_hhdet_tesh!Q60/RES_summary!Q$19</f>
        <v>12.588682645361731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133.81835996696438</v>
      </c>
      <c r="C62" s="184">
        <f>RES_hhdet_tesh!C62/RES_summary!C$19</f>
        <v>143.42392886632743</v>
      </c>
      <c r="D62" s="184">
        <f>RES_hhdet_tesh!D62/RES_summary!D$19</f>
        <v>136.28079291935254</v>
      </c>
      <c r="E62" s="184">
        <f>RES_hhdet_tesh!E62/RES_summary!E$19</f>
        <v>137.29345840600044</v>
      </c>
      <c r="F62" s="184">
        <f>RES_hhdet_tesh!F62/RES_summary!F$19</f>
        <v>134.24027936030024</v>
      </c>
      <c r="G62" s="184">
        <f>RES_hhdet_tesh!G62/RES_summary!G$19</f>
        <v>137.56401840494809</v>
      </c>
      <c r="H62" s="184">
        <f>RES_hhdet_tesh!H62/RES_summary!H$19</f>
        <v>141.06303310548708</v>
      </c>
      <c r="I62" s="184">
        <f>RES_hhdet_tesh!I62/RES_summary!I$19</f>
        <v>133.28077075123215</v>
      </c>
      <c r="J62" s="184">
        <f>RES_hhdet_tesh!J62/RES_summary!J$19</f>
        <v>132.3551477025305</v>
      </c>
      <c r="K62" s="184">
        <f>RES_hhdet_tesh!K62/RES_summary!K$19</f>
        <v>135.316633055908</v>
      </c>
      <c r="L62" s="184">
        <f>RES_hhdet_tesh!L62/RES_summary!L$19</f>
        <v>148.87298148708115</v>
      </c>
      <c r="M62" s="184">
        <f>RES_hhdet_tesh!M62/RES_summary!M$19</f>
        <v>134.18855095052092</v>
      </c>
      <c r="N62" s="184">
        <f>RES_hhdet_tesh!N62/RES_summary!N$19</f>
        <v>136.55263905439801</v>
      </c>
      <c r="O62" s="184">
        <f>RES_hhdet_tesh!O62/RES_summary!O$19</f>
        <v>134.68200805676196</v>
      </c>
      <c r="P62" s="184">
        <f>RES_hhdet_tesh!P62/RES_summary!P$19</f>
        <v>123.53637587771722</v>
      </c>
      <c r="Q62" s="184">
        <f>RES_hhdet_tesh!Q62/RES_summary!Q$19</f>
        <v>122.62115745811498</v>
      </c>
    </row>
    <row r="63" spans="1:17" ht="12.95" customHeight="1" x14ac:dyDescent="0.25">
      <c r="A63" s="158" t="s">
        <v>65</v>
      </c>
      <c r="B63" s="178">
        <f>RES_hhdet_tesh!B63/RES_summary!B$19</f>
        <v>103.83868010214117</v>
      </c>
      <c r="C63" s="178">
        <f>RES_hhdet_tesh!C63/RES_summary!C$19</f>
        <v>113.70210868694762</v>
      </c>
      <c r="D63" s="178">
        <f>RES_hhdet_tesh!D63/RES_summary!D$19</f>
        <v>106.1052454052585</v>
      </c>
      <c r="E63" s="178">
        <f>RES_hhdet_tesh!E63/RES_summary!E$19</f>
        <v>105.1013325662021</v>
      </c>
      <c r="F63" s="178">
        <f>RES_hhdet_tesh!F63/RES_summary!F$19</f>
        <v>101.83231289969982</v>
      </c>
      <c r="G63" s="178">
        <f>RES_hhdet_tesh!G63/RES_summary!G$19</f>
        <v>105.43960658415028</v>
      </c>
      <c r="H63" s="178">
        <f>RES_hhdet_tesh!H63/RES_summary!H$19</f>
        <v>109.090023381292</v>
      </c>
      <c r="I63" s="178">
        <f>RES_hhdet_tesh!I63/RES_summary!I$19</f>
        <v>101.72221194430612</v>
      </c>
      <c r="J63" s="178">
        <f>RES_hhdet_tesh!J63/RES_summary!J$19</f>
        <v>100.46090385525515</v>
      </c>
      <c r="K63" s="178">
        <f>RES_hhdet_tesh!K63/RES_summary!K$19</f>
        <v>102.87753272637048</v>
      </c>
      <c r="L63" s="178">
        <f>RES_hhdet_tesh!L63/RES_summary!L$19</f>
        <v>116.5742332427516</v>
      </c>
      <c r="M63" s="178">
        <f>RES_hhdet_tesh!M63/RES_summary!M$19</f>
        <v>102.44719394313212</v>
      </c>
      <c r="N63" s="178">
        <f>RES_hhdet_tesh!N63/RES_summary!N$19</f>
        <v>105.37237278720025</v>
      </c>
      <c r="O63" s="178">
        <f>RES_hhdet_tesh!O63/RES_summary!O$19</f>
        <v>103.06068462300912</v>
      </c>
      <c r="P63" s="178">
        <f>RES_hhdet_tesh!P63/RES_summary!P$19</f>
        <v>92.37252433671037</v>
      </c>
      <c r="Q63" s="178">
        <f>RES_hhdet_tesh!Q63/RES_summary!Q$19</f>
        <v>91.613186208751358</v>
      </c>
    </row>
    <row r="64" spans="1:17" ht="12" customHeight="1" x14ac:dyDescent="0.25">
      <c r="A64" s="23" t="s">
        <v>161</v>
      </c>
      <c r="B64" s="177">
        <f>RES_hhdet_tesh!B64/RES_summary!B$19</f>
        <v>102.20899057505581</v>
      </c>
      <c r="C64" s="177">
        <f>RES_hhdet_tesh!C64/RES_summary!C$19</f>
        <v>112.06533192205619</v>
      </c>
      <c r="D64" s="177">
        <f>RES_hhdet_tesh!D64/RES_summary!D$19</f>
        <v>104.76945442672277</v>
      </c>
      <c r="E64" s="177">
        <f>RES_hhdet_tesh!E64/RES_summary!E$19</f>
        <v>101.71392913029</v>
      </c>
      <c r="F64" s="177">
        <f>RES_hhdet_tesh!F64/RES_summary!F$19</f>
        <v>98.588298090171534</v>
      </c>
      <c r="G64" s="177">
        <f>RES_hhdet_tesh!G64/RES_summary!G$19</f>
        <v>102.76722813656316</v>
      </c>
      <c r="H64" s="177">
        <f>RES_hhdet_tesh!H64/RES_summary!H$19</f>
        <v>105.98285614490182</v>
      </c>
      <c r="I64" s="177">
        <f>RES_hhdet_tesh!I64/RES_summary!I$19</f>
        <v>99.024398185630389</v>
      </c>
      <c r="J64" s="177">
        <f>RES_hhdet_tesh!J64/RES_summary!J$19</f>
        <v>97.610614600755397</v>
      </c>
      <c r="K64" s="177">
        <f>RES_hhdet_tesh!K64/RES_summary!K$19</f>
        <v>99.883853352157487</v>
      </c>
      <c r="L64" s="177">
        <f>RES_hhdet_tesh!L64/RES_summary!L$19</f>
        <v>113.23731657542938</v>
      </c>
      <c r="M64" s="177">
        <f>RES_hhdet_tesh!M64/RES_summary!M$19</f>
        <v>99.574714616188487</v>
      </c>
      <c r="N64" s="177">
        <f>RES_hhdet_tesh!N64/RES_summary!N$19</f>
        <v>102.49882240787639</v>
      </c>
      <c r="O64" s="177">
        <f>RES_hhdet_tesh!O64/RES_summary!O$19</f>
        <v>100.1100456463691</v>
      </c>
      <c r="P64" s="177">
        <f>RES_hhdet_tesh!P64/RES_summary!P$19</f>
        <v>89.277674648844567</v>
      </c>
      <c r="Q64" s="177">
        <f>RES_hhdet_tesh!Q64/RES_summary!Q$19</f>
        <v>88.225116194925121</v>
      </c>
    </row>
    <row r="65" spans="1:17" ht="12" customHeight="1" x14ac:dyDescent="0.25">
      <c r="A65" s="23" t="s">
        <v>60</v>
      </c>
      <c r="B65" s="177">
        <f>RES_hhdet_tesh!B65/RES_summary!B$19</f>
        <v>1.6296895270853704</v>
      </c>
      <c r="C65" s="177">
        <f>RES_hhdet_tesh!C65/RES_summary!C$19</f>
        <v>1.6367767648914369</v>
      </c>
      <c r="D65" s="177">
        <f>RES_hhdet_tesh!D65/RES_summary!D$19</f>
        <v>1.3357909785357267</v>
      </c>
      <c r="E65" s="177">
        <f>RES_hhdet_tesh!E65/RES_summary!E$19</f>
        <v>3.3874034359120957</v>
      </c>
      <c r="F65" s="177">
        <f>RES_hhdet_tesh!F65/RES_summary!F$19</f>
        <v>3.2440148095282915</v>
      </c>
      <c r="G65" s="177">
        <f>RES_hhdet_tesh!G65/RES_summary!G$19</f>
        <v>2.6723784475871208</v>
      </c>
      <c r="H65" s="177">
        <f>RES_hhdet_tesh!H65/RES_summary!H$19</f>
        <v>3.1071672363901861</v>
      </c>
      <c r="I65" s="177">
        <f>RES_hhdet_tesh!I65/RES_summary!I$19</f>
        <v>2.6978137586757485</v>
      </c>
      <c r="J65" s="177">
        <f>RES_hhdet_tesh!J65/RES_summary!J$19</f>
        <v>2.8502892544997698</v>
      </c>
      <c r="K65" s="177">
        <f>RES_hhdet_tesh!K65/RES_summary!K$19</f>
        <v>2.9936793742129861</v>
      </c>
      <c r="L65" s="177">
        <f>RES_hhdet_tesh!L65/RES_summary!L$19</f>
        <v>3.3369166673222241</v>
      </c>
      <c r="M65" s="177">
        <f>RES_hhdet_tesh!M65/RES_summary!M$19</f>
        <v>2.8724793269436435</v>
      </c>
      <c r="N65" s="177">
        <f>RES_hhdet_tesh!N65/RES_summary!N$19</f>
        <v>2.8735503793238508</v>
      </c>
      <c r="O65" s="177">
        <f>RES_hhdet_tesh!O65/RES_summary!O$19</f>
        <v>2.9506389766400196</v>
      </c>
      <c r="P65" s="177">
        <f>RES_hhdet_tesh!P65/RES_summary!P$19</f>
        <v>3.0948496878657994</v>
      </c>
      <c r="Q65" s="177">
        <f>RES_hhdet_tesh!Q65/RES_summary!Q$19</f>
        <v>3.3880700138262316</v>
      </c>
    </row>
    <row r="66" spans="1:17" ht="12.95" customHeight="1" x14ac:dyDescent="0.25">
      <c r="A66" s="158" t="s">
        <v>112</v>
      </c>
      <c r="B66" s="178">
        <f>RES_hhdet_tesh!B66/RES_summary!B$19</f>
        <v>6.9896369356268473E-3</v>
      </c>
      <c r="C66" s="178">
        <f>RES_hhdet_tesh!C66/RES_summary!C$19</f>
        <v>7.5629981709227365E-3</v>
      </c>
      <c r="D66" s="178">
        <f>RES_hhdet_tesh!D66/RES_summary!D$19</f>
        <v>8.977176409831273E-3</v>
      </c>
      <c r="E66" s="178">
        <f>RES_hhdet_tesh!E66/RES_summary!E$19</f>
        <v>9.9612217824702979E-3</v>
      </c>
      <c r="F66" s="178">
        <f>RES_hhdet_tesh!F66/RES_summary!F$19</f>
        <v>1.2836737247680315E-2</v>
      </c>
      <c r="G66" s="178">
        <f>RES_hhdet_tesh!G66/RES_summary!G$19</f>
        <v>1.4711001030166751E-2</v>
      </c>
      <c r="H66" s="178">
        <f>RES_hhdet_tesh!H66/RES_summary!H$19</f>
        <v>2.055266857401138E-2</v>
      </c>
      <c r="I66" s="178">
        <f>RES_hhdet_tesh!I66/RES_summary!I$19</f>
        <v>2.9787466054875863E-2</v>
      </c>
      <c r="J66" s="178">
        <f>RES_hhdet_tesh!J66/RES_summary!J$19</f>
        <v>3.8796659441189714E-2</v>
      </c>
      <c r="K66" s="178">
        <f>RES_hhdet_tesh!K66/RES_summary!K$19</f>
        <v>5.2409306881047481E-2</v>
      </c>
      <c r="L66" s="178">
        <f>RES_hhdet_tesh!L66/RES_summary!L$19</f>
        <v>6.6481925468652128E-2</v>
      </c>
      <c r="M66" s="178">
        <f>RES_hhdet_tesh!M66/RES_summary!M$19</f>
        <v>8.3822373239827941E-2</v>
      </c>
      <c r="N66" s="178">
        <f>RES_hhdet_tesh!N66/RES_summary!N$19</f>
        <v>9.8602349819832194E-2</v>
      </c>
      <c r="O66" s="178">
        <f>RES_hhdet_tesh!O66/RES_summary!O$19</f>
        <v>0.10245929909232017</v>
      </c>
      <c r="P66" s="178">
        <f>RES_hhdet_tesh!P66/RES_summary!P$19</f>
        <v>0.13341796564426298</v>
      </c>
      <c r="Q66" s="178">
        <f>RES_hhdet_tesh!Q66/RES_summary!Q$19</f>
        <v>0.15912128174153081</v>
      </c>
    </row>
    <row r="67" spans="1:17" ht="12" customHeight="1" x14ac:dyDescent="0.25">
      <c r="A67" s="23" t="s">
        <v>60</v>
      </c>
      <c r="B67" s="177">
        <f>RES_hhdet_tesh!B67/RES_summary!B$19</f>
        <v>6.9896369356268473E-3</v>
      </c>
      <c r="C67" s="177">
        <f>RES_hhdet_tesh!C67/RES_summary!C$19</f>
        <v>7.5629981709227365E-3</v>
      </c>
      <c r="D67" s="177">
        <f>RES_hhdet_tesh!D67/RES_summary!D$19</f>
        <v>8.977176409831273E-3</v>
      </c>
      <c r="E67" s="177">
        <f>RES_hhdet_tesh!E67/RES_summary!E$19</f>
        <v>9.9612217824702979E-3</v>
      </c>
      <c r="F67" s="177">
        <f>RES_hhdet_tesh!F67/RES_summary!F$19</f>
        <v>1.2836737247680315E-2</v>
      </c>
      <c r="G67" s="177">
        <f>RES_hhdet_tesh!G67/RES_summary!G$19</f>
        <v>1.4711001030166751E-2</v>
      </c>
      <c r="H67" s="177">
        <f>RES_hhdet_tesh!H67/RES_summary!H$19</f>
        <v>2.055266857401138E-2</v>
      </c>
      <c r="I67" s="177">
        <f>RES_hhdet_tesh!I67/RES_summary!I$19</f>
        <v>2.9787466054875863E-2</v>
      </c>
      <c r="J67" s="177">
        <f>RES_hhdet_tesh!J67/RES_summary!J$19</f>
        <v>3.8796659441189714E-2</v>
      </c>
      <c r="K67" s="177">
        <f>RES_hhdet_tesh!K67/RES_summary!K$19</f>
        <v>5.2409306881047481E-2</v>
      </c>
      <c r="L67" s="177">
        <f>RES_hhdet_tesh!L67/RES_summary!L$19</f>
        <v>6.6481925468652128E-2</v>
      </c>
      <c r="M67" s="177">
        <f>RES_hhdet_tesh!M67/RES_summary!M$19</f>
        <v>8.3822373239827941E-2</v>
      </c>
      <c r="N67" s="177">
        <f>RES_hhdet_tesh!N67/RES_summary!N$19</f>
        <v>9.8602349819832194E-2</v>
      </c>
      <c r="O67" s="177">
        <f>RES_hhdet_tesh!O67/RES_summary!O$19</f>
        <v>0.10245929909232017</v>
      </c>
      <c r="P67" s="177">
        <f>RES_hhdet_tesh!P67/RES_summary!P$19</f>
        <v>0.13341796564426298</v>
      </c>
      <c r="Q67" s="177">
        <f>RES_hhdet_tesh!Q67/RES_summary!Q$19</f>
        <v>0.15912128174153081</v>
      </c>
    </row>
    <row r="68" spans="1:17" ht="12" customHeight="1" x14ac:dyDescent="0.25">
      <c r="A68" s="158" t="s">
        <v>63</v>
      </c>
      <c r="B68" s="178">
        <f>RES_hhdet_tesh!B68/RES_summary!B$19</f>
        <v>22.125447032554082</v>
      </c>
      <c r="C68" s="178">
        <f>RES_hhdet_tesh!C68/RES_summary!C$19</f>
        <v>21.941680489087485</v>
      </c>
      <c r="D68" s="178">
        <f>RES_hhdet_tesh!D68/RES_summary!D$19</f>
        <v>21.61525083885433</v>
      </c>
      <c r="E68" s="178">
        <f>RES_hhdet_tesh!E68/RES_summary!E$19</f>
        <v>21.758913721620953</v>
      </c>
      <c r="F68" s="178">
        <f>RES_hhdet_tesh!F68/RES_summary!F$19</f>
        <v>21.877562536191551</v>
      </c>
      <c r="G68" s="178">
        <f>RES_hhdet_tesh!G68/RES_summary!G$19</f>
        <v>21.720945115790162</v>
      </c>
      <c r="H68" s="178">
        <f>RES_hhdet_tesh!H68/RES_summary!H$19</f>
        <v>21.482619014330339</v>
      </c>
      <c r="I68" s="178">
        <f>RES_hhdet_tesh!I68/RES_summary!I$19</f>
        <v>21.012731406419277</v>
      </c>
      <c r="J68" s="178">
        <f>RES_hhdet_tesh!J68/RES_summary!J$19</f>
        <v>21.333096411284195</v>
      </c>
      <c r="K68" s="178">
        <f>RES_hhdet_tesh!K68/RES_summary!K$19</f>
        <v>21.919601620129306</v>
      </c>
      <c r="L68" s="178">
        <f>RES_hhdet_tesh!L68/RES_summary!L$19</f>
        <v>21.879946986951257</v>
      </c>
      <c r="M68" s="178">
        <f>RES_hhdet_tesh!M68/RES_summary!M$19</f>
        <v>21.333679378851478</v>
      </c>
      <c r="N68" s="178">
        <f>RES_hhdet_tesh!N68/RES_summary!N$19</f>
        <v>20.98782723133775</v>
      </c>
      <c r="O68" s="178">
        <f>RES_hhdet_tesh!O68/RES_summary!O$19</f>
        <v>21.401513333267943</v>
      </c>
      <c r="P68" s="178">
        <f>RES_hhdet_tesh!P68/RES_summary!P$19</f>
        <v>21.107434925333152</v>
      </c>
      <c r="Q68" s="178">
        <f>RES_hhdet_tesh!Q68/RES_summary!Q$19</f>
        <v>21.006847201234986</v>
      </c>
    </row>
    <row r="69" spans="1:17" ht="12" customHeight="1" x14ac:dyDescent="0.25">
      <c r="A69" s="167" t="s">
        <v>160</v>
      </c>
      <c r="B69" s="183">
        <f>RES_hhdet_tesh!B69/RES_summary!B$19</f>
        <v>21.860852939104792</v>
      </c>
      <c r="C69" s="183">
        <f>RES_hhdet_tesh!C69/RES_summary!C$19</f>
        <v>21.661803478245201</v>
      </c>
      <c r="D69" s="183">
        <f>RES_hhdet_tesh!D69/RES_summary!D$19</f>
        <v>21.35871051552197</v>
      </c>
      <c r="E69" s="183">
        <f>RES_hhdet_tesh!E69/RES_summary!E$19</f>
        <v>21.343747220358537</v>
      </c>
      <c r="F69" s="183">
        <f>RES_hhdet_tesh!F69/RES_summary!F$19</f>
        <v>21.527068362821925</v>
      </c>
      <c r="G69" s="183">
        <f>RES_hhdet_tesh!G69/RES_summary!G$19</f>
        <v>21.525249599708104</v>
      </c>
      <c r="H69" s="183">
        <f>RES_hhdet_tesh!H69/RES_summary!H$19</f>
        <v>21.241164841176204</v>
      </c>
      <c r="I69" s="183">
        <f>RES_hhdet_tesh!I69/RES_summary!I$19</f>
        <v>20.938918810672174</v>
      </c>
      <c r="J69" s="183">
        <f>RES_hhdet_tesh!J69/RES_summary!J$19</f>
        <v>21.072781226968033</v>
      </c>
      <c r="K69" s="183">
        <f>RES_hhdet_tesh!K69/RES_summary!K$19</f>
        <v>21.606854648103909</v>
      </c>
      <c r="L69" s="183">
        <f>RES_hhdet_tesh!L69/RES_summary!L$19</f>
        <v>21.464358683559734</v>
      </c>
      <c r="M69" s="183">
        <f>RES_hhdet_tesh!M69/RES_summary!M$19</f>
        <v>21.17920772746686</v>
      </c>
      <c r="N69" s="183">
        <f>RES_hhdet_tesh!N69/RES_summary!N$19</f>
        <v>20.952847597303784</v>
      </c>
      <c r="O69" s="183">
        <f>RES_hhdet_tesh!O69/RES_summary!O$19</f>
        <v>21.243871956304233</v>
      </c>
      <c r="P69" s="183">
        <f>RES_hhdet_tesh!P69/RES_summary!P$19</f>
        <v>20.964725690210184</v>
      </c>
      <c r="Q69" s="183">
        <f>RES_hhdet_tesh!Q69/RES_summary!Q$19</f>
        <v>20.828319594512912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22.644014850942039</v>
      </c>
      <c r="L70" s="183">
        <f>RES_hhdet_tesh!L70/RES_summary!L$19</f>
        <v>22.366020549529857</v>
      </c>
      <c r="M70" s="183">
        <f>RES_hhdet_tesh!M70/RES_summary!M$19</f>
        <v>21.946503688286686</v>
      </c>
      <c r="N70" s="183">
        <f>RES_hhdet_tesh!N70/RES_summary!N$19</f>
        <v>21.590384939312145</v>
      </c>
      <c r="O70" s="183">
        <f>RES_hhdet_tesh!O70/RES_summary!O$19</f>
        <v>21.729362280353346</v>
      </c>
      <c r="P70" s="183">
        <f>RES_hhdet_tesh!P70/RES_summary!P$19</f>
        <v>21.36969862575404</v>
      </c>
      <c r="Q70" s="183">
        <f>RES_hhdet_tesh!Q70/RES_summary!Q$19</f>
        <v>21.10466936578899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16.298353033483107</v>
      </c>
      <c r="L71" s="182">
        <f>RES_hhdet_tesh!L71/RES_summary!L$19</f>
        <v>16.062003993061222</v>
      </c>
      <c r="M71" s="182">
        <f>RES_hhdet_tesh!M71/RES_summary!M$19</f>
        <v>15.713265706391873</v>
      </c>
      <c r="N71" s="182">
        <f>RES_hhdet_tesh!N71/RES_summary!N$19</f>
        <v>15.416499215090987</v>
      </c>
      <c r="O71" s="182">
        <f>RES_hhdet_tesh!O71/RES_summary!O$19</f>
        <v>15.599320809445791</v>
      </c>
      <c r="P71" s="182">
        <f>RES_hhdet_tesh!P71/RES_summary!P$19</f>
        <v>15.328693224774216</v>
      </c>
      <c r="Q71" s="182">
        <f>RES_hhdet_tesh!Q71/RES_summary!Q$19</f>
        <v>15.150787589577689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6.3456618174589332</v>
      </c>
      <c r="L72" s="181">
        <f>RES_hhdet_tesh!L72/RES_summary!L$19</f>
        <v>6.3040165564686381</v>
      </c>
      <c r="M72" s="181">
        <f>RES_hhdet_tesh!M72/RES_summary!M$19</f>
        <v>6.2332379818948125</v>
      </c>
      <c r="N72" s="181">
        <f>RES_hhdet_tesh!N72/RES_summary!N$19</f>
        <v>6.1738857242211571</v>
      </c>
      <c r="O72" s="181">
        <f>RES_hhdet_tesh!O72/RES_summary!O$19</f>
        <v>6.130041470907555</v>
      </c>
      <c r="P72" s="181">
        <f>RES_hhdet_tesh!P72/RES_summary!P$19</f>
        <v>6.041005400979822</v>
      </c>
      <c r="Q72" s="181">
        <f>RES_hhdet_tesh!Q72/RES_summary!Q$19</f>
        <v>5.9538817762113005</v>
      </c>
    </row>
    <row r="73" spans="1:17" ht="12" customHeight="1" x14ac:dyDescent="0.25">
      <c r="A73" s="163" t="s">
        <v>142</v>
      </c>
      <c r="B73" s="180">
        <f>RES_hhdet_tesh!B73/RES_summary!B$19</f>
        <v>25.165995172256405</v>
      </c>
      <c r="C73" s="180">
        <f>RES_hhdet_tesh!C73/RES_summary!C$19</f>
        <v>25.311209685385649</v>
      </c>
      <c r="D73" s="180">
        <f>RES_hhdet_tesh!D73/RES_summary!D$19</f>
        <v>24.691714825083825</v>
      </c>
      <c r="E73" s="180">
        <f>RES_hhdet_tesh!E73/RES_summary!E$19</f>
        <v>28.47861635566429</v>
      </c>
      <c r="F73" s="180">
        <f>RES_hhdet_tesh!F73/RES_summary!F$19</f>
        <v>28.484897243495716</v>
      </c>
      <c r="G73" s="180">
        <f>RES_hhdet_tesh!G73/RES_summary!G$19</f>
        <v>27.834647244391675</v>
      </c>
      <c r="H73" s="180">
        <f>RES_hhdet_tesh!H73/RES_summary!H$19</f>
        <v>29.737881058209325</v>
      </c>
      <c r="I73" s="180">
        <f>RES_hhdet_tesh!I73/RES_summary!I$19</f>
        <v>28.700806428201364</v>
      </c>
      <c r="J73" s="180">
        <f>RES_hhdet_tesh!J73/RES_summary!J$19</f>
        <v>30.262085377300572</v>
      </c>
      <c r="K73" s="180">
        <f>RES_hhdet_tesh!K73/RES_summary!K$19</f>
        <v>30.209313109845027</v>
      </c>
      <c r="L73" s="180">
        <f>RES_hhdet_tesh!L73/RES_summary!L$19</f>
        <v>32.840572569685996</v>
      </c>
      <c r="M73" s="180">
        <f>RES_hhdet_tesh!M73/RES_summary!M$19</f>
        <v>30.403319671703279</v>
      </c>
      <c r="N73" s="180">
        <f>RES_hhdet_tesh!N73/RES_summary!N$19</f>
        <v>30.167815284099806</v>
      </c>
      <c r="O73" s="180">
        <f>RES_hhdet_tesh!O73/RES_summary!O$19</f>
        <v>30.070230528276234</v>
      </c>
      <c r="P73" s="180">
        <f>RES_hhdet_tesh!P73/RES_summary!P$19</f>
        <v>30.19239918400099</v>
      </c>
      <c r="Q73" s="180">
        <f>RES_hhdet_tesh!Q73/RES_summary!Q$19</f>
        <v>30.029353744181726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27.671111558991704</v>
      </c>
      <c r="L74" s="179">
        <f>RES_hhdet_tesh!L74/RES_summary!L$19</f>
        <v>29.441241662715868</v>
      </c>
      <c r="M74" s="179">
        <f>RES_hhdet_tesh!M74/RES_summary!M$19</f>
        <v>27.590526888902033</v>
      </c>
      <c r="N74" s="179">
        <f>RES_hhdet_tesh!N74/RES_summary!N$19</f>
        <v>27.291356423091035</v>
      </c>
      <c r="O74" s="179">
        <f>RES_hhdet_tesh!O74/RES_summary!O$19</f>
        <v>27.208893493599462</v>
      </c>
      <c r="P74" s="179">
        <f>RES_hhdet_tesh!P74/RES_summary!P$19</f>
        <v>27.186433688137459</v>
      </c>
      <c r="Q74" s="179">
        <f>RES_hhdet_tesh!Q74/RES_summary!Q$19</f>
        <v>27.035852567230148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21.325449741532768</v>
      </c>
      <c r="L75" s="177">
        <f>RES_hhdet_tesh!L75/RES_summary!L$19</f>
        <v>23.137225106247229</v>
      </c>
      <c r="M75" s="177">
        <f>RES_hhdet_tesh!M75/RES_summary!M$19</f>
        <v>21.35728890700722</v>
      </c>
      <c r="N75" s="177">
        <f>RES_hhdet_tesh!N75/RES_summary!N$19</f>
        <v>21.117470698869869</v>
      </c>
      <c r="O75" s="177">
        <f>RES_hhdet_tesh!O75/RES_summary!O$19</f>
        <v>21.078852022691908</v>
      </c>
      <c r="P75" s="177">
        <f>RES_hhdet_tesh!P75/RES_summary!P$19</f>
        <v>21.145428287157635</v>
      </c>
      <c r="Q75" s="177">
        <f>RES_hhdet_tesh!Q75/RES_summary!Q$19</f>
        <v>21.081970791018854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6.3456618174589332</v>
      </c>
      <c r="L76" s="177">
        <f>RES_hhdet_tesh!L76/RES_summary!L$19</f>
        <v>6.3040165564686372</v>
      </c>
      <c r="M76" s="177">
        <f>RES_hhdet_tesh!M76/RES_summary!M$19</f>
        <v>6.2332379818948116</v>
      </c>
      <c r="N76" s="177">
        <f>RES_hhdet_tesh!N76/RES_summary!N$19</f>
        <v>6.1738857242211589</v>
      </c>
      <c r="O76" s="177">
        <f>RES_hhdet_tesh!O76/RES_summary!O$19</f>
        <v>6.1300414709075577</v>
      </c>
      <c r="P76" s="177">
        <f>RES_hhdet_tesh!P76/RES_summary!P$19</f>
        <v>6.0410054009798229</v>
      </c>
      <c r="Q76" s="177">
        <f>RES_hhdet_tesh!Q76/RES_summary!Q$19</f>
        <v>5.9538817762112997</v>
      </c>
    </row>
    <row r="77" spans="1:17" ht="12" customHeight="1" x14ac:dyDescent="0.25">
      <c r="A77" s="158" t="s">
        <v>62</v>
      </c>
      <c r="B77" s="178">
        <f>RES_hhdet_tesh!B77/RES_summary!B$19</f>
        <v>7.8472431953335136</v>
      </c>
      <c r="C77" s="178">
        <f>RES_hhdet_tesh!C77/RES_summary!C$19</f>
        <v>7.7725766921213824</v>
      </c>
      <c r="D77" s="178">
        <f>RES_hhdet_tesh!D77/RES_summary!D$19</f>
        <v>8.5513194988298711</v>
      </c>
      <c r="E77" s="178">
        <f>RES_hhdet_tesh!E77/RES_summary!E$19</f>
        <v>10.423250896394894</v>
      </c>
      <c r="F77" s="178">
        <f>RES_hhdet_tesh!F77/RES_summary!F$19</f>
        <v>10.517567187161195</v>
      </c>
      <c r="G77" s="178">
        <f>RES_hhdet_tesh!G77/RES_summary!G$19</f>
        <v>10.388755703977477</v>
      </c>
      <c r="H77" s="178">
        <f>RES_hhdet_tesh!H77/RES_summary!H$19</f>
        <v>10.469838041290712</v>
      </c>
      <c r="I77" s="178">
        <f>RES_hhdet_tesh!I77/RES_summary!I$19</f>
        <v>10.516039934451864</v>
      </c>
      <c r="J77" s="178">
        <f>RES_hhdet_tesh!J77/RES_summary!J$19</f>
        <v>10.522350776549958</v>
      </c>
      <c r="K77" s="178">
        <f>RES_hhdet_tesh!K77/RES_summary!K$19</f>
        <v>10.467089402527179</v>
      </c>
      <c r="L77" s="178">
        <f>RES_hhdet_tesh!L77/RES_summary!L$19</f>
        <v>10.352319331909658</v>
      </c>
      <c r="M77" s="178">
        <f>RES_hhdet_tesh!M77/RES_summary!M$19</f>
        <v>10.323855255297486</v>
      </c>
      <c r="N77" s="178">
        <f>RES_hhdet_tesh!N77/RES_summary!N$19</f>
        <v>10.093836686040202</v>
      </c>
      <c r="O77" s="178">
        <f>RES_hhdet_tesh!O77/RES_summary!O$19</f>
        <v>10.117350801392567</v>
      </c>
      <c r="P77" s="178">
        <f>RES_hhdet_tesh!P77/RES_summary!P$19</f>
        <v>9.9229986500294434</v>
      </c>
      <c r="Q77" s="178">
        <f>RES_hhdet_tesh!Q77/RES_summary!Q$19</f>
        <v>9.8420027663870897</v>
      </c>
    </row>
    <row r="78" spans="1:17" ht="12" customHeight="1" x14ac:dyDescent="0.25">
      <c r="A78" s="23" t="s">
        <v>109</v>
      </c>
      <c r="B78" s="177">
        <f>RES_hhdet_tesh!B78/RES_summary!B$19</f>
        <v>7.6484879036033719</v>
      </c>
      <c r="C78" s="177">
        <f>RES_hhdet_tesh!C78/RES_summary!C$19</f>
        <v>7.5941918870601173</v>
      </c>
      <c r="D78" s="177">
        <f>RES_hhdet_tesh!D78/RES_summary!D$19</f>
        <v>8.3673699038406539</v>
      </c>
      <c r="E78" s="177">
        <f>RES_hhdet_tesh!E78/RES_summary!E$19</f>
        <v>10.061579186575811</v>
      </c>
      <c r="F78" s="177">
        <f>RES_hhdet_tesh!F78/RES_summary!F$19</f>
        <v>10.179275062327953</v>
      </c>
      <c r="G78" s="177">
        <f>RES_hhdet_tesh!G78/RES_summary!G$19</f>
        <v>10.149948338389933</v>
      </c>
      <c r="H78" s="177">
        <f>RES_hhdet_tesh!H78/RES_summary!H$19</f>
        <v>10.205819405977447</v>
      </c>
      <c r="I78" s="177">
        <f>RES_hhdet_tesh!I78/RES_summary!I$19</f>
        <v>10.303846646571632</v>
      </c>
      <c r="J78" s="177">
        <f>RES_hhdet_tesh!J78/RES_summary!J$19</f>
        <v>10.283457886786143</v>
      </c>
      <c r="K78" s="177">
        <f>RES_hhdet_tesh!K78/RES_summary!K$19</f>
        <v>10.263935414544351</v>
      </c>
      <c r="L78" s="177">
        <f>RES_hhdet_tesh!L78/RES_summary!L$19</f>
        <v>10.143459027437336</v>
      </c>
      <c r="M78" s="177">
        <f>RES_hhdet_tesh!M78/RES_summary!M$19</f>
        <v>10.151933400051888</v>
      </c>
      <c r="N78" s="177">
        <f>RES_hhdet_tesh!N78/RES_summary!N$19</f>
        <v>9.9435800878535989</v>
      </c>
      <c r="O78" s="177">
        <f>RES_hhdet_tesh!O78/RES_summary!O$19</f>
        <v>9.9464425438374153</v>
      </c>
      <c r="P78" s="177">
        <f>RES_hhdet_tesh!P78/RES_summary!P$19</f>
        <v>9.7445378559427382</v>
      </c>
      <c r="Q78" s="177">
        <f>RES_hhdet_tesh!Q78/RES_summary!Q$19</f>
        <v>9.6453114213664239</v>
      </c>
    </row>
    <row r="79" spans="1:17" ht="12" customHeight="1" x14ac:dyDescent="0.25">
      <c r="A79" s="29" t="s">
        <v>140</v>
      </c>
      <c r="B79" s="176">
        <f>RES_hhdet_tesh!B79/RES_summary!B$19</f>
        <v>8.8521638047756408</v>
      </c>
      <c r="C79" s="176">
        <f>RES_hhdet_tesh!C79/RES_summary!C$19</f>
        <v>8.7098567999479819</v>
      </c>
      <c r="D79" s="176">
        <f>RES_hhdet_tesh!D79/RES_summary!D$19</f>
        <v>9.5588370726910465</v>
      </c>
      <c r="E79" s="176">
        <f>RES_hhdet_tesh!E79/RES_summary!E$19</f>
        <v>12.920269223242576</v>
      </c>
      <c r="F79" s="176">
        <f>RES_hhdet_tesh!F79/RES_summary!F$19</f>
        <v>12.894888149544711</v>
      </c>
      <c r="G79" s="176">
        <f>RES_hhdet_tesh!G79/RES_summary!G$19</f>
        <v>12.380145638334145</v>
      </c>
      <c r="H79" s="176">
        <f>RES_hhdet_tesh!H79/RES_summary!H$19</f>
        <v>12.813250705323386</v>
      </c>
      <c r="I79" s="176">
        <f>RES_hhdet_tesh!I79/RES_summary!I$19</f>
        <v>12.499163720539473</v>
      </c>
      <c r="J79" s="176">
        <f>RES_hhdet_tesh!J79/RES_summary!J$19</f>
        <v>12.778871334209098</v>
      </c>
      <c r="K79" s="176">
        <f>RES_hhdet_tesh!K79/RES_summary!K$19</f>
        <v>12.943920128993069</v>
      </c>
      <c r="L79" s="176">
        <f>RES_hhdet_tesh!L79/RES_summary!L$19</f>
        <v>13.077122003742385</v>
      </c>
      <c r="M79" s="176">
        <f>RES_hhdet_tesh!M79/RES_summary!M$19</f>
        <v>12.742249410504671</v>
      </c>
      <c r="N79" s="176">
        <f>RES_hhdet_tesh!N79/RES_summary!N$19</f>
        <v>12.349530833797271</v>
      </c>
      <c r="O79" s="176">
        <f>RES_hhdet_tesh!O79/RES_summary!O$19</f>
        <v>12.453547172538677</v>
      </c>
      <c r="P79" s="176">
        <f>RES_hhdet_tesh!P79/RES_summary!P$19</f>
        <v>12.508276806534811</v>
      </c>
      <c r="Q79" s="176">
        <f>RES_hhdet_tesh!Q79/RES_summary!Q$19</f>
        <v>12.588682645361734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132.6715402481322</v>
      </c>
      <c r="C81" s="184">
        <f>RES_hhdet_tesh!C81/RES_summary!C$19</f>
        <v>143.43048089076461</v>
      </c>
      <c r="D81" s="184">
        <f>RES_hhdet_tesh!D81/RES_summary!D$19</f>
        <v>139.78367762004035</v>
      </c>
      <c r="E81" s="184">
        <f>RES_hhdet_tesh!E81/RES_summary!E$19</f>
        <v>139.16700250769526</v>
      </c>
      <c r="F81" s="184">
        <f>RES_hhdet_tesh!F81/RES_summary!F$19</f>
        <v>138.30472348313239</v>
      </c>
      <c r="G81" s="184">
        <f>RES_hhdet_tesh!G81/RES_summary!G$19</f>
        <v>134.27283635255085</v>
      </c>
      <c r="H81" s="184">
        <f>RES_hhdet_tesh!H81/RES_summary!H$19</f>
        <v>139.04320954575275</v>
      </c>
      <c r="I81" s="184">
        <f>RES_hhdet_tesh!I81/RES_summary!I$19</f>
        <v>133.45506535856387</v>
      </c>
      <c r="J81" s="184">
        <f>RES_hhdet_tesh!J81/RES_summary!J$19</f>
        <v>133.97394066371865</v>
      </c>
      <c r="K81" s="184">
        <f>RES_hhdet_tesh!K81/RES_summary!K$19</f>
        <v>135.62191581024175</v>
      </c>
      <c r="L81" s="184">
        <f>RES_hhdet_tesh!L81/RES_summary!L$19</f>
        <v>149.19294162165158</v>
      </c>
      <c r="M81" s="184">
        <f>RES_hhdet_tesh!M81/RES_summary!M$19</f>
        <v>135.93962704850227</v>
      </c>
      <c r="N81" s="184">
        <f>RES_hhdet_tesh!N81/RES_summary!N$19</f>
        <v>136.23582944384904</v>
      </c>
      <c r="O81" s="184">
        <f>RES_hhdet_tesh!O81/RES_summary!O$19</f>
        <v>133.65142824161944</v>
      </c>
      <c r="P81" s="184">
        <f>RES_hhdet_tesh!P81/RES_summary!P$19</f>
        <v>121.64057907880026</v>
      </c>
      <c r="Q81" s="184">
        <f>RES_hhdet_tesh!Q81/RES_summary!Q$19</f>
        <v>119.86312621622686</v>
      </c>
    </row>
    <row r="82" spans="1:17" ht="12.95" customHeight="1" x14ac:dyDescent="0.25">
      <c r="A82" s="158" t="s">
        <v>65</v>
      </c>
      <c r="B82" s="178">
        <f>RES_hhdet_tesh!B82/RES_summary!B$19</f>
        <v>102.2567208308819</v>
      </c>
      <c r="C82" s="178">
        <f>RES_hhdet_tesh!C82/RES_summary!C$19</f>
        <v>112.9634815781879</v>
      </c>
      <c r="D82" s="178">
        <f>RES_hhdet_tesh!D82/RES_summary!D$19</f>
        <v>108.85808643904446</v>
      </c>
      <c r="E82" s="178">
        <f>RES_hhdet_tesh!E82/RES_summary!E$19</f>
        <v>105.3630708869631</v>
      </c>
      <c r="F82" s="178">
        <f>RES_hhdet_tesh!F82/RES_summary!F$19</f>
        <v>104.00894271783672</v>
      </c>
      <c r="G82" s="178">
        <f>RES_hhdet_tesh!G82/RES_summary!G$19</f>
        <v>100.58492005586952</v>
      </c>
      <c r="H82" s="178">
        <f>RES_hhdet_tesh!H82/RES_summary!H$19</f>
        <v>104.80055134153902</v>
      </c>
      <c r="I82" s="178">
        <f>RES_hhdet_tesh!I82/RES_summary!I$19</f>
        <v>99.887036893909666</v>
      </c>
      <c r="J82" s="178">
        <f>RES_hhdet_tesh!J82/RES_summary!J$19</f>
        <v>100.02421384682448</v>
      </c>
      <c r="K82" s="178">
        <f>RES_hhdet_tesh!K82/RES_summary!K$19</f>
        <v>101.37995455034383</v>
      </c>
      <c r="L82" s="178">
        <f>RES_hhdet_tesh!L82/RES_summary!L$19</f>
        <v>115.01881779192773</v>
      </c>
      <c r="M82" s="178">
        <f>RES_hhdet_tesh!M82/RES_summary!M$19</f>
        <v>101.48375419124397</v>
      </c>
      <c r="N82" s="178">
        <f>RES_hhdet_tesh!N82/RES_summary!N$19</f>
        <v>102.69805566010895</v>
      </c>
      <c r="O82" s="178">
        <f>RES_hhdet_tesh!O82/RES_summary!O$19</f>
        <v>99.954998363382387</v>
      </c>
      <c r="P82" s="178">
        <f>RES_hhdet_tesh!P82/RES_summary!P$19</f>
        <v>88.297131531123966</v>
      </c>
      <c r="Q82" s="178">
        <f>RES_hhdet_tesh!Q82/RES_summary!Q$19</f>
        <v>86.702005873847781</v>
      </c>
    </row>
    <row r="83" spans="1:17" ht="12" customHeight="1" x14ac:dyDescent="0.25">
      <c r="A83" s="23" t="s">
        <v>157</v>
      </c>
      <c r="B83" s="177">
        <f>RES_hhdet_tesh!B83/RES_summary!B$19</f>
        <v>101.60867376354732</v>
      </c>
      <c r="C83" s="177">
        <f>RES_hhdet_tesh!C83/RES_summary!C$19</f>
        <v>112.30735690819076</v>
      </c>
      <c r="D83" s="177">
        <f>RES_hhdet_tesh!D83/RES_summary!D$19</f>
        <v>108.30573527943758</v>
      </c>
      <c r="E83" s="177">
        <f>RES_hhdet_tesh!E83/RES_summary!E$19</f>
        <v>103.9779498224276</v>
      </c>
      <c r="F83" s="177">
        <f>RES_hhdet_tesh!F83/RES_summary!F$19</f>
        <v>102.65777488757787</v>
      </c>
      <c r="G83" s="177">
        <f>RES_hhdet_tesh!G83/RES_summary!G$19</f>
        <v>99.549439075103265</v>
      </c>
      <c r="H83" s="177">
        <f>RES_hhdet_tesh!H83/RES_summary!H$19</f>
        <v>103.58579491834669</v>
      </c>
      <c r="I83" s="177">
        <f>RES_hhdet_tesh!I83/RES_summary!I$19</f>
        <v>98.810245138675654</v>
      </c>
      <c r="J83" s="177">
        <f>RES_hhdet_tesh!J83/RES_summary!J$19</f>
        <v>98.869395280748464</v>
      </c>
      <c r="K83" s="177">
        <f>RES_hhdet_tesh!K83/RES_summary!K$19</f>
        <v>100.17894505194151</v>
      </c>
      <c r="L83" s="177">
        <f>RES_hhdet_tesh!L83/RES_summary!L$19</f>
        <v>113.67884666009904</v>
      </c>
      <c r="M83" s="177">
        <f>RES_hhdet_tesh!M83/RES_summary!M$19</f>
        <v>100.32609231994307</v>
      </c>
      <c r="N83" s="177">
        <f>RES_hhdet_tesh!N83/RES_summary!N$19</f>
        <v>101.55917272486491</v>
      </c>
      <c r="O83" s="177">
        <f>RES_hhdet_tesh!O83/RES_summary!O$19</f>
        <v>98.790301998660041</v>
      </c>
      <c r="P83" s="177">
        <f>RES_hhdet_tesh!P83/RES_summary!P$19</f>
        <v>87.089532813949631</v>
      </c>
      <c r="Q83" s="177">
        <f>RES_hhdet_tesh!Q83/RES_summary!Q$19</f>
        <v>85.390323187822673</v>
      </c>
    </row>
    <row r="84" spans="1:17" ht="12" customHeight="1" x14ac:dyDescent="0.25">
      <c r="A84" s="23" t="s">
        <v>60</v>
      </c>
      <c r="B84" s="177">
        <f>RES_hhdet_tesh!B84/RES_summary!B$19</f>
        <v>0.64804706733460171</v>
      </c>
      <c r="C84" s="177">
        <f>RES_hhdet_tesh!C84/RES_summary!C$19</f>
        <v>0.65612466999713548</v>
      </c>
      <c r="D84" s="177">
        <f>RES_hhdet_tesh!D84/RES_summary!D$19</f>
        <v>0.5523511596068803</v>
      </c>
      <c r="E84" s="177">
        <f>RES_hhdet_tesh!E84/RES_summary!E$19</f>
        <v>1.3851210645354906</v>
      </c>
      <c r="F84" s="177">
        <f>RES_hhdet_tesh!F84/RES_summary!F$19</f>
        <v>1.3511678302588481</v>
      </c>
      <c r="G84" s="177">
        <f>RES_hhdet_tesh!G84/RES_summary!G$19</f>
        <v>1.0354809807662493</v>
      </c>
      <c r="H84" s="177">
        <f>RES_hhdet_tesh!H84/RES_summary!H$19</f>
        <v>1.2147564231923276</v>
      </c>
      <c r="I84" s="177">
        <f>RES_hhdet_tesh!I84/RES_summary!I$19</f>
        <v>1.0767917552340156</v>
      </c>
      <c r="J84" s="177">
        <f>RES_hhdet_tesh!J84/RES_summary!J$19</f>
        <v>1.1548185660760162</v>
      </c>
      <c r="K84" s="177">
        <f>RES_hhdet_tesh!K84/RES_summary!K$19</f>
        <v>1.2010094984023174</v>
      </c>
      <c r="L84" s="177">
        <f>RES_hhdet_tesh!L84/RES_summary!L$19</f>
        <v>1.3399711318286802</v>
      </c>
      <c r="M84" s="177">
        <f>RES_hhdet_tesh!M84/RES_summary!M$19</f>
        <v>1.1576618713009055</v>
      </c>
      <c r="N84" s="177">
        <f>RES_hhdet_tesh!N84/RES_summary!N$19</f>
        <v>1.1388829352440495</v>
      </c>
      <c r="O84" s="177">
        <f>RES_hhdet_tesh!O84/RES_summary!O$19</f>
        <v>1.1646963647223429</v>
      </c>
      <c r="P84" s="177">
        <f>RES_hhdet_tesh!P84/RES_summary!P$19</f>
        <v>1.2075987171743332</v>
      </c>
      <c r="Q84" s="177">
        <f>RES_hhdet_tesh!Q84/RES_summary!Q$19</f>
        <v>1.3116826860251138</v>
      </c>
    </row>
    <row r="85" spans="1:17" ht="12.95" customHeight="1" x14ac:dyDescent="0.25">
      <c r="A85" s="158" t="s">
        <v>112</v>
      </c>
      <c r="B85" s="178">
        <f>RES_hhdet_tesh!B85/RES_summary!B$19</f>
        <v>6.9896245046225736E-3</v>
      </c>
      <c r="C85" s="178">
        <f>RES_hhdet_tesh!C85/RES_summary!C$19</f>
        <v>7.5618720847407004E-3</v>
      </c>
      <c r="D85" s="178">
        <f>RES_hhdet_tesh!D85/RES_summary!D$19</f>
        <v>8.9759107810237337E-3</v>
      </c>
      <c r="E85" s="178">
        <f>RES_hhdet_tesh!E85/RES_summary!E$19</f>
        <v>9.9595369890194251E-3</v>
      </c>
      <c r="F85" s="178">
        <f>RES_hhdet_tesh!F85/RES_summary!F$19</f>
        <v>1.2838173255322393E-2</v>
      </c>
      <c r="G85" s="178">
        <f>RES_hhdet_tesh!G85/RES_summary!G$19</f>
        <v>1.4710096810391976E-2</v>
      </c>
      <c r="H85" s="178">
        <f>RES_hhdet_tesh!H85/RES_summary!H$19</f>
        <v>2.0551735314702772E-2</v>
      </c>
      <c r="I85" s="178">
        <f>RES_hhdet_tesh!I85/RES_summary!I$19</f>
        <v>2.9787413822207346E-2</v>
      </c>
      <c r="J85" s="178">
        <f>RES_hhdet_tesh!J85/RES_summary!J$19</f>
        <v>3.8800029072169048E-2</v>
      </c>
      <c r="K85" s="178">
        <f>RES_hhdet_tesh!K85/RES_summary!K$19</f>
        <v>5.2410245484364203E-2</v>
      </c>
      <c r="L85" s="178">
        <f>RES_hhdet_tesh!L85/RES_summary!L$19</f>
        <v>6.6482935367413287E-2</v>
      </c>
      <c r="M85" s="178">
        <f>RES_hhdet_tesh!M85/RES_summary!M$19</f>
        <v>8.3823664007094692E-2</v>
      </c>
      <c r="N85" s="178">
        <f>RES_hhdet_tesh!N85/RES_summary!N$19</f>
        <v>9.8600585783306161E-2</v>
      </c>
      <c r="O85" s="178">
        <f>RES_hhdet_tesh!O85/RES_summary!O$19</f>
        <v>0.10245869999015202</v>
      </c>
      <c r="P85" s="178">
        <f>RES_hhdet_tesh!P85/RES_summary!P$19</f>
        <v>0.13342106603357237</v>
      </c>
      <c r="Q85" s="178">
        <f>RES_hhdet_tesh!Q85/RES_summary!Q$19</f>
        <v>0.15912178356263923</v>
      </c>
    </row>
    <row r="86" spans="1:17" ht="12" customHeight="1" x14ac:dyDescent="0.25">
      <c r="A86" s="23" t="s">
        <v>60</v>
      </c>
      <c r="B86" s="177">
        <f>RES_hhdet_tesh!B86/RES_summary!B$19</f>
        <v>6.9896245046225736E-3</v>
      </c>
      <c r="C86" s="177">
        <f>RES_hhdet_tesh!C86/RES_summary!C$19</f>
        <v>7.5618720847407004E-3</v>
      </c>
      <c r="D86" s="177">
        <f>RES_hhdet_tesh!D86/RES_summary!D$19</f>
        <v>8.9759107810237337E-3</v>
      </c>
      <c r="E86" s="177">
        <f>RES_hhdet_tesh!E86/RES_summary!E$19</f>
        <v>9.9595369890194251E-3</v>
      </c>
      <c r="F86" s="177">
        <f>RES_hhdet_tesh!F86/RES_summary!F$19</f>
        <v>1.2838173255322393E-2</v>
      </c>
      <c r="G86" s="177">
        <f>RES_hhdet_tesh!G86/RES_summary!G$19</f>
        <v>1.4710096810391976E-2</v>
      </c>
      <c r="H86" s="177">
        <f>RES_hhdet_tesh!H86/RES_summary!H$19</f>
        <v>2.0551735314702772E-2</v>
      </c>
      <c r="I86" s="177">
        <f>RES_hhdet_tesh!I86/RES_summary!I$19</f>
        <v>2.9787413822207346E-2</v>
      </c>
      <c r="J86" s="177">
        <f>RES_hhdet_tesh!J86/RES_summary!J$19</f>
        <v>3.8800029072169048E-2</v>
      </c>
      <c r="K86" s="177">
        <f>RES_hhdet_tesh!K86/RES_summary!K$19</f>
        <v>5.2410245484364203E-2</v>
      </c>
      <c r="L86" s="177">
        <f>RES_hhdet_tesh!L86/RES_summary!L$19</f>
        <v>6.6482935367413287E-2</v>
      </c>
      <c r="M86" s="177">
        <f>RES_hhdet_tesh!M86/RES_summary!M$19</f>
        <v>8.3823664007094692E-2</v>
      </c>
      <c r="N86" s="177">
        <f>RES_hhdet_tesh!N86/RES_summary!N$19</f>
        <v>9.8600585783306161E-2</v>
      </c>
      <c r="O86" s="177">
        <f>RES_hhdet_tesh!O86/RES_summary!O$19</f>
        <v>0.10245869999015202</v>
      </c>
      <c r="P86" s="177">
        <f>RES_hhdet_tesh!P86/RES_summary!P$19</f>
        <v>0.13342106603357237</v>
      </c>
      <c r="Q86" s="177">
        <f>RES_hhdet_tesh!Q86/RES_summary!Q$19</f>
        <v>0.15912178356263923</v>
      </c>
    </row>
    <row r="87" spans="1:17" ht="12" customHeight="1" x14ac:dyDescent="0.25">
      <c r="A87" s="158" t="s">
        <v>63</v>
      </c>
      <c r="B87" s="178">
        <f>RES_hhdet_tesh!B87/RES_summary!B$19</f>
        <v>21.988227648505593</v>
      </c>
      <c r="C87" s="178">
        <f>RES_hhdet_tesh!C87/RES_summary!C$19</f>
        <v>22.07683408229828</v>
      </c>
      <c r="D87" s="178">
        <f>RES_hhdet_tesh!D87/RES_summary!D$19</f>
        <v>21.865765664328197</v>
      </c>
      <c r="E87" s="178">
        <f>RES_hhdet_tesh!E87/RES_summary!E$19</f>
        <v>21.87135463675807</v>
      </c>
      <c r="F87" s="178">
        <f>RES_hhdet_tesh!F87/RES_summary!F$19</f>
        <v>22.30553990333533</v>
      </c>
      <c r="G87" s="178">
        <f>RES_hhdet_tesh!G87/RES_summary!G$19</f>
        <v>22.045630754104348</v>
      </c>
      <c r="H87" s="178">
        <f>RES_hhdet_tesh!H87/RES_summary!H$19</f>
        <v>22.279926130495706</v>
      </c>
      <c r="I87" s="178">
        <f>RES_hhdet_tesh!I87/RES_summary!I$19</f>
        <v>21.800860682533667</v>
      </c>
      <c r="J87" s="178">
        <f>RES_hhdet_tesh!J87/RES_summary!J$19</f>
        <v>21.971856010568015</v>
      </c>
      <c r="K87" s="178">
        <f>RES_hhdet_tesh!K87/RES_summary!K$19</f>
        <v>22.197818098156262</v>
      </c>
      <c r="L87" s="178">
        <f>RES_hhdet_tesh!L87/RES_summary!L$19</f>
        <v>22.047295449011269</v>
      </c>
      <c r="M87" s="178">
        <f>RES_hhdet_tesh!M87/RES_summary!M$19</f>
        <v>22.484125863545785</v>
      </c>
      <c r="N87" s="178">
        <f>RES_hhdet_tesh!N87/RES_summary!N$19</f>
        <v>21.837812506968966</v>
      </c>
      <c r="O87" s="178">
        <f>RES_hhdet_tesh!O87/RES_summary!O$19</f>
        <v>21.905855156633514</v>
      </c>
      <c r="P87" s="178">
        <f>RES_hhdet_tesh!P87/RES_summary!P$19</f>
        <v>21.607009549853146</v>
      </c>
      <c r="Q87" s="178">
        <f>RES_hhdet_tesh!Q87/RES_summary!Q$19</f>
        <v>21.326552793059069</v>
      </c>
    </row>
    <row r="88" spans="1:17" ht="12" customHeight="1" x14ac:dyDescent="0.25">
      <c r="A88" s="167" t="s">
        <v>156</v>
      </c>
      <c r="B88" s="183">
        <f>RES_hhdet_tesh!B88/RES_summary!B$19</f>
        <v>21.732462590668348</v>
      </c>
      <c r="C88" s="183">
        <f>RES_hhdet_tesh!C88/RES_summary!C$19</f>
        <v>21.795977115924938</v>
      </c>
      <c r="D88" s="183">
        <f>RES_hhdet_tesh!D88/RES_summary!D$19</f>
        <v>21.803066644443255</v>
      </c>
      <c r="E88" s="183">
        <f>RES_hhdet_tesh!E88/RES_summary!E$19</f>
        <v>21.82874729292601</v>
      </c>
      <c r="F88" s="183">
        <f>RES_hhdet_tesh!F88/RES_summary!F$19</f>
        <v>22.293900822017186</v>
      </c>
      <c r="G88" s="183">
        <f>RES_hhdet_tesh!G88/RES_summary!G$19</f>
        <v>21.663500098560821</v>
      </c>
      <c r="H88" s="183">
        <f>RES_hhdet_tesh!H88/RES_summary!H$19</f>
        <v>21.724466454220249</v>
      </c>
      <c r="I88" s="183">
        <f>RES_hhdet_tesh!I88/RES_summary!I$19</f>
        <v>21.639673381336415</v>
      </c>
      <c r="J88" s="183">
        <f>RES_hhdet_tesh!J88/RES_summary!J$19</f>
        <v>21.736523994397778</v>
      </c>
      <c r="K88" s="183">
        <f>RES_hhdet_tesh!K88/RES_summary!K$19</f>
        <v>21.949537487605262</v>
      </c>
      <c r="L88" s="183">
        <f>RES_hhdet_tesh!L88/RES_summary!L$19</f>
        <v>21.847983069871137</v>
      </c>
      <c r="M88" s="183">
        <f>RES_hhdet_tesh!M88/RES_summary!M$19</f>
        <v>22.236202400796639</v>
      </c>
      <c r="N88" s="183">
        <f>RES_hhdet_tesh!N88/RES_summary!N$19</f>
        <v>21.715895098719077</v>
      </c>
      <c r="O88" s="183">
        <f>RES_hhdet_tesh!O88/RES_summary!O$19</f>
        <v>21.826894877992636</v>
      </c>
      <c r="P88" s="183">
        <f>RES_hhdet_tesh!P88/RES_summary!P$19</f>
        <v>21.546770576914291</v>
      </c>
      <c r="Q88" s="183">
        <f>RES_hhdet_tesh!Q88/RES_summary!Q$19</f>
        <v>21.246689473764043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22.978951755562196</v>
      </c>
      <c r="L89" s="183">
        <f>RES_hhdet_tesh!L89/RES_summary!L$19</f>
        <v>22.740163742822862</v>
      </c>
      <c r="M89" s="183">
        <f>RES_hhdet_tesh!M89/RES_summary!M$19</f>
        <v>22.723418157158058</v>
      </c>
      <c r="N89" s="183">
        <f>RES_hhdet_tesh!N89/RES_summary!N$19</f>
        <v>22.153447346661967</v>
      </c>
      <c r="O89" s="183">
        <f>RES_hhdet_tesh!O89/RES_summary!O$19</f>
        <v>22.125730383297853</v>
      </c>
      <c r="P89" s="183">
        <f>RES_hhdet_tesh!P89/RES_summary!P$19</f>
        <v>21.743324077324917</v>
      </c>
      <c r="Q89" s="183">
        <f>RES_hhdet_tesh!Q89/RES_summary!Q$19</f>
        <v>21.337477042944066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16.633289938103264</v>
      </c>
      <c r="L90" s="182">
        <f>RES_hhdet_tesh!L90/RES_summary!L$19</f>
        <v>16.436147186354223</v>
      </c>
      <c r="M90" s="182">
        <f>RES_hhdet_tesh!M90/RES_summary!M$19</f>
        <v>16.490180175263248</v>
      </c>
      <c r="N90" s="182">
        <f>RES_hhdet_tesh!N90/RES_summary!N$19</f>
        <v>15.97956162244081</v>
      </c>
      <c r="O90" s="182">
        <f>RES_hhdet_tesh!O90/RES_summary!O$19</f>
        <v>15.995688912390298</v>
      </c>
      <c r="P90" s="182">
        <f>RES_hhdet_tesh!P90/RES_summary!P$19</f>
        <v>15.70231867634509</v>
      </c>
      <c r="Q90" s="182">
        <f>RES_hhdet_tesh!Q90/RES_summary!Q$19</f>
        <v>15.383595266732767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6.3456618174589305</v>
      </c>
      <c r="L91" s="181">
        <f>RES_hhdet_tesh!L91/RES_summary!L$19</f>
        <v>6.304016556468639</v>
      </c>
      <c r="M91" s="181">
        <f>RES_hhdet_tesh!M91/RES_summary!M$19</f>
        <v>6.2332379818948125</v>
      </c>
      <c r="N91" s="181">
        <f>RES_hhdet_tesh!N91/RES_summary!N$19</f>
        <v>6.1738857242211598</v>
      </c>
      <c r="O91" s="181">
        <f>RES_hhdet_tesh!O91/RES_summary!O$19</f>
        <v>6.1300414709075577</v>
      </c>
      <c r="P91" s="181">
        <f>RES_hhdet_tesh!P91/RES_summary!P$19</f>
        <v>6.0410054009798229</v>
      </c>
      <c r="Q91" s="181">
        <f>RES_hhdet_tesh!Q91/RES_summary!Q$19</f>
        <v>5.9538817762112988</v>
      </c>
    </row>
    <row r="92" spans="1:17" ht="12" customHeight="1" x14ac:dyDescent="0.25">
      <c r="A92" s="163" t="s">
        <v>144</v>
      </c>
      <c r="B92" s="180">
        <f>RES_hhdet_tesh!B92/RES_summary!B$19</f>
        <v>21.73246057890066</v>
      </c>
      <c r="C92" s="180">
        <f>RES_hhdet_tesh!C92/RES_summary!C$19</f>
        <v>22.216059268076059</v>
      </c>
      <c r="D92" s="180">
        <f>RES_hhdet_tesh!D92/RES_summary!D$19</f>
        <v>21.85936248845006</v>
      </c>
      <c r="E92" s="180">
        <f>RES_hhdet_tesh!E92/RES_summary!E$19</f>
        <v>21.789859222184386</v>
      </c>
      <c r="F92" s="180">
        <f>RES_hhdet_tesh!F92/RES_summary!F$19</f>
        <v>22.057750798110618</v>
      </c>
      <c r="G92" s="180">
        <f>RES_hhdet_tesh!G92/RES_summary!G$19</f>
        <v>21.818993523061511</v>
      </c>
      <c r="H92" s="180">
        <f>RES_hhdet_tesh!H92/RES_summary!H$19</f>
        <v>22.291289920304408</v>
      </c>
      <c r="I92" s="180">
        <f>RES_hhdet_tesh!I92/RES_summary!I$19</f>
        <v>22.842480473744203</v>
      </c>
      <c r="J92" s="180">
        <f>RES_hhdet_tesh!J92/RES_summary!J$19</f>
        <v>23.265559717772096</v>
      </c>
      <c r="K92" s="180">
        <f>RES_hhdet_tesh!K92/RES_summary!K$19</f>
        <v>23.547718811055496</v>
      </c>
      <c r="L92" s="180">
        <f>RES_hhdet_tesh!L92/RES_summary!L$19</f>
        <v>23.258490075007174</v>
      </c>
      <c r="M92" s="180">
        <f>RES_hhdet_tesh!M92/RES_summary!M$19</f>
        <v>22.802257053709742</v>
      </c>
      <c r="N92" s="180">
        <f>RES_hhdet_tesh!N92/RES_summary!N$19</f>
        <v>22.341218569139908</v>
      </c>
      <c r="O92" s="180">
        <f>RES_hhdet_tesh!O92/RES_summary!O$19</f>
        <v>21.968541597323817</v>
      </c>
      <c r="P92" s="180">
        <f>RES_hhdet_tesh!P92/RES_summary!P$19</f>
        <v>21.509464351209427</v>
      </c>
      <c r="Q92" s="180">
        <f>RES_hhdet_tesh!Q92/RES_summary!Q$19</f>
        <v>21.214179311270243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22.978940418093462</v>
      </c>
      <c r="L93" s="179">
        <f>RES_hhdet_tesh!L93/RES_summary!L$19</f>
        <v>22.743409768828322</v>
      </c>
      <c r="M93" s="179">
        <f>RES_hhdet_tesh!M93/RES_summary!M$19</f>
        <v>22.348600929593797</v>
      </c>
      <c r="N93" s="179">
        <f>RES_hhdet_tesh!N93/RES_summary!N$19</f>
        <v>21.969925251171251</v>
      </c>
      <c r="O93" s="179">
        <f>RES_hhdet_tesh!O93/RES_summary!O$19</f>
        <v>21.74298774761478</v>
      </c>
      <c r="P93" s="179">
        <f>RES_hhdet_tesh!P93/RES_summary!P$19</f>
        <v>21.342594898826139</v>
      </c>
      <c r="Q93" s="179">
        <f>RES_hhdet_tesh!Q93/RES_summary!Q$19</f>
        <v>20.943696663943022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16.633278600634402</v>
      </c>
      <c r="L94" s="177">
        <f>RES_hhdet_tesh!L94/RES_summary!L$19</f>
        <v>16.439393212359676</v>
      </c>
      <c r="M94" s="177">
        <f>RES_hhdet_tesh!M94/RES_summary!M$19</f>
        <v>16.115362947698987</v>
      </c>
      <c r="N94" s="177">
        <f>RES_hhdet_tesh!N94/RES_summary!N$19</f>
        <v>15.796039526950093</v>
      </c>
      <c r="O94" s="177">
        <f>RES_hhdet_tesh!O94/RES_summary!O$19</f>
        <v>15.612946276707232</v>
      </c>
      <c r="P94" s="177">
        <f>RES_hhdet_tesh!P94/RES_summary!P$19</f>
        <v>15.301589497846306</v>
      </c>
      <c r="Q94" s="177">
        <f>RES_hhdet_tesh!Q94/RES_summary!Q$19</f>
        <v>14.989814887731727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6.3456618174590602</v>
      </c>
      <c r="L95" s="177">
        <f>RES_hhdet_tesh!L95/RES_summary!L$19</f>
        <v>6.3040165564686408</v>
      </c>
      <c r="M95" s="177">
        <f>RES_hhdet_tesh!M95/RES_summary!M$19</f>
        <v>6.2332379818948089</v>
      </c>
      <c r="N95" s="177">
        <f>RES_hhdet_tesh!N95/RES_summary!N$19</f>
        <v>6.173885724221158</v>
      </c>
      <c r="O95" s="177">
        <f>RES_hhdet_tesh!O95/RES_summary!O$19</f>
        <v>6.1300414709075506</v>
      </c>
      <c r="P95" s="177">
        <f>RES_hhdet_tesh!P95/RES_summary!P$19</f>
        <v>6.0410054009798291</v>
      </c>
      <c r="Q95" s="177">
        <f>RES_hhdet_tesh!Q95/RES_summary!Q$19</f>
        <v>5.9538817762112988</v>
      </c>
    </row>
    <row r="96" spans="1:17" ht="12" customHeight="1" x14ac:dyDescent="0.25">
      <c r="A96" s="163" t="s">
        <v>142</v>
      </c>
      <c r="B96" s="180">
        <f>RES_hhdet_tesh!B96/RES_summary!B$19</f>
        <v>25.165995172256409</v>
      </c>
      <c r="C96" s="180">
        <f>RES_hhdet_tesh!C96/RES_summary!C$19</f>
        <v>25.512353644934485</v>
      </c>
      <c r="D96" s="180">
        <f>RES_hhdet_tesh!D96/RES_summary!D$19</f>
        <v>25.517136971068577</v>
      </c>
      <c r="E96" s="180">
        <f>RES_hhdet_tesh!E96/RES_summary!E$19</f>
        <v>31.596644338441358</v>
      </c>
      <c r="F96" s="180">
        <f>RES_hhdet_tesh!F96/RES_summary!F$19</f>
        <v>31.696658284380728</v>
      </c>
      <c r="G96" s="180">
        <f>RES_hhdet_tesh!G96/RES_summary!G$19</f>
        <v>30.333216938906535</v>
      </c>
      <c r="H96" s="180">
        <f>RES_hhdet_tesh!H96/RES_summary!H$19</f>
        <v>31.418880002789699</v>
      </c>
      <c r="I96" s="180">
        <f>RES_hhdet_tesh!I96/RES_summary!I$19</f>
        <v>28.943038211267176</v>
      </c>
      <c r="J96" s="180">
        <f>RES_hhdet_tesh!J96/RES_summary!J$19</f>
        <v>30.305448859633675</v>
      </c>
      <c r="K96" s="180">
        <f>RES_hhdet_tesh!K96/RES_summary!K$19</f>
        <v>30.240239073997447</v>
      </c>
      <c r="L96" s="180">
        <f>RES_hhdet_tesh!L96/RES_summary!L$19</f>
        <v>33.153174994061224</v>
      </c>
      <c r="M96" s="180">
        <f>RES_hhdet_tesh!M96/RES_summary!M$19</f>
        <v>30.670802613228773</v>
      </c>
      <c r="N96" s="180">
        <f>RES_hhdet_tesh!N96/RES_summary!N$19</f>
        <v>30.298267935442563</v>
      </c>
      <c r="O96" s="180">
        <f>RES_hhdet_tesh!O96/RES_summary!O$19</f>
        <v>30.102172557584261</v>
      </c>
      <c r="P96" s="180">
        <f>RES_hhdet_tesh!P96/RES_summary!P$19</f>
        <v>30.276974770653592</v>
      </c>
      <c r="Q96" s="180">
        <f>RES_hhdet_tesh!Q96/RES_summary!Q$19</f>
        <v>30.129012870134098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27.671111558991704</v>
      </c>
      <c r="L97" s="179">
        <f>RES_hhdet_tesh!L97/RES_summary!L$19</f>
        <v>29.511239052311936</v>
      </c>
      <c r="M97" s="179">
        <f>RES_hhdet_tesh!M97/RES_summary!M$19</f>
        <v>27.71858966591034</v>
      </c>
      <c r="N97" s="179">
        <f>RES_hhdet_tesh!N97/RES_summary!N$19</f>
        <v>27.382673279031099</v>
      </c>
      <c r="O97" s="179">
        <f>RES_hhdet_tesh!O97/RES_summary!O$19</f>
        <v>27.208893493599462</v>
      </c>
      <c r="P97" s="179">
        <f>RES_hhdet_tesh!P97/RES_summary!P$19</f>
        <v>27.238546061303001</v>
      </c>
      <c r="Q97" s="179">
        <f>RES_hhdet_tesh!Q97/RES_summary!Q$19</f>
        <v>27.060254062783887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21.325449741532765</v>
      </c>
      <c r="L98" s="177">
        <f>RES_hhdet_tesh!L98/RES_summary!L$19</f>
        <v>23.207222495843293</v>
      </c>
      <c r="M98" s="177">
        <f>RES_hhdet_tesh!M98/RES_summary!M$19</f>
        <v>21.48535168401553</v>
      </c>
      <c r="N98" s="177">
        <f>RES_hhdet_tesh!N98/RES_summary!N$19</f>
        <v>21.208787554809938</v>
      </c>
      <c r="O98" s="177">
        <f>RES_hhdet_tesh!O98/RES_summary!O$19</f>
        <v>21.078852022691901</v>
      </c>
      <c r="P98" s="177">
        <f>RES_hhdet_tesh!P98/RES_summary!P$19</f>
        <v>21.19754066032317</v>
      </c>
      <c r="Q98" s="177">
        <f>RES_hhdet_tesh!Q98/RES_summary!Q$19</f>
        <v>21.106372286572586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6.3456618174589341</v>
      </c>
      <c r="L99" s="177">
        <f>RES_hhdet_tesh!L99/RES_summary!L$19</f>
        <v>6.3040165564686408</v>
      </c>
      <c r="M99" s="177">
        <f>RES_hhdet_tesh!M99/RES_summary!M$19</f>
        <v>6.2332379818948089</v>
      </c>
      <c r="N99" s="177">
        <f>RES_hhdet_tesh!N99/RES_summary!N$19</f>
        <v>6.1738857242211607</v>
      </c>
      <c r="O99" s="177">
        <f>RES_hhdet_tesh!O99/RES_summary!O$19</f>
        <v>6.1300414709075568</v>
      </c>
      <c r="P99" s="177">
        <f>RES_hhdet_tesh!P99/RES_summary!P$19</f>
        <v>6.041005400979822</v>
      </c>
      <c r="Q99" s="177">
        <f>RES_hhdet_tesh!Q99/RES_summary!Q$19</f>
        <v>5.9538817762112997</v>
      </c>
    </row>
    <row r="100" spans="1:17" ht="12" customHeight="1" x14ac:dyDescent="0.25">
      <c r="A100" s="158" t="s">
        <v>62</v>
      </c>
      <c r="B100" s="178">
        <f>RES_hhdet_tesh!B100/RES_summary!B$19</f>
        <v>8.419602144240061</v>
      </c>
      <c r="C100" s="178">
        <f>RES_hhdet_tesh!C100/RES_summary!C$19</f>
        <v>8.3826033581936841</v>
      </c>
      <c r="D100" s="178">
        <f>RES_hhdet_tesh!D100/RES_summary!D$19</f>
        <v>9.0508496058866772</v>
      </c>
      <c r="E100" s="178">
        <f>RES_hhdet_tesh!E100/RES_summary!E$19</f>
        <v>11.922617446985084</v>
      </c>
      <c r="F100" s="178">
        <f>RES_hhdet_tesh!F100/RES_summary!F$19</f>
        <v>11.977402688705041</v>
      </c>
      <c r="G100" s="178">
        <f>RES_hhdet_tesh!G100/RES_summary!G$19</f>
        <v>11.627575445766585</v>
      </c>
      <c r="H100" s="178">
        <f>RES_hhdet_tesh!H100/RES_summary!H$19</f>
        <v>11.942180338403315</v>
      </c>
      <c r="I100" s="178">
        <f>RES_hhdet_tesh!I100/RES_summary!I$19</f>
        <v>11.737380368298322</v>
      </c>
      <c r="J100" s="178">
        <f>RES_hhdet_tesh!J100/RES_summary!J$19</f>
        <v>11.939070777253967</v>
      </c>
      <c r="K100" s="178">
        <f>RES_hhdet_tesh!K100/RES_summary!K$19</f>
        <v>11.991732916257284</v>
      </c>
      <c r="L100" s="178">
        <f>RES_hhdet_tesh!L100/RES_summary!L$19</f>
        <v>12.060345445345185</v>
      </c>
      <c r="M100" s="178">
        <f>RES_hhdet_tesh!M100/RES_summary!M$19</f>
        <v>11.887923329705421</v>
      </c>
      <c r="N100" s="178">
        <f>RES_hhdet_tesh!N100/RES_summary!N$19</f>
        <v>11.601360690987818</v>
      </c>
      <c r="O100" s="178">
        <f>RES_hhdet_tesh!O100/RES_summary!O$19</f>
        <v>11.688116021613387</v>
      </c>
      <c r="P100" s="178">
        <f>RES_hhdet_tesh!P100/RES_summary!P$19</f>
        <v>11.60301693178956</v>
      </c>
      <c r="Q100" s="178">
        <f>RES_hhdet_tesh!Q100/RES_summary!Q$19</f>
        <v>11.675445765757384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7.6484876847218306</v>
      </c>
      <c r="C102" s="177">
        <f>RES_hhdet_tesh!C102/RES_summary!C$19</f>
        <v>7.782001479094272</v>
      </c>
      <c r="D102" s="177">
        <f>RES_hhdet_tesh!D102/RES_summary!D$19</f>
        <v>8.1152604198910439</v>
      </c>
      <c r="E102" s="177">
        <f>RES_hhdet_tesh!E102/RES_summary!E$19</f>
        <v>10.055326223568846</v>
      </c>
      <c r="F102" s="177">
        <f>RES_hhdet_tesh!F102/RES_summary!F$19</f>
        <v>10.034210974965978</v>
      </c>
      <c r="G102" s="177">
        <f>RES_hhdet_tesh!G102/RES_summary!G$19</f>
        <v>9.9534126425976854</v>
      </c>
      <c r="H102" s="177">
        <f>RES_hhdet_tesh!H102/RES_summary!H$19</f>
        <v>10.019745850241684</v>
      </c>
      <c r="I102" s="177">
        <f>RES_hhdet_tesh!I102/RES_summary!I$19</f>
        <v>10.111265987221117</v>
      </c>
      <c r="J102" s="177">
        <f>RES_hhdet_tesh!J102/RES_summary!J$19</f>
        <v>10.193200119002237</v>
      </c>
      <c r="K102" s="177">
        <f>RES_hhdet_tesh!K102/RES_summary!K$19</f>
        <v>10.154162866586956</v>
      </c>
      <c r="L102" s="177">
        <f>RES_hhdet_tesh!L102/RES_summary!L$19</f>
        <v>10.037559811801559</v>
      </c>
      <c r="M102" s="177">
        <f>RES_hhdet_tesh!M102/RES_summary!M$19</f>
        <v>9.9270256962340113</v>
      </c>
      <c r="N102" s="177">
        <f>RES_hhdet_tesh!N102/RES_summary!N$19</f>
        <v>9.8606776462273196</v>
      </c>
      <c r="O102" s="177">
        <f>RES_hhdet_tesh!O102/RES_summary!O$19</f>
        <v>9.7257552372503238</v>
      </c>
      <c r="P102" s="177">
        <f>RES_hhdet_tesh!P102/RES_summary!P$19</f>
        <v>9.5394221603543006</v>
      </c>
      <c r="Q102" s="177">
        <f>RES_hhdet_tesh!Q102/RES_summary!Q$19</f>
        <v>9.4358068585043426</v>
      </c>
    </row>
    <row r="103" spans="1:17" ht="12" customHeight="1" x14ac:dyDescent="0.25">
      <c r="A103" s="29" t="s">
        <v>140</v>
      </c>
      <c r="B103" s="176">
        <f>RES_hhdet_tesh!B103/RES_summary!B$19</f>
        <v>8.8521638047756408</v>
      </c>
      <c r="C103" s="176">
        <f>RES_hhdet_tesh!C103/RES_summary!C$19</f>
        <v>8.709856799947989</v>
      </c>
      <c r="D103" s="176">
        <f>RES_hhdet_tesh!D103/RES_summary!D$19</f>
        <v>9.5588370726910483</v>
      </c>
      <c r="E103" s="176">
        <f>RES_hhdet_tesh!E103/RES_summary!E$19</f>
        <v>12.920269223242567</v>
      </c>
      <c r="F103" s="176">
        <f>RES_hhdet_tesh!F103/RES_summary!F$19</f>
        <v>12.894888149544713</v>
      </c>
      <c r="G103" s="176">
        <f>RES_hhdet_tesh!G103/RES_summary!G$19</f>
        <v>12.380145638334149</v>
      </c>
      <c r="H103" s="176">
        <f>RES_hhdet_tesh!H103/RES_summary!H$19</f>
        <v>12.813250705323394</v>
      </c>
      <c r="I103" s="176">
        <f>RES_hhdet_tesh!I103/RES_summary!I$19</f>
        <v>12.499163720539478</v>
      </c>
      <c r="J103" s="176">
        <f>RES_hhdet_tesh!J103/RES_summary!J$19</f>
        <v>12.778871334209104</v>
      </c>
      <c r="K103" s="176">
        <f>RES_hhdet_tesh!K103/RES_summary!K$19</f>
        <v>12.943920128993074</v>
      </c>
      <c r="L103" s="176">
        <f>RES_hhdet_tesh!L103/RES_summary!L$19</f>
        <v>13.077122003742382</v>
      </c>
      <c r="M103" s="176">
        <f>RES_hhdet_tesh!M103/RES_summary!M$19</f>
        <v>12.74224941050467</v>
      </c>
      <c r="N103" s="176">
        <f>RES_hhdet_tesh!N103/RES_summary!N$19</f>
        <v>12.349530833797267</v>
      </c>
      <c r="O103" s="176">
        <f>RES_hhdet_tesh!O103/RES_summary!O$19</f>
        <v>12.453547172538677</v>
      </c>
      <c r="P103" s="176">
        <f>RES_hhdet_tesh!P103/RES_summary!P$19</f>
        <v>12.508276806534818</v>
      </c>
      <c r="Q103" s="176">
        <f>RES_hhdet_tesh!Q103/RES_summary!Q$19</f>
        <v>12.588682645361729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140.69467078867035</v>
      </c>
      <c r="C105" s="184">
        <f>RES_hhdet_tesh!C105/RES_summary!C$19</f>
        <v>139.59453847843164</v>
      </c>
      <c r="D105" s="184">
        <f>RES_hhdet_tesh!D105/RES_summary!D$19</f>
        <v>150.07892056566698</v>
      </c>
      <c r="E105" s="184">
        <f>RES_hhdet_tesh!E105/RES_summary!E$19</f>
        <v>152.67827783137622</v>
      </c>
      <c r="F105" s="184">
        <f>RES_hhdet_tesh!F105/RES_summary!F$19</f>
        <v>149.32304694510796</v>
      </c>
      <c r="G105" s="184">
        <f>RES_hhdet_tesh!G105/RES_summary!G$19</f>
        <v>151.78368265493205</v>
      </c>
      <c r="H105" s="184">
        <f>RES_hhdet_tesh!H105/RES_summary!H$19</f>
        <v>164.47719966484698</v>
      </c>
      <c r="I105" s="184">
        <f>RES_hhdet_tesh!I105/RES_summary!I$19</f>
        <v>138.05206870577288</v>
      </c>
      <c r="J105" s="184">
        <f>RES_hhdet_tesh!J105/RES_summary!J$19</f>
        <v>146.7518360681789</v>
      </c>
      <c r="K105" s="184">
        <f>RES_hhdet_tesh!K105/RES_summary!K$19</f>
        <v>159.46046161718724</v>
      </c>
      <c r="L105" s="184">
        <f>RES_hhdet_tesh!L105/RES_summary!L$19</f>
        <v>154.22836890450958</v>
      </c>
      <c r="M105" s="184">
        <f>RES_hhdet_tesh!M105/RES_summary!M$19</f>
        <v>145.41340733160703</v>
      </c>
      <c r="N105" s="184">
        <f>RES_hhdet_tesh!N105/RES_summary!N$19</f>
        <v>147.24824795867963</v>
      </c>
      <c r="O105" s="184">
        <f>RES_hhdet_tesh!O105/RES_summary!O$19</f>
        <v>144.00399532899516</v>
      </c>
      <c r="P105" s="184">
        <f>RES_hhdet_tesh!P105/RES_summary!P$19</f>
        <v>132.66881977674859</v>
      </c>
      <c r="Q105" s="184">
        <f>RES_hhdet_tesh!Q105/RES_summary!Q$19</f>
        <v>130.82493429831916</v>
      </c>
    </row>
    <row r="106" spans="1:17" ht="12.95" customHeight="1" x14ac:dyDescent="0.25">
      <c r="A106" s="158" t="s">
        <v>65</v>
      </c>
      <c r="B106" s="178">
        <f>RES_hhdet_tesh!B106/RES_summary!B$19</f>
        <v>107.10327980344482</v>
      </c>
      <c r="C106" s="178">
        <f>RES_hhdet_tesh!C106/RES_summary!C$19</f>
        <v>105.57940932022201</v>
      </c>
      <c r="D106" s="178">
        <f>RES_hhdet_tesh!D106/RES_summary!D$19</f>
        <v>114.59524486588138</v>
      </c>
      <c r="E106" s="178">
        <f>RES_hhdet_tesh!E106/RES_summary!E$19</f>
        <v>110.06068116725335</v>
      </c>
      <c r="F106" s="178">
        <f>RES_hhdet_tesh!F106/RES_summary!F$19</f>
        <v>106.69652748759634</v>
      </c>
      <c r="G106" s="178">
        <f>RES_hhdet_tesh!G106/RES_summary!G$19</f>
        <v>110.43451133291823</v>
      </c>
      <c r="H106" s="178">
        <f>RES_hhdet_tesh!H106/RES_summary!H$19</f>
        <v>121.61174795547824</v>
      </c>
      <c r="I106" s="178">
        <f>RES_hhdet_tesh!I106/RES_summary!I$19</f>
        <v>97.783788178278186</v>
      </c>
      <c r="J106" s="178">
        <f>RES_hhdet_tesh!J106/RES_summary!J$19</f>
        <v>104.88962485658149</v>
      </c>
      <c r="K106" s="178">
        <f>RES_hhdet_tesh!K106/RES_summary!K$19</f>
        <v>117.636648057736</v>
      </c>
      <c r="L106" s="178">
        <f>RES_hhdet_tesh!L106/RES_summary!L$19</f>
        <v>109.51300725805901</v>
      </c>
      <c r="M106" s="178">
        <f>RES_hhdet_tesh!M106/RES_summary!M$19</f>
        <v>103.27621625571376</v>
      </c>
      <c r="N106" s="178">
        <f>RES_hhdet_tesh!N106/RES_summary!N$19</f>
        <v>105.65781843877721</v>
      </c>
      <c r="O106" s="178">
        <f>RES_hhdet_tesh!O106/RES_summary!O$19</f>
        <v>102.48549344454604</v>
      </c>
      <c r="P106" s="178">
        <f>RES_hhdet_tesh!P106/RES_summary!P$19</f>
        <v>91.137000166609212</v>
      </c>
      <c r="Q106" s="178">
        <f>RES_hhdet_tesh!Q106/RES_summary!Q$19</f>
        <v>89.434374459467335</v>
      </c>
    </row>
    <row r="107" spans="1:17" ht="12" customHeight="1" x14ac:dyDescent="0.25">
      <c r="A107" s="23" t="s">
        <v>153</v>
      </c>
      <c r="B107" s="177">
        <f>RES_hhdet_tesh!B107/RES_summary!B$19</f>
        <v>106.7628200284221</v>
      </c>
      <c r="C107" s="177">
        <f>RES_hhdet_tesh!C107/RES_summary!C$19</f>
        <v>105.27189834559174</v>
      </c>
      <c r="D107" s="177">
        <f>RES_hhdet_tesh!D107/RES_summary!D$19</f>
        <v>114.30377451006328</v>
      </c>
      <c r="E107" s="177">
        <f>RES_hhdet_tesh!E107/RES_summary!E$19</f>
        <v>109.33245615265616</v>
      </c>
      <c r="F107" s="177">
        <f>RES_hhdet_tesh!F107/RES_summary!F$19</f>
        <v>105.99895548755703</v>
      </c>
      <c r="G107" s="177">
        <f>RES_hhdet_tesh!G107/RES_summary!G$19</f>
        <v>109.86313100321374</v>
      </c>
      <c r="H107" s="177">
        <f>RES_hhdet_tesh!H107/RES_summary!H$19</f>
        <v>120.90283081855448</v>
      </c>
      <c r="I107" s="177">
        <f>RES_hhdet_tesh!I107/RES_summary!I$19</f>
        <v>97.253872641292361</v>
      </c>
      <c r="J107" s="177">
        <f>RES_hhdet_tesh!J107/RES_summary!J$19</f>
        <v>104.28061340214389</v>
      </c>
      <c r="K107" s="177">
        <f>RES_hhdet_tesh!K107/RES_summary!K$19</f>
        <v>116.93569795354149</v>
      </c>
      <c r="L107" s="177">
        <f>RES_hhdet_tesh!L107/RES_summary!L$19</f>
        <v>108.87135545703536</v>
      </c>
      <c r="M107" s="177">
        <f>RES_hhdet_tesh!M107/RES_summary!M$19</f>
        <v>102.6837826364511</v>
      </c>
      <c r="N107" s="177">
        <f>RES_hhdet_tesh!N107/RES_summary!N$19</f>
        <v>105.06869908497769</v>
      </c>
      <c r="O107" s="177">
        <f>RES_hhdet_tesh!O107/RES_summary!O$19</f>
        <v>101.88490323469352</v>
      </c>
      <c r="P107" s="177">
        <f>RES_hhdet_tesh!P107/RES_summary!P$19</f>
        <v>90.509489945696544</v>
      </c>
      <c r="Q107" s="177">
        <f>RES_hhdet_tesh!Q107/RES_summary!Q$19</f>
        <v>88.752708279727671</v>
      </c>
    </row>
    <row r="108" spans="1:17" ht="12" customHeight="1" x14ac:dyDescent="0.25">
      <c r="A108" s="23" t="s">
        <v>60</v>
      </c>
      <c r="B108" s="177">
        <f>RES_hhdet_tesh!B108/RES_summary!B$19</f>
        <v>0.34045977502273123</v>
      </c>
      <c r="C108" s="177">
        <f>RES_hhdet_tesh!C108/RES_summary!C$19</f>
        <v>0.30751097463026422</v>
      </c>
      <c r="D108" s="177">
        <f>RES_hhdet_tesh!D108/RES_summary!D$19</f>
        <v>0.29147035581809805</v>
      </c>
      <c r="E108" s="177">
        <f>RES_hhdet_tesh!E108/RES_summary!E$19</f>
        <v>0.72822501459719247</v>
      </c>
      <c r="F108" s="177">
        <f>RES_hhdet_tesh!F108/RES_summary!F$19</f>
        <v>0.69757200003931374</v>
      </c>
      <c r="G108" s="177">
        <f>RES_hhdet_tesh!G108/RES_summary!G$19</f>
        <v>0.57138032970448771</v>
      </c>
      <c r="H108" s="177">
        <f>RES_hhdet_tesh!H108/RES_summary!H$19</f>
        <v>0.70891713692377001</v>
      </c>
      <c r="I108" s="177">
        <f>RES_hhdet_tesh!I108/RES_summary!I$19</f>
        <v>0.52991553698581473</v>
      </c>
      <c r="J108" s="177">
        <f>RES_hhdet_tesh!J108/RES_summary!J$19</f>
        <v>0.60901145443761051</v>
      </c>
      <c r="K108" s="177">
        <f>RES_hhdet_tesh!K108/RES_summary!K$19</f>
        <v>0.70095010419450443</v>
      </c>
      <c r="L108" s="177">
        <f>RES_hhdet_tesh!L108/RES_summary!L$19</f>
        <v>0.64165180102364361</v>
      </c>
      <c r="M108" s="177">
        <f>RES_hhdet_tesh!M108/RES_summary!M$19</f>
        <v>0.59243361926267069</v>
      </c>
      <c r="N108" s="177">
        <f>RES_hhdet_tesh!N108/RES_summary!N$19</f>
        <v>0.5891193537995234</v>
      </c>
      <c r="O108" s="177">
        <f>RES_hhdet_tesh!O108/RES_summary!O$19</f>
        <v>0.60059020985250544</v>
      </c>
      <c r="P108" s="177">
        <f>RES_hhdet_tesh!P108/RES_summary!P$19</f>
        <v>0.62751022091267472</v>
      </c>
      <c r="Q108" s="177">
        <f>RES_hhdet_tesh!Q108/RES_summary!Q$19</f>
        <v>0.68166617973966337</v>
      </c>
    </row>
    <row r="109" spans="1:17" ht="12.95" customHeight="1" x14ac:dyDescent="0.25">
      <c r="A109" s="158" t="s">
        <v>112</v>
      </c>
      <c r="B109" s="178">
        <f>RES_hhdet_tesh!B109/RES_summary!B$19</f>
        <v>5.8222076849063819E-3</v>
      </c>
      <c r="C109" s="178">
        <f>RES_hhdet_tesh!C109/RES_summary!C$19</f>
        <v>8.5292119863707803E-3</v>
      </c>
      <c r="D109" s="178">
        <f>RES_hhdet_tesh!D109/RES_summary!D$19</f>
        <v>9.4910008029024835E-3</v>
      </c>
      <c r="E109" s="178">
        <f>RES_hhdet_tesh!E109/RES_summary!E$19</f>
        <v>1.0322871868257788E-2</v>
      </c>
      <c r="F109" s="178">
        <f>RES_hhdet_tesh!F109/RES_summary!F$19</f>
        <v>1.3025933786912068E-2</v>
      </c>
      <c r="G109" s="178">
        <f>RES_hhdet_tesh!G109/RES_summary!G$19</f>
        <v>1.4840159529507154E-2</v>
      </c>
      <c r="H109" s="178">
        <f>RES_hhdet_tesh!H109/RES_summary!H$19</f>
        <v>2.0296456467994793E-2</v>
      </c>
      <c r="I109" s="178">
        <f>RES_hhdet_tesh!I109/RES_summary!I$19</f>
        <v>2.9821351299937127E-2</v>
      </c>
      <c r="J109" s="178">
        <f>RES_hhdet_tesh!J109/RES_summary!J$19</f>
        <v>3.8902952945833486E-2</v>
      </c>
      <c r="K109" s="178">
        <f>RES_hhdet_tesh!K109/RES_summary!K$19</f>
        <v>5.2133879328911059E-2</v>
      </c>
      <c r="L109" s="178">
        <f>RES_hhdet_tesh!L109/RES_summary!L$19</f>
        <v>6.6760702641765493E-2</v>
      </c>
      <c r="M109" s="178">
        <f>RES_hhdet_tesh!M109/RES_summary!M$19</f>
        <v>8.381092532430566E-2</v>
      </c>
      <c r="N109" s="178">
        <f>RES_hhdet_tesh!N109/RES_summary!N$19</f>
        <v>9.8520316520107343E-2</v>
      </c>
      <c r="O109" s="178">
        <f>RES_hhdet_tesh!O109/RES_summary!O$19</f>
        <v>0.10262108193337512</v>
      </c>
      <c r="P109" s="178">
        <f>RES_hhdet_tesh!P109/RES_summary!P$19</f>
        <v>0.13351470762297024</v>
      </c>
      <c r="Q109" s="178">
        <f>RES_hhdet_tesh!Q109/RES_summary!Q$19</f>
        <v>0.15928851467328883</v>
      </c>
    </row>
    <row r="110" spans="1:17" ht="12" customHeight="1" x14ac:dyDescent="0.25">
      <c r="A110" s="23" t="s">
        <v>60</v>
      </c>
      <c r="B110" s="177">
        <f>RES_hhdet_tesh!B110/RES_summary!B$19</f>
        <v>5.8222076849063819E-3</v>
      </c>
      <c r="C110" s="177">
        <f>RES_hhdet_tesh!C110/RES_summary!C$19</f>
        <v>8.5292119863707803E-3</v>
      </c>
      <c r="D110" s="177">
        <f>RES_hhdet_tesh!D110/RES_summary!D$19</f>
        <v>9.4910008029024835E-3</v>
      </c>
      <c r="E110" s="177">
        <f>RES_hhdet_tesh!E110/RES_summary!E$19</f>
        <v>1.0322871868257788E-2</v>
      </c>
      <c r="F110" s="177">
        <f>RES_hhdet_tesh!F110/RES_summary!F$19</f>
        <v>1.3025933786912068E-2</v>
      </c>
      <c r="G110" s="177">
        <f>RES_hhdet_tesh!G110/RES_summary!G$19</f>
        <v>1.4840159529507154E-2</v>
      </c>
      <c r="H110" s="177">
        <f>RES_hhdet_tesh!H110/RES_summary!H$19</f>
        <v>2.0296456467994793E-2</v>
      </c>
      <c r="I110" s="177">
        <f>RES_hhdet_tesh!I110/RES_summary!I$19</f>
        <v>2.9821351299937127E-2</v>
      </c>
      <c r="J110" s="177">
        <f>RES_hhdet_tesh!J110/RES_summary!J$19</f>
        <v>3.8902952945833486E-2</v>
      </c>
      <c r="K110" s="177">
        <f>RES_hhdet_tesh!K110/RES_summary!K$19</f>
        <v>5.2133879328911059E-2</v>
      </c>
      <c r="L110" s="177">
        <f>RES_hhdet_tesh!L110/RES_summary!L$19</f>
        <v>6.6760702641765493E-2</v>
      </c>
      <c r="M110" s="177">
        <f>RES_hhdet_tesh!M110/RES_summary!M$19</f>
        <v>8.381092532430566E-2</v>
      </c>
      <c r="N110" s="177">
        <f>RES_hhdet_tesh!N110/RES_summary!N$19</f>
        <v>9.8520316520107343E-2</v>
      </c>
      <c r="O110" s="177">
        <f>RES_hhdet_tesh!O110/RES_summary!O$19</f>
        <v>0.10262108193337512</v>
      </c>
      <c r="P110" s="177">
        <f>RES_hhdet_tesh!P110/RES_summary!P$19</f>
        <v>0.13351470762297024</v>
      </c>
      <c r="Q110" s="177">
        <f>RES_hhdet_tesh!Q110/RES_summary!Q$19</f>
        <v>0.15928851467328883</v>
      </c>
    </row>
    <row r="111" spans="1:17" ht="12" customHeight="1" x14ac:dyDescent="0.25">
      <c r="A111" s="158" t="s">
        <v>63</v>
      </c>
      <c r="B111" s="178">
        <f>RES_hhdet_tesh!B111/RES_summary!B$19</f>
        <v>25.165995172256412</v>
      </c>
      <c r="C111" s="178">
        <f>RES_hhdet_tesh!C111/RES_summary!C$19</f>
        <v>25.624038831743793</v>
      </c>
      <c r="D111" s="178">
        <f>RES_hhdet_tesh!D111/RES_summary!D$19</f>
        <v>26.423432511843469</v>
      </c>
      <c r="E111" s="178">
        <f>RES_hhdet_tesh!E111/RES_summary!E$19</f>
        <v>30.684799162920804</v>
      </c>
      <c r="F111" s="178">
        <f>RES_hhdet_tesh!F111/RES_summary!F$19</f>
        <v>30.636159768552176</v>
      </c>
      <c r="G111" s="178">
        <f>RES_hhdet_tesh!G111/RES_summary!G$19</f>
        <v>29.706829346060577</v>
      </c>
      <c r="H111" s="178">
        <f>RES_hhdet_tesh!H111/RES_summary!H$19</f>
        <v>30.902987149548078</v>
      </c>
      <c r="I111" s="178">
        <f>RES_hhdet_tesh!I111/RES_summary!I$19</f>
        <v>28.501038710697951</v>
      </c>
      <c r="J111" s="178">
        <f>RES_hhdet_tesh!J111/RES_summary!J$19</f>
        <v>29.884276504879907</v>
      </c>
      <c r="K111" s="178">
        <f>RES_hhdet_tesh!K111/RES_summary!K$19</f>
        <v>29.779945369994348</v>
      </c>
      <c r="L111" s="178">
        <f>RES_hhdet_tesh!L111/RES_summary!L$19</f>
        <v>32.588311770567785</v>
      </c>
      <c r="M111" s="178">
        <f>RES_hhdet_tesh!M111/RES_summary!M$19</f>
        <v>30.165399467332456</v>
      </c>
      <c r="N111" s="178">
        <f>RES_hhdet_tesh!N111/RES_summary!N$19</f>
        <v>29.890505219323316</v>
      </c>
      <c r="O111" s="178">
        <f>RES_hhdet_tesh!O111/RES_summary!O$19</f>
        <v>29.727839157403029</v>
      </c>
      <c r="P111" s="178">
        <f>RES_hhdet_tesh!P111/RES_summary!P$19</f>
        <v>29.795352247752358</v>
      </c>
      <c r="Q111" s="178">
        <f>RES_hhdet_tesh!Q111/RES_summary!Q$19</f>
        <v>29.555852841273904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25.165995172256412</v>
      </c>
      <c r="C116" s="180">
        <f>RES_hhdet_tesh!C116/RES_summary!C$19</f>
        <v>25.624038831743793</v>
      </c>
      <c r="D116" s="180">
        <f>RES_hhdet_tesh!D116/RES_summary!D$19</f>
        <v>26.423432511843469</v>
      </c>
      <c r="E116" s="180">
        <f>RES_hhdet_tesh!E116/RES_summary!E$19</f>
        <v>30.684799162920804</v>
      </c>
      <c r="F116" s="180">
        <f>RES_hhdet_tesh!F116/RES_summary!F$19</f>
        <v>30.636159768552176</v>
      </c>
      <c r="G116" s="180">
        <f>RES_hhdet_tesh!G116/RES_summary!G$19</f>
        <v>29.706829346060577</v>
      </c>
      <c r="H116" s="180">
        <f>RES_hhdet_tesh!H116/RES_summary!H$19</f>
        <v>30.902987149548078</v>
      </c>
      <c r="I116" s="180">
        <f>RES_hhdet_tesh!I116/RES_summary!I$19</f>
        <v>28.501038710697951</v>
      </c>
      <c r="J116" s="180">
        <f>RES_hhdet_tesh!J116/RES_summary!J$19</f>
        <v>29.884276504879907</v>
      </c>
      <c r="K116" s="180">
        <f>RES_hhdet_tesh!K116/RES_summary!K$19</f>
        <v>29.814037371557902</v>
      </c>
      <c r="L116" s="180">
        <f>RES_hhdet_tesh!L116/RES_summary!L$19</f>
        <v>32.653105776145928</v>
      </c>
      <c r="M116" s="180">
        <f>RES_hhdet_tesh!M116/RES_summary!M$19</f>
        <v>30.229035973267553</v>
      </c>
      <c r="N116" s="180">
        <f>RES_hhdet_tesh!N116/RES_summary!N$19</f>
        <v>29.963396074118364</v>
      </c>
      <c r="O116" s="180">
        <f>RES_hhdet_tesh!O116/RES_summary!O$19</f>
        <v>29.867516800097338</v>
      </c>
      <c r="P116" s="180">
        <f>RES_hhdet_tesh!P116/RES_summary!P$19</f>
        <v>30.009403181899604</v>
      </c>
      <c r="Q116" s="180">
        <f>RES_hhdet_tesh!Q116/RES_summary!Q$19</f>
        <v>29.837715979019745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27.671111558991718</v>
      </c>
      <c r="L117" s="179">
        <f>RES_hhdet_tesh!L117/RES_summary!L$19</f>
        <v>29.46263873769778</v>
      </c>
      <c r="M117" s="179">
        <f>RES_hhdet_tesh!M117/RES_summary!M$19</f>
        <v>27.629667103447552</v>
      </c>
      <c r="N117" s="179">
        <f>RES_hhdet_tesh!N117/RES_summary!N$19</f>
        <v>27.384005993739024</v>
      </c>
      <c r="O117" s="179">
        <f>RES_hhdet_tesh!O117/RES_summary!O$19</f>
        <v>27.198837046131519</v>
      </c>
      <c r="P117" s="179">
        <f>RES_hhdet_tesh!P117/RES_summary!P$19</f>
        <v>27.21212767772171</v>
      </c>
      <c r="Q117" s="179">
        <f>RES_hhdet_tesh!Q117/RES_summary!Q$19</f>
        <v>27.013314372662212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21.325449741532776</v>
      </c>
      <c r="L118" s="177">
        <f>RES_hhdet_tesh!L118/RES_summary!L$19</f>
        <v>23.158622181229145</v>
      </c>
      <c r="M118" s="177">
        <f>RES_hhdet_tesh!M118/RES_summary!M$19</f>
        <v>21.396429121552742</v>
      </c>
      <c r="N118" s="177">
        <f>RES_hhdet_tesh!N118/RES_summary!N$19</f>
        <v>21.210120269517869</v>
      </c>
      <c r="O118" s="177">
        <f>RES_hhdet_tesh!O118/RES_summary!O$19</f>
        <v>21.068795575223962</v>
      </c>
      <c r="P118" s="177">
        <f>RES_hhdet_tesh!P118/RES_summary!P$19</f>
        <v>21.171122276741887</v>
      </c>
      <c r="Q118" s="177">
        <f>RES_hhdet_tesh!Q118/RES_summary!Q$19</f>
        <v>21.059432596450907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6.3456618174589385</v>
      </c>
      <c r="L119" s="177">
        <f>RES_hhdet_tesh!L119/RES_summary!L$19</f>
        <v>6.304016556468639</v>
      </c>
      <c r="M119" s="177">
        <f>RES_hhdet_tesh!M119/RES_summary!M$19</f>
        <v>6.2332379818948107</v>
      </c>
      <c r="N119" s="177">
        <f>RES_hhdet_tesh!N119/RES_summary!N$19</f>
        <v>6.173885724221158</v>
      </c>
      <c r="O119" s="177">
        <f>RES_hhdet_tesh!O119/RES_summary!O$19</f>
        <v>6.1300414709075568</v>
      </c>
      <c r="P119" s="177">
        <f>RES_hhdet_tesh!P119/RES_summary!P$19</f>
        <v>6.0410054009798229</v>
      </c>
      <c r="Q119" s="177">
        <f>RES_hhdet_tesh!Q119/RES_summary!Q$19</f>
        <v>5.9538817762112997</v>
      </c>
    </row>
    <row r="120" spans="1:17" ht="12" customHeight="1" x14ac:dyDescent="0.25">
      <c r="A120" s="158" t="s">
        <v>62</v>
      </c>
      <c r="B120" s="178">
        <f>RES_hhdet_tesh!B120/RES_summary!B$19</f>
        <v>8.4195736052842243</v>
      </c>
      <c r="C120" s="178">
        <f>RES_hhdet_tesh!C120/RES_summary!C$19</f>
        <v>8.3825611144795076</v>
      </c>
      <c r="D120" s="178">
        <f>RES_hhdet_tesh!D120/RES_summary!D$19</f>
        <v>9.0507521871392456</v>
      </c>
      <c r="E120" s="178">
        <f>RES_hhdet_tesh!E120/RES_summary!E$19</f>
        <v>11.92247462933379</v>
      </c>
      <c r="F120" s="178">
        <f>RES_hhdet_tesh!F120/RES_summary!F$19</f>
        <v>11.977333755172532</v>
      </c>
      <c r="G120" s="178">
        <f>RES_hhdet_tesh!G120/RES_summary!G$19</f>
        <v>11.627501816423711</v>
      </c>
      <c r="H120" s="178">
        <f>RES_hhdet_tesh!H120/RES_summary!H$19</f>
        <v>11.94216810335266</v>
      </c>
      <c r="I120" s="178">
        <f>RES_hhdet_tesh!I120/RES_summary!I$19</f>
        <v>11.737420465496815</v>
      </c>
      <c r="J120" s="178">
        <f>RES_hhdet_tesh!J120/RES_summary!J$19</f>
        <v>11.939031753771678</v>
      </c>
      <c r="K120" s="178">
        <f>RES_hhdet_tesh!K120/RES_summary!K$19</f>
        <v>11.991734310127999</v>
      </c>
      <c r="L120" s="178">
        <f>RES_hhdet_tesh!L120/RES_summary!L$19</f>
        <v>12.060289173241028</v>
      </c>
      <c r="M120" s="178">
        <f>RES_hhdet_tesh!M120/RES_summary!M$19</f>
        <v>11.887980683236515</v>
      </c>
      <c r="N120" s="178">
        <f>RES_hhdet_tesh!N120/RES_summary!N$19</f>
        <v>11.601403984059004</v>
      </c>
      <c r="O120" s="178">
        <f>RES_hhdet_tesh!O120/RES_summary!O$19</f>
        <v>11.688041645112722</v>
      </c>
      <c r="P120" s="178">
        <f>RES_hhdet_tesh!P120/RES_summary!P$19</f>
        <v>11.602952654764062</v>
      </c>
      <c r="Q120" s="178">
        <f>RES_hhdet_tesh!Q120/RES_summary!Q$19</f>
        <v>11.675418482904638</v>
      </c>
    </row>
    <row r="121" spans="1:17" ht="12" customHeight="1" x14ac:dyDescent="0.25">
      <c r="A121" s="23" t="s">
        <v>57</v>
      </c>
      <c r="B121" s="177">
        <f>RES_hhdet_tesh!B121/RES_summary!B$19</f>
        <v>7.6484876847218324</v>
      </c>
      <c r="C121" s="177">
        <f>RES_hhdet_tesh!C121/RES_summary!C$19</f>
        <v>7.7820014790942729</v>
      </c>
      <c r="D121" s="177">
        <f>RES_hhdet_tesh!D121/RES_summary!D$19</f>
        <v>8.1152604198910421</v>
      </c>
      <c r="E121" s="177">
        <f>RES_hhdet_tesh!E121/RES_summary!E$19</f>
        <v>10.055326223568844</v>
      </c>
      <c r="F121" s="177">
        <f>RES_hhdet_tesh!F121/RES_summary!F$19</f>
        <v>10.034210974965978</v>
      </c>
      <c r="G121" s="177">
        <f>RES_hhdet_tesh!G121/RES_summary!G$19</f>
        <v>9.9534126425976837</v>
      </c>
      <c r="H121" s="177">
        <f>RES_hhdet_tesh!H121/RES_summary!H$19</f>
        <v>10.01974585024168</v>
      </c>
      <c r="I121" s="177">
        <f>RES_hhdet_tesh!I121/RES_summary!I$19</f>
        <v>10.11126598722112</v>
      </c>
      <c r="J121" s="177">
        <f>RES_hhdet_tesh!J121/RES_summary!J$19</f>
        <v>10.19320011900224</v>
      </c>
      <c r="K121" s="177">
        <f>RES_hhdet_tesh!K121/RES_summary!K$19</f>
        <v>10.154162866586963</v>
      </c>
      <c r="L121" s="177">
        <f>RES_hhdet_tesh!L121/RES_summary!L$19</f>
        <v>10.037559811801554</v>
      </c>
      <c r="M121" s="177">
        <f>RES_hhdet_tesh!M121/RES_summary!M$19</f>
        <v>9.9270256962340113</v>
      </c>
      <c r="N121" s="177">
        <f>RES_hhdet_tesh!N121/RES_summary!N$19</f>
        <v>9.8606776462273196</v>
      </c>
      <c r="O121" s="177">
        <f>RES_hhdet_tesh!O121/RES_summary!O$19</f>
        <v>9.7257552372503238</v>
      </c>
      <c r="P121" s="177">
        <f>RES_hhdet_tesh!P121/RES_summary!P$19</f>
        <v>9.5394221603543095</v>
      </c>
      <c r="Q121" s="177">
        <f>RES_hhdet_tesh!Q121/RES_summary!Q$19</f>
        <v>9.4358068585043373</v>
      </c>
    </row>
    <row r="122" spans="1:17" ht="12" customHeight="1" x14ac:dyDescent="0.25">
      <c r="A122" s="29" t="s">
        <v>140</v>
      </c>
      <c r="B122" s="176">
        <f>RES_hhdet_tesh!B122/RES_summary!B$19</f>
        <v>8.8521638047756426</v>
      </c>
      <c r="C122" s="176">
        <f>RES_hhdet_tesh!C122/RES_summary!C$19</f>
        <v>8.7098567999479855</v>
      </c>
      <c r="D122" s="176">
        <f>RES_hhdet_tesh!D122/RES_summary!D$19</f>
        <v>9.5588370726910483</v>
      </c>
      <c r="E122" s="176">
        <f>RES_hhdet_tesh!E122/RES_summary!E$19</f>
        <v>12.92026922324257</v>
      </c>
      <c r="F122" s="176">
        <f>RES_hhdet_tesh!F122/RES_summary!F$19</f>
        <v>12.894888149544716</v>
      </c>
      <c r="G122" s="176">
        <f>RES_hhdet_tesh!G122/RES_summary!G$19</f>
        <v>12.380145638334152</v>
      </c>
      <c r="H122" s="176">
        <f>RES_hhdet_tesh!H122/RES_summary!H$19</f>
        <v>12.813250705323393</v>
      </c>
      <c r="I122" s="176">
        <f>RES_hhdet_tesh!I122/RES_summary!I$19</f>
        <v>12.499163720539473</v>
      </c>
      <c r="J122" s="176">
        <f>RES_hhdet_tesh!J122/RES_summary!J$19</f>
        <v>12.778871334209102</v>
      </c>
      <c r="K122" s="176">
        <f>RES_hhdet_tesh!K122/RES_summary!K$19</f>
        <v>12.943920128993069</v>
      </c>
      <c r="L122" s="176">
        <f>RES_hhdet_tesh!L122/RES_summary!L$19</f>
        <v>13.077122003742382</v>
      </c>
      <c r="M122" s="176">
        <f>RES_hhdet_tesh!M122/RES_summary!M$19</f>
        <v>12.742249410504675</v>
      </c>
      <c r="N122" s="176">
        <f>RES_hhdet_tesh!N122/RES_summary!N$19</f>
        <v>12.349530833797273</v>
      </c>
      <c r="O122" s="176">
        <f>RES_hhdet_tesh!O122/RES_summary!O$19</f>
        <v>12.453547172538679</v>
      </c>
      <c r="P122" s="176">
        <f>RES_hhdet_tesh!P122/RES_summary!P$19</f>
        <v>12.508276806534811</v>
      </c>
      <c r="Q122" s="176">
        <f>RES_hhdet_tesh!Q122/RES_summary!Q$19</f>
        <v>12.588682645361732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131.95654858921884</v>
      </c>
      <c r="C124" s="184">
        <f>RES_hhdet_tesh!C124/RES_summary!C$19</f>
        <v>142.52316332496596</v>
      </c>
      <c r="D124" s="184">
        <f>RES_hhdet_tesh!D124/RES_summary!D$19</f>
        <v>135.96280333633553</v>
      </c>
      <c r="E124" s="184">
        <f>RES_hhdet_tesh!E124/RES_summary!E$19</f>
        <v>132.68729461645032</v>
      </c>
      <c r="F124" s="184">
        <f>RES_hhdet_tesh!F124/RES_summary!F$19</f>
        <v>128.91526871923489</v>
      </c>
      <c r="G124" s="184">
        <f>RES_hhdet_tesh!G124/RES_summary!G$19</f>
        <v>130.58048587097491</v>
      </c>
      <c r="H124" s="184">
        <f>RES_hhdet_tesh!H124/RES_summary!H$19</f>
        <v>133.24103176713902</v>
      </c>
      <c r="I124" s="184">
        <f>RES_hhdet_tesh!I124/RES_summary!I$19</f>
        <v>128.94221130247675</v>
      </c>
      <c r="J124" s="184">
        <f>RES_hhdet_tesh!J124/RES_summary!J$19</f>
        <v>126.20630791223243</v>
      </c>
      <c r="K124" s="184">
        <f>RES_hhdet_tesh!K124/RES_summary!K$19</f>
        <v>126.81454039360615</v>
      </c>
      <c r="L124" s="184">
        <f>RES_hhdet_tesh!L124/RES_summary!L$19</f>
        <v>137.15613150940564</v>
      </c>
      <c r="M124" s="184">
        <f>RES_hhdet_tesh!M124/RES_summary!M$19</f>
        <v>126.567039602061</v>
      </c>
      <c r="N124" s="184">
        <f>RES_hhdet_tesh!N124/RES_summary!N$19</f>
        <v>126.82661147584768</v>
      </c>
      <c r="O124" s="184">
        <f>RES_hhdet_tesh!O124/RES_summary!O$19</f>
        <v>124.67760143424256</v>
      </c>
      <c r="P124" s="184">
        <f>RES_hhdet_tesh!P124/RES_summary!P$19</f>
        <v>114.81200878466409</v>
      </c>
      <c r="Q124" s="184">
        <f>RES_hhdet_tesh!Q124/RES_summary!Q$19</f>
        <v>113.84092122380619</v>
      </c>
    </row>
    <row r="125" spans="1:17" ht="12.95" customHeight="1" x14ac:dyDescent="0.25">
      <c r="A125" s="158" t="s">
        <v>65</v>
      </c>
      <c r="B125" s="178">
        <f>RES_hhdet_tesh!B125/RES_summary!B$19</f>
        <v>101.66023581348723</v>
      </c>
      <c r="C125" s="178">
        <f>RES_hhdet_tesh!C125/RES_summary!C$19</f>
        <v>112.28187840620269</v>
      </c>
      <c r="D125" s="178">
        <f>RES_hhdet_tesh!D125/RES_summary!D$19</f>
        <v>105.50938828125051</v>
      </c>
      <c r="E125" s="178">
        <f>RES_hhdet_tesh!E125/RES_summary!E$19</f>
        <v>99.30117079593424</v>
      </c>
      <c r="F125" s="178">
        <f>RES_hhdet_tesh!F125/RES_summary!F$19</f>
        <v>95.565157961992554</v>
      </c>
      <c r="G125" s="178">
        <f>RES_hhdet_tesh!G125/RES_summary!G$19</f>
        <v>98.138900828753236</v>
      </c>
      <c r="H125" s="178">
        <f>RES_hhdet_tesh!H125/RES_summary!H$19</f>
        <v>100.14335155272738</v>
      </c>
      <c r="I125" s="178">
        <f>RES_hhdet_tesh!I125/RES_summary!I$19</f>
        <v>95.670170153059019</v>
      </c>
      <c r="J125" s="178">
        <f>RES_hhdet_tesh!J125/RES_summary!J$19</f>
        <v>93.512922988823561</v>
      </c>
      <c r="K125" s="178">
        <f>RES_hhdet_tesh!K125/RES_summary!K$19</f>
        <v>93.952122671515568</v>
      </c>
      <c r="L125" s="178">
        <f>RES_hhdet_tesh!L125/RES_summary!L$19</f>
        <v>104.16170870339801</v>
      </c>
      <c r="M125" s="178">
        <f>RES_hhdet_tesh!M125/RES_summary!M$19</f>
        <v>94.016090549098763</v>
      </c>
      <c r="N125" s="178">
        <f>RES_hhdet_tesh!N125/RES_summary!N$19</f>
        <v>94.659354512294811</v>
      </c>
      <c r="O125" s="178">
        <f>RES_hhdet_tesh!O125/RES_summary!O$19</f>
        <v>92.68789690901508</v>
      </c>
      <c r="P125" s="178">
        <f>RES_hhdet_tesh!P125/RES_summary!P$19</f>
        <v>83.067534345517288</v>
      </c>
      <c r="Q125" s="178">
        <f>RES_hhdet_tesh!Q125/RES_summary!Q$19</f>
        <v>82.244095571970178</v>
      </c>
    </row>
    <row r="126" spans="1:17" ht="12" customHeight="1" x14ac:dyDescent="0.25">
      <c r="A126" s="23" t="s">
        <v>149</v>
      </c>
      <c r="B126" s="177">
        <f>RES_hhdet_tesh!B126/RES_summary!B$19</f>
        <v>101.33707838005162</v>
      </c>
      <c r="C126" s="177">
        <f>RES_hhdet_tesh!C126/RES_summary!C$19</f>
        <v>111.95484579554198</v>
      </c>
      <c r="D126" s="177">
        <f>RES_hhdet_tesh!D126/RES_summary!D$19</f>
        <v>105.24102759158596</v>
      </c>
      <c r="E126" s="177">
        <f>RES_hhdet_tesh!E126/RES_summary!E$19</f>
        <v>98.644136914393059</v>
      </c>
      <c r="F126" s="177">
        <f>RES_hhdet_tesh!F126/RES_summary!F$19</f>
        <v>94.94036182341749</v>
      </c>
      <c r="G126" s="177">
        <f>RES_hhdet_tesh!G126/RES_summary!G$19</f>
        <v>97.631137115801906</v>
      </c>
      <c r="H126" s="177">
        <f>RES_hhdet_tesh!H126/RES_summary!H$19</f>
        <v>99.559581158351506</v>
      </c>
      <c r="I126" s="177">
        <f>RES_hhdet_tesh!I126/RES_summary!I$19</f>
        <v>95.151708856614334</v>
      </c>
      <c r="J126" s="177">
        <f>RES_hhdet_tesh!J126/RES_summary!J$19</f>
        <v>92.96996708335621</v>
      </c>
      <c r="K126" s="177">
        <f>RES_hhdet_tesh!K126/RES_summary!K$19</f>
        <v>93.392299255401483</v>
      </c>
      <c r="L126" s="177">
        <f>RES_hhdet_tesh!L126/RES_summary!L$19</f>
        <v>103.55141089804469</v>
      </c>
      <c r="M126" s="177">
        <f>RES_hhdet_tesh!M126/RES_summary!M$19</f>
        <v>93.476776708872279</v>
      </c>
      <c r="N126" s="177">
        <f>RES_hhdet_tesh!N126/RES_summary!N$19</f>
        <v>94.131559611876</v>
      </c>
      <c r="O126" s="177">
        <f>RES_hhdet_tesh!O126/RES_summary!O$19</f>
        <v>92.144723025723067</v>
      </c>
      <c r="P126" s="177">
        <f>RES_hhdet_tesh!P126/RES_summary!P$19</f>
        <v>82.49558522789728</v>
      </c>
      <c r="Q126" s="177">
        <f>RES_hhdet_tesh!Q126/RES_summary!Q$19</f>
        <v>81.617233487078025</v>
      </c>
    </row>
    <row r="127" spans="1:17" ht="12" customHeight="1" x14ac:dyDescent="0.25">
      <c r="A127" s="23" t="s">
        <v>60</v>
      </c>
      <c r="B127" s="177">
        <f>RES_hhdet_tesh!B127/RES_summary!B$19</f>
        <v>0.32315743343561415</v>
      </c>
      <c r="C127" s="177">
        <f>RES_hhdet_tesh!C127/RES_summary!C$19</f>
        <v>0.32703261066071299</v>
      </c>
      <c r="D127" s="177">
        <f>RES_hhdet_tesh!D127/RES_summary!D$19</f>
        <v>0.26836068966455034</v>
      </c>
      <c r="E127" s="177">
        <f>RES_hhdet_tesh!E127/RES_summary!E$19</f>
        <v>0.65703388154118714</v>
      </c>
      <c r="F127" s="177">
        <f>RES_hhdet_tesh!F127/RES_summary!F$19</f>
        <v>0.62479613857508032</v>
      </c>
      <c r="G127" s="177">
        <f>RES_hhdet_tesh!G127/RES_summary!G$19</f>
        <v>0.50776371295133715</v>
      </c>
      <c r="H127" s="177">
        <f>RES_hhdet_tesh!H127/RES_summary!H$19</f>
        <v>0.58377039437588363</v>
      </c>
      <c r="I127" s="177">
        <f>RES_hhdet_tesh!I127/RES_summary!I$19</f>
        <v>0.51846129644468497</v>
      </c>
      <c r="J127" s="177">
        <f>RES_hhdet_tesh!J127/RES_summary!J$19</f>
        <v>0.54295590546734818</v>
      </c>
      <c r="K127" s="177">
        <f>RES_hhdet_tesh!K127/RES_summary!K$19</f>
        <v>0.55982341611409858</v>
      </c>
      <c r="L127" s="177">
        <f>RES_hhdet_tesh!L127/RES_summary!L$19</f>
        <v>0.61029780535331823</v>
      </c>
      <c r="M127" s="177">
        <f>RES_hhdet_tesh!M127/RES_summary!M$19</f>
        <v>0.53931384022648121</v>
      </c>
      <c r="N127" s="177">
        <f>RES_hhdet_tesh!N127/RES_summary!N$19</f>
        <v>0.52779490041881005</v>
      </c>
      <c r="O127" s="177">
        <f>RES_hhdet_tesh!O127/RES_summary!O$19</f>
        <v>0.5431738832920181</v>
      </c>
      <c r="P127" s="177">
        <f>RES_hhdet_tesh!P127/RES_summary!P$19</f>
        <v>0.57194911762000866</v>
      </c>
      <c r="Q127" s="177">
        <f>RES_hhdet_tesh!Q127/RES_summary!Q$19</f>
        <v>0.62686208489216944</v>
      </c>
    </row>
    <row r="128" spans="1:17" ht="12.95" customHeight="1" x14ac:dyDescent="0.25">
      <c r="A128" s="158" t="s">
        <v>112</v>
      </c>
      <c r="B128" s="178">
        <f>RES_hhdet_tesh!B128/RES_summary!B$19</f>
        <v>6.9881889552477648E-3</v>
      </c>
      <c r="C128" s="178">
        <f>RES_hhdet_tesh!C128/RES_summary!C$19</f>
        <v>7.5631046793246557E-3</v>
      </c>
      <c r="D128" s="178">
        <f>RES_hhdet_tesh!D128/RES_summary!D$19</f>
        <v>8.9748945181076182E-3</v>
      </c>
      <c r="E128" s="178">
        <f>RES_hhdet_tesh!E128/RES_summary!E$19</f>
        <v>9.9611888184266174E-3</v>
      </c>
      <c r="F128" s="178">
        <f>RES_hhdet_tesh!F128/RES_summary!F$19</f>
        <v>1.2836545732491619E-2</v>
      </c>
      <c r="G128" s="178">
        <f>RES_hhdet_tesh!G128/RES_summary!G$19</f>
        <v>1.4712385726969569E-2</v>
      </c>
      <c r="H128" s="178">
        <f>RES_hhdet_tesh!H128/RES_summary!H$19</f>
        <v>2.0553420881502887E-2</v>
      </c>
      <c r="I128" s="178">
        <f>RES_hhdet_tesh!I128/RES_summary!I$19</f>
        <v>2.9786923331183639E-2</v>
      </c>
      <c r="J128" s="178">
        <f>RES_hhdet_tesh!J128/RES_summary!J$19</f>
        <v>3.8798201956046163E-2</v>
      </c>
      <c r="K128" s="178">
        <f>RES_hhdet_tesh!K128/RES_summary!K$19</f>
        <v>5.2408749961975191E-2</v>
      </c>
      <c r="L128" s="178">
        <f>RES_hhdet_tesh!L128/RES_summary!L$19</f>
        <v>6.6480094013555105E-2</v>
      </c>
      <c r="M128" s="178">
        <f>RES_hhdet_tesh!M128/RES_summary!M$19</f>
        <v>8.3822632320719237E-2</v>
      </c>
      <c r="N128" s="178">
        <f>RES_hhdet_tesh!N128/RES_summary!N$19</f>
        <v>9.8602117977820244E-2</v>
      </c>
      <c r="O128" s="178">
        <f>RES_hhdet_tesh!O128/RES_summary!O$19</f>
        <v>0.10245973051646537</v>
      </c>
      <c r="P128" s="178">
        <f>RES_hhdet_tesh!P128/RES_summary!P$19</f>
        <v>0.13341899277091918</v>
      </c>
      <c r="Q128" s="178">
        <f>RES_hhdet_tesh!Q128/RES_summary!Q$19</f>
        <v>0.15912126656660452</v>
      </c>
    </row>
    <row r="129" spans="1:17" ht="12" customHeight="1" x14ac:dyDescent="0.25">
      <c r="A129" s="23" t="s">
        <v>60</v>
      </c>
      <c r="B129" s="177">
        <f>RES_hhdet_tesh!B129/RES_summary!B$19</f>
        <v>6.9881889552477648E-3</v>
      </c>
      <c r="C129" s="177">
        <f>RES_hhdet_tesh!C129/RES_summary!C$19</f>
        <v>7.5631046793246557E-3</v>
      </c>
      <c r="D129" s="177">
        <f>RES_hhdet_tesh!D129/RES_summary!D$19</f>
        <v>8.9748945181076182E-3</v>
      </c>
      <c r="E129" s="177">
        <f>RES_hhdet_tesh!E129/RES_summary!E$19</f>
        <v>9.9611888184266174E-3</v>
      </c>
      <c r="F129" s="177">
        <f>RES_hhdet_tesh!F129/RES_summary!F$19</f>
        <v>1.2836545732491619E-2</v>
      </c>
      <c r="G129" s="177">
        <f>RES_hhdet_tesh!G129/RES_summary!G$19</f>
        <v>1.4712385726969569E-2</v>
      </c>
      <c r="H129" s="177">
        <f>RES_hhdet_tesh!H129/RES_summary!H$19</f>
        <v>2.0553420881502887E-2</v>
      </c>
      <c r="I129" s="177">
        <f>RES_hhdet_tesh!I129/RES_summary!I$19</f>
        <v>2.9786923331183639E-2</v>
      </c>
      <c r="J129" s="177">
        <f>RES_hhdet_tesh!J129/RES_summary!J$19</f>
        <v>3.8798201956046163E-2</v>
      </c>
      <c r="K129" s="177">
        <f>RES_hhdet_tesh!K129/RES_summary!K$19</f>
        <v>5.2408749961975191E-2</v>
      </c>
      <c r="L129" s="177">
        <f>RES_hhdet_tesh!L129/RES_summary!L$19</f>
        <v>6.6480094013555105E-2</v>
      </c>
      <c r="M129" s="177">
        <f>RES_hhdet_tesh!M129/RES_summary!M$19</f>
        <v>8.3822632320719237E-2</v>
      </c>
      <c r="N129" s="177">
        <f>RES_hhdet_tesh!N129/RES_summary!N$19</f>
        <v>9.8602117977820244E-2</v>
      </c>
      <c r="O129" s="177">
        <f>RES_hhdet_tesh!O129/RES_summary!O$19</f>
        <v>0.10245973051646537</v>
      </c>
      <c r="P129" s="177">
        <f>RES_hhdet_tesh!P129/RES_summary!P$19</f>
        <v>0.13341899277091918</v>
      </c>
      <c r="Q129" s="177">
        <f>RES_hhdet_tesh!Q129/RES_summary!Q$19</f>
        <v>0.15912126656660452</v>
      </c>
    </row>
    <row r="130" spans="1:17" ht="12" customHeight="1" x14ac:dyDescent="0.25">
      <c r="A130" s="158" t="s">
        <v>63</v>
      </c>
      <c r="B130" s="178">
        <f>RES_hhdet_tesh!B130/RES_summary!B$19</f>
        <v>21.869722283862025</v>
      </c>
      <c r="C130" s="178">
        <f>RES_hhdet_tesh!C130/RES_summary!C$19</f>
        <v>21.851118541599529</v>
      </c>
      <c r="D130" s="178">
        <f>RES_hhdet_tesh!D130/RES_summary!D$19</f>
        <v>21.393590561551825</v>
      </c>
      <c r="E130" s="178">
        <f>RES_hhdet_tesh!E130/RES_summary!E$19</f>
        <v>21.453544192333577</v>
      </c>
      <c r="F130" s="178">
        <f>RES_hhdet_tesh!F130/RES_summary!F$19</f>
        <v>21.359871559118613</v>
      </c>
      <c r="G130" s="178">
        <f>RES_hhdet_tesh!G130/RES_summary!G$19</f>
        <v>20.79929709474569</v>
      </c>
      <c r="H130" s="178">
        <f>RES_hhdet_tesh!H130/RES_summary!H$19</f>
        <v>21.134946287781322</v>
      </c>
      <c r="I130" s="178">
        <f>RES_hhdet_tesh!I130/RES_summary!I$19</f>
        <v>21.504874544636216</v>
      </c>
      <c r="J130" s="178">
        <f>RES_hhdet_tesh!J130/RES_summary!J$19</f>
        <v>20.715515663920957</v>
      </c>
      <c r="K130" s="178">
        <f>RES_hhdet_tesh!K130/RES_summary!K$19</f>
        <v>20.818275306737949</v>
      </c>
      <c r="L130" s="178">
        <f>RES_hhdet_tesh!L130/RES_summary!L$19</f>
        <v>20.867597571852617</v>
      </c>
      <c r="M130" s="178">
        <f>RES_hhdet_tesh!M130/RES_summary!M$19</f>
        <v>20.579203184538958</v>
      </c>
      <c r="N130" s="178">
        <f>RES_hhdet_tesh!N130/RES_summary!N$19</f>
        <v>20.467294505394293</v>
      </c>
      <c r="O130" s="178">
        <f>RES_hhdet_tesh!O130/RES_summary!O$19</f>
        <v>20.199128009126905</v>
      </c>
      <c r="P130" s="178">
        <f>RES_hhdet_tesh!P130/RES_summary!P$19</f>
        <v>20.008038449670369</v>
      </c>
      <c r="Q130" s="178">
        <f>RES_hhdet_tesh!Q130/RES_summary!Q$19</f>
        <v>19.762258293208916</v>
      </c>
    </row>
    <row r="131" spans="1:17" ht="12" customHeight="1" x14ac:dyDescent="0.25">
      <c r="A131" s="167" t="s">
        <v>148</v>
      </c>
      <c r="B131" s="183">
        <f>RES_hhdet_tesh!B131/RES_summary!B$19</f>
        <v>21.674370494356172</v>
      </c>
      <c r="C131" s="183">
        <f>RES_hhdet_tesh!C131/RES_summary!C$19</f>
        <v>21.672353874135318</v>
      </c>
      <c r="D131" s="183">
        <f>RES_hhdet_tesh!D131/RES_summary!D$19</f>
        <v>21.292085849976388</v>
      </c>
      <c r="E131" s="183">
        <f>RES_hhdet_tesh!E131/RES_summary!E$19</f>
        <v>21.132598556307968</v>
      </c>
      <c r="F131" s="183">
        <f>RES_hhdet_tesh!F131/RES_summary!F$19</f>
        <v>21.108990338811271</v>
      </c>
      <c r="G131" s="183">
        <f>RES_hhdet_tesh!G131/RES_summary!G$19</f>
        <v>20.725027094780948</v>
      </c>
      <c r="H131" s="183">
        <f>RES_hhdet_tesh!H131/RES_summary!H$19</f>
        <v>20.795934201711908</v>
      </c>
      <c r="I131" s="183">
        <f>RES_hhdet_tesh!I131/RES_summary!I$19</f>
        <v>21.287645926553328</v>
      </c>
      <c r="J131" s="183">
        <f>RES_hhdet_tesh!J131/RES_summary!J$19</f>
        <v>20.595382634509622</v>
      </c>
      <c r="K131" s="183">
        <f>RES_hhdet_tesh!K131/RES_summary!K$19</f>
        <v>20.67873721522141</v>
      </c>
      <c r="L131" s="183">
        <f>RES_hhdet_tesh!L131/RES_summary!L$19</f>
        <v>20.48797280680672</v>
      </c>
      <c r="M131" s="183">
        <f>RES_hhdet_tesh!M131/RES_summary!M$19</f>
        <v>20.544027615395073</v>
      </c>
      <c r="N131" s="183">
        <f>RES_hhdet_tesh!N131/RES_summary!N$19</f>
        <v>20.271251820273601</v>
      </c>
      <c r="O131" s="183">
        <f>RES_hhdet_tesh!O131/RES_summary!O$19</f>
        <v>20.087342822370307</v>
      </c>
      <c r="P131" s="183">
        <f>RES_hhdet_tesh!P131/RES_summary!P$19</f>
        <v>19.879183002437589</v>
      </c>
      <c r="Q131" s="183">
        <f>RES_hhdet_tesh!Q131/RES_summary!Q$19</f>
        <v>19.611102119787127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21.18659290597121</v>
      </c>
      <c r="L132" s="183">
        <f>RES_hhdet_tesh!L132/RES_summary!L$19</f>
        <v>20.982137121302834</v>
      </c>
      <c r="M132" s="183">
        <f>RES_hhdet_tesh!M132/RES_summary!M$19</f>
        <v>20.924772357954087</v>
      </c>
      <c r="N132" s="183">
        <f>RES_hhdet_tesh!N132/RES_summary!N$19</f>
        <v>20.640642428742026</v>
      </c>
      <c r="O132" s="183">
        <f>RES_hhdet_tesh!O132/RES_summary!O$19</f>
        <v>20.467244674824659</v>
      </c>
      <c r="P132" s="183">
        <f>RES_hhdet_tesh!P132/RES_summary!P$19</f>
        <v>20.209808255933854</v>
      </c>
      <c r="Q132" s="183">
        <f>RES_hhdet_tesh!Q132/RES_summary!Q$19</f>
        <v>19.904578754799896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14.84093108851228</v>
      </c>
      <c r="L133" s="182">
        <f>RES_hhdet_tesh!L133/RES_summary!L$19</f>
        <v>14.678120564834199</v>
      </c>
      <c r="M133" s="182">
        <f>RES_hhdet_tesh!M133/RES_summary!M$19</f>
        <v>14.691534376059279</v>
      </c>
      <c r="N133" s="182">
        <f>RES_hhdet_tesh!N133/RES_summary!N$19</f>
        <v>14.46675670452087</v>
      </c>
      <c r="O133" s="182">
        <f>RES_hhdet_tesh!O133/RES_summary!O$19</f>
        <v>14.337203203917102</v>
      </c>
      <c r="P133" s="182">
        <f>RES_hhdet_tesh!P133/RES_summary!P$19</f>
        <v>14.168802854954032</v>
      </c>
      <c r="Q133" s="182">
        <f>RES_hhdet_tesh!Q133/RES_summary!Q$19</f>
        <v>13.950696978588594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6.3456618174589314</v>
      </c>
      <c r="L134" s="181">
        <f>RES_hhdet_tesh!L134/RES_summary!L$19</f>
        <v>6.3040165564686381</v>
      </c>
      <c r="M134" s="181">
        <f>RES_hhdet_tesh!M134/RES_summary!M$19</f>
        <v>6.2332379818948107</v>
      </c>
      <c r="N134" s="181">
        <f>RES_hhdet_tesh!N134/RES_summary!N$19</f>
        <v>6.1738857242211598</v>
      </c>
      <c r="O134" s="181">
        <f>RES_hhdet_tesh!O134/RES_summary!O$19</f>
        <v>6.1300414709075559</v>
      </c>
      <c r="P134" s="181">
        <f>RES_hhdet_tesh!P134/RES_summary!P$19</f>
        <v>6.0410054009798229</v>
      </c>
      <c r="Q134" s="181">
        <f>RES_hhdet_tesh!Q134/RES_summary!Q$19</f>
        <v>5.9538817762113005</v>
      </c>
    </row>
    <row r="135" spans="1:17" ht="12" customHeight="1" x14ac:dyDescent="0.25">
      <c r="A135" s="163" t="s">
        <v>142</v>
      </c>
      <c r="B135" s="180">
        <f>RES_hhdet_tesh!B135/RES_summary!B$19</f>
        <v>25.165995172256405</v>
      </c>
      <c r="C135" s="180">
        <f>RES_hhdet_tesh!C135/RES_summary!C$19</f>
        <v>25.304200582913758</v>
      </c>
      <c r="D135" s="180">
        <f>RES_hhdet_tesh!D135/RES_summary!D$19</f>
        <v>24.311004172716288</v>
      </c>
      <c r="E135" s="180">
        <f>RES_hhdet_tesh!E135/RES_summary!E$19</f>
        <v>29.066086900545486</v>
      </c>
      <c r="F135" s="180">
        <f>RES_hhdet_tesh!F135/RES_summary!F$19</f>
        <v>29.307693753974217</v>
      </c>
      <c r="G135" s="180">
        <f>RES_hhdet_tesh!G135/RES_summary!G$19</f>
        <v>30.044324757006567</v>
      </c>
      <c r="H135" s="180">
        <f>RES_hhdet_tesh!H135/RES_summary!H$19</f>
        <v>31.423686655066355</v>
      </c>
      <c r="I135" s="180">
        <f>RES_hhdet_tesh!I135/RES_summary!I$19</f>
        <v>28.917551366621659</v>
      </c>
      <c r="J135" s="180">
        <f>RES_hhdet_tesh!J135/RES_summary!J$19</f>
        <v>30.194609349877535</v>
      </c>
      <c r="K135" s="180">
        <f>RES_hhdet_tesh!K135/RES_summary!K$19</f>
        <v>30.137844885354237</v>
      </c>
      <c r="L135" s="180">
        <f>RES_hhdet_tesh!L135/RES_summary!L$19</f>
        <v>32.919292938077824</v>
      </c>
      <c r="M135" s="180">
        <f>RES_hhdet_tesh!M135/RES_summary!M$19</f>
        <v>30.561205785208223</v>
      </c>
      <c r="N135" s="180">
        <f>RES_hhdet_tesh!N135/RES_summary!N$19</f>
        <v>30.381698718268424</v>
      </c>
      <c r="O135" s="180">
        <f>RES_hhdet_tesh!O135/RES_summary!O$19</f>
        <v>30.007583435382866</v>
      </c>
      <c r="P135" s="180">
        <f>RES_hhdet_tesh!P135/RES_summary!P$19</f>
        <v>30.120229603018302</v>
      </c>
      <c r="Q135" s="180">
        <f>RES_hhdet_tesh!Q135/RES_summary!Q$19</f>
        <v>29.998022246867084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27.671111558991697</v>
      </c>
      <c r="L136" s="179">
        <f>RES_hhdet_tesh!L136/RES_summary!L$19</f>
        <v>29.515450682508913</v>
      </c>
      <c r="M136" s="179">
        <f>RES_hhdet_tesh!M136/RES_summary!M$19</f>
        <v>27.62608203154042</v>
      </c>
      <c r="N136" s="179">
        <f>RES_hhdet_tesh!N136/RES_summary!N$19</f>
        <v>27.46519601917602</v>
      </c>
      <c r="O136" s="179">
        <f>RES_hhdet_tesh!O136/RES_summary!O$19</f>
        <v>27.13534987567553</v>
      </c>
      <c r="P136" s="179">
        <f>RES_hhdet_tesh!P136/RES_summary!P$19</f>
        <v>27.179127284820247</v>
      </c>
      <c r="Q136" s="179">
        <f>RES_hhdet_tesh!Q136/RES_summary!Q$19</f>
        <v>27.041519515920204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21.325449741532765</v>
      </c>
      <c r="L137" s="177">
        <f>RES_hhdet_tesh!L137/RES_summary!L$19</f>
        <v>23.211434126040274</v>
      </c>
      <c r="M137" s="177">
        <f>RES_hhdet_tesh!M137/RES_summary!M$19</f>
        <v>21.39284404964561</v>
      </c>
      <c r="N137" s="177">
        <f>RES_hhdet_tesh!N137/RES_summary!N$19</f>
        <v>21.291310294954862</v>
      </c>
      <c r="O137" s="177">
        <f>RES_hhdet_tesh!O137/RES_summary!O$19</f>
        <v>21.005308404767977</v>
      </c>
      <c r="P137" s="177">
        <f>RES_hhdet_tesh!P137/RES_summary!P$19</f>
        <v>21.13812188384043</v>
      </c>
      <c r="Q137" s="177">
        <f>RES_hhdet_tesh!Q137/RES_summary!Q$19</f>
        <v>21.087637739708903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6.3456618174589323</v>
      </c>
      <c r="L138" s="177">
        <f>RES_hhdet_tesh!L138/RES_summary!L$19</f>
        <v>6.3040165564686372</v>
      </c>
      <c r="M138" s="177">
        <f>RES_hhdet_tesh!M138/RES_summary!M$19</f>
        <v>6.2332379818948072</v>
      </c>
      <c r="N138" s="177">
        <f>RES_hhdet_tesh!N138/RES_summary!N$19</f>
        <v>6.1738857242211571</v>
      </c>
      <c r="O138" s="177">
        <f>RES_hhdet_tesh!O138/RES_summary!O$19</f>
        <v>6.1300414709075568</v>
      </c>
      <c r="P138" s="177">
        <f>RES_hhdet_tesh!P138/RES_summary!P$19</f>
        <v>6.0410054009798211</v>
      </c>
      <c r="Q138" s="177">
        <f>RES_hhdet_tesh!Q138/RES_summary!Q$19</f>
        <v>5.9538817762112997</v>
      </c>
    </row>
    <row r="139" spans="1:17" ht="12" customHeight="1" x14ac:dyDescent="0.25">
      <c r="A139" s="158" t="s">
        <v>62</v>
      </c>
      <c r="B139" s="178">
        <f>RES_hhdet_tesh!B139/RES_summary!B$19</f>
        <v>8.4196023029143188</v>
      </c>
      <c r="C139" s="178">
        <f>RES_hhdet_tesh!C139/RES_summary!C$19</f>
        <v>8.3826032724844204</v>
      </c>
      <c r="D139" s="178">
        <f>RES_hhdet_tesh!D139/RES_summary!D$19</f>
        <v>9.050849599015093</v>
      </c>
      <c r="E139" s="178">
        <f>RES_hhdet_tesh!E139/RES_summary!E$19</f>
        <v>11.922618439364074</v>
      </c>
      <c r="F139" s="178">
        <f>RES_hhdet_tesh!F139/RES_summary!F$19</f>
        <v>11.977402652391207</v>
      </c>
      <c r="G139" s="178">
        <f>RES_hhdet_tesh!G139/RES_summary!G$19</f>
        <v>11.627575561749032</v>
      </c>
      <c r="H139" s="178">
        <f>RES_hhdet_tesh!H139/RES_summary!H$19</f>
        <v>11.942180505748798</v>
      </c>
      <c r="I139" s="178">
        <f>RES_hhdet_tesh!I139/RES_summary!I$19</f>
        <v>11.737379681450347</v>
      </c>
      <c r="J139" s="178">
        <f>RES_hhdet_tesh!J139/RES_summary!J$19</f>
        <v>11.939071057531851</v>
      </c>
      <c r="K139" s="178">
        <f>RES_hhdet_tesh!K139/RES_summary!K$19</f>
        <v>11.991733665390671</v>
      </c>
      <c r="L139" s="178">
        <f>RES_hhdet_tesh!L139/RES_summary!L$19</f>
        <v>12.060345140141454</v>
      </c>
      <c r="M139" s="178">
        <f>RES_hhdet_tesh!M139/RES_summary!M$19</f>
        <v>11.887923236102578</v>
      </c>
      <c r="N139" s="178">
        <f>RES_hhdet_tesh!N139/RES_summary!N$19</f>
        <v>11.601360340180776</v>
      </c>
      <c r="O139" s="178">
        <f>RES_hhdet_tesh!O139/RES_summary!O$19</f>
        <v>11.688116785584111</v>
      </c>
      <c r="P139" s="178">
        <f>RES_hhdet_tesh!P139/RES_summary!P$19</f>
        <v>11.603016996705495</v>
      </c>
      <c r="Q139" s="178">
        <f>RES_hhdet_tesh!Q139/RES_summary!Q$19</f>
        <v>11.675446092060501</v>
      </c>
    </row>
    <row r="140" spans="1:17" ht="12" customHeight="1" x14ac:dyDescent="0.25">
      <c r="A140" s="23" t="s">
        <v>57</v>
      </c>
      <c r="B140" s="177">
        <f>RES_hhdet_tesh!B140/RES_summary!B$19</f>
        <v>7.6484876847218324</v>
      </c>
      <c r="C140" s="177">
        <f>RES_hhdet_tesh!C140/RES_summary!C$19</f>
        <v>7.7820014790942711</v>
      </c>
      <c r="D140" s="177">
        <f>RES_hhdet_tesh!D140/RES_summary!D$19</f>
        <v>8.1152604198910439</v>
      </c>
      <c r="E140" s="177">
        <f>RES_hhdet_tesh!E140/RES_summary!E$19</f>
        <v>10.055326223568841</v>
      </c>
      <c r="F140" s="177">
        <f>RES_hhdet_tesh!F140/RES_summary!F$19</f>
        <v>10.03421097496598</v>
      </c>
      <c r="G140" s="177">
        <f>RES_hhdet_tesh!G140/RES_summary!G$19</f>
        <v>9.9534126425976854</v>
      </c>
      <c r="H140" s="177">
        <f>RES_hhdet_tesh!H140/RES_summary!H$19</f>
        <v>10.019745850241675</v>
      </c>
      <c r="I140" s="177">
        <f>RES_hhdet_tesh!I140/RES_summary!I$19</f>
        <v>10.111265987221113</v>
      </c>
      <c r="J140" s="177">
        <f>RES_hhdet_tesh!J140/RES_summary!J$19</f>
        <v>10.193200119002238</v>
      </c>
      <c r="K140" s="177">
        <f>RES_hhdet_tesh!K140/RES_summary!K$19</f>
        <v>10.154162866586963</v>
      </c>
      <c r="L140" s="177">
        <f>RES_hhdet_tesh!L140/RES_summary!L$19</f>
        <v>10.037559811801559</v>
      </c>
      <c r="M140" s="177">
        <f>RES_hhdet_tesh!M140/RES_summary!M$19</f>
        <v>9.9270256962340131</v>
      </c>
      <c r="N140" s="177">
        <f>RES_hhdet_tesh!N140/RES_summary!N$19</f>
        <v>9.8606776462273196</v>
      </c>
      <c r="O140" s="177">
        <f>RES_hhdet_tesh!O140/RES_summary!O$19</f>
        <v>9.7257552372503255</v>
      </c>
      <c r="P140" s="177">
        <f>RES_hhdet_tesh!P140/RES_summary!P$19</f>
        <v>9.5394221603543077</v>
      </c>
      <c r="Q140" s="177">
        <f>RES_hhdet_tesh!Q140/RES_summary!Q$19</f>
        <v>9.4358068585043409</v>
      </c>
    </row>
    <row r="141" spans="1:17" ht="12" customHeight="1" x14ac:dyDescent="0.25">
      <c r="A141" s="29" t="s">
        <v>140</v>
      </c>
      <c r="B141" s="176">
        <f>RES_hhdet_tesh!B141/RES_summary!B$19</f>
        <v>8.8521638047756444</v>
      </c>
      <c r="C141" s="176">
        <f>RES_hhdet_tesh!C141/RES_summary!C$19</f>
        <v>8.7098567999479855</v>
      </c>
      <c r="D141" s="176">
        <f>RES_hhdet_tesh!D141/RES_summary!D$19</f>
        <v>9.5588370726910465</v>
      </c>
      <c r="E141" s="176">
        <f>RES_hhdet_tesh!E141/RES_summary!E$19</f>
        <v>12.920269223242578</v>
      </c>
      <c r="F141" s="176">
        <f>RES_hhdet_tesh!F141/RES_summary!F$19</f>
        <v>12.894888149544714</v>
      </c>
      <c r="G141" s="176">
        <f>RES_hhdet_tesh!G141/RES_summary!G$19</f>
        <v>12.380145638334145</v>
      </c>
      <c r="H141" s="176">
        <f>RES_hhdet_tesh!H141/RES_summary!H$19</f>
        <v>12.813250705323378</v>
      </c>
      <c r="I141" s="176">
        <f>RES_hhdet_tesh!I141/RES_summary!I$19</f>
        <v>12.499163720539478</v>
      </c>
      <c r="J141" s="176">
        <f>RES_hhdet_tesh!J141/RES_summary!J$19</f>
        <v>12.778871334209104</v>
      </c>
      <c r="K141" s="176">
        <f>RES_hhdet_tesh!K141/RES_summary!K$19</f>
        <v>12.943920128993071</v>
      </c>
      <c r="L141" s="176">
        <f>RES_hhdet_tesh!L141/RES_summary!L$19</f>
        <v>13.077122003742387</v>
      </c>
      <c r="M141" s="176">
        <f>RES_hhdet_tesh!M141/RES_summary!M$19</f>
        <v>12.742249410504673</v>
      </c>
      <c r="N141" s="176">
        <f>RES_hhdet_tesh!N141/RES_summary!N$19</f>
        <v>12.349530833797262</v>
      </c>
      <c r="O141" s="176">
        <f>RES_hhdet_tesh!O141/RES_summary!O$19</f>
        <v>12.453547172538677</v>
      </c>
      <c r="P141" s="176">
        <f>RES_hhdet_tesh!P141/RES_summary!P$19</f>
        <v>12.508276806534818</v>
      </c>
      <c r="Q141" s="176">
        <f>RES_hhdet_tesh!Q141/RES_summary!Q$19</f>
        <v>12.588682645361734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149.33078997102174</v>
      </c>
      <c r="C143" s="184">
        <f>RES_hhdet_tesh!C143/RES_summary!C$19</f>
        <v>162.9402326556249</v>
      </c>
      <c r="D143" s="184">
        <f>RES_hhdet_tesh!D143/RES_summary!D$19</f>
        <v>157.09325326686695</v>
      </c>
      <c r="E143" s="184">
        <f>RES_hhdet_tesh!E143/RES_summary!E$19</f>
        <v>160.69083078215704</v>
      </c>
      <c r="F143" s="184">
        <f>RES_hhdet_tesh!F143/RES_summary!F$19</f>
        <v>157.43311528806228</v>
      </c>
      <c r="G143" s="184">
        <f>RES_hhdet_tesh!G143/RES_summary!G$19</f>
        <v>157.82073252384066</v>
      </c>
      <c r="H143" s="184">
        <f>RES_hhdet_tesh!H143/RES_summary!H$19</f>
        <v>164.29921319249507</v>
      </c>
      <c r="I143" s="184">
        <f>RES_hhdet_tesh!I143/RES_summary!I$19</f>
        <v>152.47339620847208</v>
      </c>
      <c r="J143" s="184">
        <f>RES_hhdet_tesh!J143/RES_summary!J$19</f>
        <v>153.87540987271481</v>
      </c>
      <c r="K143" s="184">
        <f>RES_hhdet_tesh!K143/RES_summary!K$19</f>
        <v>155.09862942929198</v>
      </c>
      <c r="L143" s="184">
        <f>RES_hhdet_tesh!L143/RES_summary!L$19</f>
        <v>171.77135220189635</v>
      </c>
      <c r="M143" s="184">
        <f>RES_hhdet_tesh!M143/RES_summary!M$19</f>
        <v>153.6725070066083</v>
      </c>
      <c r="N143" s="184">
        <f>RES_hhdet_tesh!N143/RES_summary!N$19</f>
        <v>155.72207553373823</v>
      </c>
      <c r="O143" s="184">
        <f>RES_hhdet_tesh!O143/RES_summary!O$19</f>
        <v>152.4958853169851</v>
      </c>
      <c r="P143" s="184">
        <f>RES_hhdet_tesh!P143/RES_summary!P$19</f>
        <v>141.38045116025137</v>
      </c>
      <c r="Q143" s="184">
        <f>RES_hhdet_tesh!Q143/RES_summary!Q$19</f>
        <v>140.17672940260806</v>
      </c>
    </row>
    <row r="144" spans="1:17" ht="12.95" customHeight="1" x14ac:dyDescent="0.25">
      <c r="A144" s="158" t="s">
        <v>65</v>
      </c>
      <c r="B144" s="178">
        <f>RES_hhdet_tesh!B144/RES_summary!B$19</f>
        <v>112.73186382329807</v>
      </c>
      <c r="C144" s="178">
        <f>RES_hhdet_tesh!C144/RES_summary!C$19</f>
        <v>124.32024776919498</v>
      </c>
      <c r="D144" s="178">
        <f>RES_hhdet_tesh!D144/RES_summary!D$19</f>
        <v>117.30510256044433</v>
      </c>
      <c r="E144" s="178">
        <f>RES_hhdet_tesh!E144/RES_summary!E$19</f>
        <v>112.70377226935432</v>
      </c>
      <c r="F144" s="178">
        <f>RES_hhdet_tesh!F144/RES_summary!F$19</f>
        <v>109.19224566976875</v>
      </c>
      <c r="G144" s="178">
        <f>RES_hhdet_tesh!G144/RES_summary!G$19</f>
        <v>111.20905404859862</v>
      </c>
      <c r="H144" s="178">
        <f>RES_hhdet_tesh!H144/RES_summary!H$19</f>
        <v>116.11100897134688</v>
      </c>
      <c r="I144" s="178">
        <f>RES_hhdet_tesh!I144/RES_summary!I$19</f>
        <v>107.01374688525387</v>
      </c>
      <c r="J144" s="178">
        <f>RES_hhdet_tesh!J144/RES_summary!J$19</f>
        <v>106.88615713909621</v>
      </c>
      <c r="K144" s="178">
        <f>RES_hhdet_tesh!K144/RES_summary!K$19</f>
        <v>108.12364228764714</v>
      </c>
      <c r="L144" s="178">
        <f>RES_hhdet_tesh!L144/RES_summary!L$19</f>
        <v>122.24443522422358</v>
      </c>
      <c r="M144" s="178">
        <f>RES_hhdet_tesh!M144/RES_summary!M$19</f>
        <v>106.81497540974374</v>
      </c>
      <c r="N144" s="178">
        <f>RES_hhdet_tesh!N144/RES_summary!N$19</f>
        <v>109.52474224389339</v>
      </c>
      <c r="O144" s="178">
        <f>RES_hhdet_tesh!O144/RES_summary!O$19</f>
        <v>106.75136958094038</v>
      </c>
      <c r="P144" s="178">
        <f>RES_hhdet_tesh!P144/RES_summary!P$19</f>
        <v>95.330990661752651</v>
      </c>
      <c r="Q144" s="178">
        <f>RES_hhdet_tesh!Q144/RES_summary!Q$19</f>
        <v>94.245479184751161</v>
      </c>
    </row>
    <row r="145" spans="1:17" ht="12" customHeight="1" x14ac:dyDescent="0.25">
      <c r="A145" s="23" t="s">
        <v>60</v>
      </c>
      <c r="B145" s="177">
        <f>RES_hhdet_tesh!B145/RES_summary!B$19</f>
        <v>112.73186382329807</v>
      </c>
      <c r="C145" s="177">
        <f>RES_hhdet_tesh!C145/RES_summary!C$19</f>
        <v>124.32024776919498</v>
      </c>
      <c r="D145" s="177">
        <f>RES_hhdet_tesh!D145/RES_summary!D$19</f>
        <v>117.30510256044433</v>
      </c>
      <c r="E145" s="177">
        <f>RES_hhdet_tesh!E145/RES_summary!E$19</f>
        <v>112.70377226935432</v>
      </c>
      <c r="F145" s="177">
        <f>RES_hhdet_tesh!F145/RES_summary!F$19</f>
        <v>109.19224566976875</v>
      </c>
      <c r="G145" s="177">
        <f>RES_hhdet_tesh!G145/RES_summary!G$19</f>
        <v>111.20905404859862</v>
      </c>
      <c r="H145" s="177">
        <f>RES_hhdet_tesh!H145/RES_summary!H$19</f>
        <v>116.11100897134688</v>
      </c>
      <c r="I145" s="177">
        <f>RES_hhdet_tesh!I145/RES_summary!I$19</f>
        <v>107.01374688525387</v>
      </c>
      <c r="J145" s="177">
        <f>RES_hhdet_tesh!J145/RES_summary!J$19</f>
        <v>106.88615713909621</v>
      </c>
      <c r="K145" s="177">
        <f>RES_hhdet_tesh!K145/RES_summary!K$19</f>
        <v>108.12364228764714</v>
      </c>
      <c r="L145" s="177">
        <f>RES_hhdet_tesh!L145/RES_summary!L$19</f>
        <v>122.24443522422358</v>
      </c>
      <c r="M145" s="177">
        <f>RES_hhdet_tesh!M145/RES_summary!M$19</f>
        <v>106.81497540974374</v>
      </c>
      <c r="N145" s="177">
        <f>RES_hhdet_tesh!N145/RES_summary!N$19</f>
        <v>109.52474224389339</v>
      </c>
      <c r="O145" s="177">
        <f>RES_hhdet_tesh!O145/RES_summary!O$19</f>
        <v>106.75136958094038</v>
      </c>
      <c r="P145" s="177">
        <f>RES_hhdet_tesh!P145/RES_summary!P$19</f>
        <v>95.330990661752651</v>
      </c>
      <c r="Q145" s="177">
        <f>RES_hhdet_tesh!Q145/RES_summary!Q$19</f>
        <v>94.245479184751161</v>
      </c>
    </row>
    <row r="146" spans="1:17" ht="12.95" customHeight="1" x14ac:dyDescent="0.25">
      <c r="A146" s="158" t="s">
        <v>112</v>
      </c>
      <c r="B146" s="178">
        <f>RES_hhdet_tesh!B146/RES_summary!B$19</f>
        <v>5.161387112669507</v>
      </c>
      <c r="C146" s="178">
        <f>RES_hhdet_tesh!C146/RES_summary!C$19</f>
        <v>5.0970570830551791</v>
      </c>
      <c r="D146" s="178">
        <f>RES_hhdet_tesh!D146/RES_summary!D$19</f>
        <v>5.0364673689230806</v>
      </c>
      <c r="E146" s="178">
        <f>RES_hhdet_tesh!E146/RES_summary!E$19</f>
        <v>4.9735596661266008</v>
      </c>
      <c r="F146" s="178">
        <f>RES_hhdet_tesh!F146/RES_summary!F$19</f>
        <v>4.9505061357159299</v>
      </c>
      <c r="G146" s="178">
        <f>RES_hhdet_tesh!G146/RES_summary!G$19</f>
        <v>4.8764764213960481</v>
      </c>
      <c r="H146" s="178">
        <f>RES_hhdet_tesh!H146/RES_summary!H$19</f>
        <v>4.8938255933381667</v>
      </c>
      <c r="I146" s="178">
        <f>RES_hhdet_tesh!I146/RES_summary!I$19</f>
        <v>4.8680928677855491</v>
      </c>
      <c r="J146" s="178">
        <f>RES_hhdet_tesh!J146/RES_summary!J$19</f>
        <v>4.8246255373671803</v>
      </c>
      <c r="K146" s="178">
        <f>RES_hhdet_tesh!K146/RES_summary!K$19</f>
        <v>4.8171704499913828</v>
      </c>
      <c r="L146" s="178">
        <f>RES_hhdet_tesh!L146/RES_summary!L$19</f>
        <v>4.7712920453746355</v>
      </c>
      <c r="M146" s="178">
        <f>RES_hhdet_tesh!M146/RES_summary!M$19</f>
        <v>4.7424658597479867</v>
      </c>
      <c r="N146" s="178">
        <f>RES_hhdet_tesh!N146/RES_summary!N$19</f>
        <v>4.678443804814516</v>
      </c>
      <c r="O146" s="178">
        <f>RES_hhdet_tesh!O146/RES_summary!O$19</f>
        <v>4.4983295756381363</v>
      </c>
      <c r="P146" s="178">
        <f>RES_hhdet_tesh!P146/RES_summary!P$19</f>
        <v>4.7636309618593122</v>
      </c>
      <c r="Q146" s="178">
        <f>RES_hhdet_tesh!Q146/RES_summary!Q$19</f>
        <v>4.7608940659961583</v>
      </c>
    </row>
    <row r="147" spans="1:17" ht="12" customHeight="1" x14ac:dyDescent="0.25">
      <c r="A147" s="23" t="s">
        <v>60</v>
      </c>
      <c r="B147" s="177">
        <f>RES_hhdet_tesh!B147/RES_summary!B$19</f>
        <v>5.161387112669507</v>
      </c>
      <c r="C147" s="177">
        <f>RES_hhdet_tesh!C147/RES_summary!C$19</f>
        <v>5.0970570830551791</v>
      </c>
      <c r="D147" s="177">
        <f>RES_hhdet_tesh!D147/RES_summary!D$19</f>
        <v>5.0364673689230806</v>
      </c>
      <c r="E147" s="177">
        <f>RES_hhdet_tesh!E147/RES_summary!E$19</f>
        <v>4.9735596661266008</v>
      </c>
      <c r="F147" s="177">
        <f>RES_hhdet_tesh!F147/RES_summary!F$19</f>
        <v>4.9505061357159299</v>
      </c>
      <c r="G147" s="177">
        <f>RES_hhdet_tesh!G147/RES_summary!G$19</f>
        <v>4.8764764213960481</v>
      </c>
      <c r="H147" s="177">
        <f>RES_hhdet_tesh!H147/RES_summary!H$19</f>
        <v>4.8938255933381667</v>
      </c>
      <c r="I147" s="177">
        <f>RES_hhdet_tesh!I147/RES_summary!I$19</f>
        <v>4.8680928677855491</v>
      </c>
      <c r="J147" s="177">
        <f>RES_hhdet_tesh!J147/RES_summary!J$19</f>
        <v>4.8246255373671803</v>
      </c>
      <c r="K147" s="177">
        <f>RES_hhdet_tesh!K147/RES_summary!K$19</f>
        <v>4.8171704499913828</v>
      </c>
      <c r="L147" s="177">
        <f>RES_hhdet_tesh!L147/RES_summary!L$19</f>
        <v>4.7712920453746355</v>
      </c>
      <c r="M147" s="177">
        <f>RES_hhdet_tesh!M147/RES_summary!M$19</f>
        <v>4.7424658597479867</v>
      </c>
      <c r="N147" s="177">
        <f>RES_hhdet_tesh!N147/RES_summary!N$19</f>
        <v>4.678443804814516</v>
      </c>
      <c r="O147" s="177">
        <f>RES_hhdet_tesh!O147/RES_summary!O$19</f>
        <v>4.4983295756381363</v>
      </c>
      <c r="P147" s="177">
        <f>RES_hhdet_tesh!P147/RES_summary!P$19</f>
        <v>4.7636309618593122</v>
      </c>
      <c r="Q147" s="177">
        <f>RES_hhdet_tesh!Q147/RES_summary!Q$19</f>
        <v>4.7608940659961583</v>
      </c>
    </row>
    <row r="148" spans="1:17" ht="12" customHeight="1" x14ac:dyDescent="0.25">
      <c r="A148" s="158" t="s">
        <v>63</v>
      </c>
      <c r="B148" s="178">
        <f>RES_hhdet_tesh!B148/RES_summary!B$19</f>
        <v>23.020036051409068</v>
      </c>
      <c r="C148" s="178">
        <f>RES_hhdet_tesh!C148/RES_summary!C$19</f>
        <v>25.139074224267251</v>
      </c>
      <c r="D148" s="178">
        <f>RES_hhdet_tesh!D148/RES_summary!D$19</f>
        <v>25.701275777744339</v>
      </c>
      <c r="E148" s="178">
        <f>RES_hhdet_tesh!E148/RES_summary!E$19</f>
        <v>31.089302748965551</v>
      </c>
      <c r="F148" s="178">
        <f>RES_hhdet_tesh!F148/RES_summary!F$19</f>
        <v>31.313227275571219</v>
      </c>
      <c r="G148" s="178">
        <f>RES_hhdet_tesh!G148/RES_summary!G$19</f>
        <v>30.107555190030407</v>
      </c>
      <c r="H148" s="178">
        <f>RES_hhdet_tesh!H148/RES_summary!H$19</f>
        <v>31.35191394382673</v>
      </c>
      <c r="I148" s="178">
        <f>RES_hhdet_tesh!I148/RES_summary!I$19</f>
        <v>28.854264752728053</v>
      </c>
      <c r="J148" s="178">
        <f>RES_hhdet_tesh!J148/RES_summary!J$19</f>
        <v>30.225462170415604</v>
      </c>
      <c r="K148" s="178">
        <f>RES_hhdet_tesh!K148/RES_summary!K$19</f>
        <v>30.166164997314397</v>
      </c>
      <c r="L148" s="178">
        <f>RES_hhdet_tesh!L148/RES_summary!L$19</f>
        <v>32.695356939018147</v>
      </c>
      <c r="M148" s="178">
        <f>RES_hhdet_tesh!M148/RES_summary!M$19</f>
        <v>30.22710777692259</v>
      </c>
      <c r="N148" s="178">
        <f>RES_hhdet_tesh!N148/RES_summary!N$19</f>
        <v>29.917501640831439</v>
      </c>
      <c r="O148" s="178">
        <f>RES_hhdet_tesh!O148/RES_summary!O$19</f>
        <v>29.558079669629254</v>
      </c>
      <c r="P148" s="178">
        <f>RES_hhdet_tesh!P148/RES_summary!P$19</f>
        <v>29.682822682788935</v>
      </c>
      <c r="Q148" s="178">
        <f>RES_hhdet_tesh!Q148/RES_summary!Q$19</f>
        <v>29.494930333315626</v>
      </c>
    </row>
    <row r="149" spans="1:17" ht="12" customHeight="1" x14ac:dyDescent="0.25">
      <c r="A149" s="167" t="s">
        <v>144</v>
      </c>
      <c r="B149" s="183">
        <f>RES_hhdet_tesh!B149/RES_summary!B$19</f>
        <v>21.73246057890066</v>
      </c>
      <c r="C149" s="183">
        <f>RES_hhdet_tesh!C149/RES_summary!C$19</f>
        <v>22.216967560266596</v>
      </c>
      <c r="D149" s="183">
        <f>RES_hhdet_tesh!D149/RES_summary!D$19</f>
        <v>21.863586402099635</v>
      </c>
      <c r="E149" s="183">
        <f>RES_hhdet_tesh!E149/RES_summary!E$19</f>
        <v>21.809436277531237</v>
      </c>
      <c r="F149" s="183">
        <f>RES_hhdet_tesh!F149/RES_summary!F$19</f>
        <v>22.094262398338824</v>
      </c>
      <c r="G149" s="183">
        <f>RES_hhdet_tesh!G149/RES_summary!G$19</f>
        <v>21.858329271474506</v>
      </c>
      <c r="H149" s="183">
        <f>RES_hhdet_tesh!H149/RES_summary!H$19</f>
        <v>22.331794243381395</v>
      </c>
      <c r="I149" s="183">
        <f>RES_hhdet_tesh!I149/RES_summary!I$19</f>
        <v>22.88895228853707</v>
      </c>
      <c r="J149" s="183">
        <f>RES_hhdet_tesh!J149/RES_summary!J$19</f>
        <v>23.287024260876777</v>
      </c>
      <c r="K149" s="183">
        <f>RES_hhdet_tesh!K149/RES_summary!K$19</f>
        <v>23.550368689349668</v>
      </c>
      <c r="L149" s="183">
        <f>RES_hhdet_tesh!L149/RES_summary!L$19</f>
        <v>23.261677831440149</v>
      </c>
      <c r="M149" s="183">
        <f>RES_hhdet_tesh!M149/RES_summary!M$19</f>
        <v>22.805018644155677</v>
      </c>
      <c r="N149" s="183">
        <f>RES_hhdet_tesh!N149/RES_summary!N$19</f>
        <v>22.339913978437195</v>
      </c>
      <c r="O149" s="183">
        <f>RES_hhdet_tesh!O149/RES_summary!O$19</f>
        <v>21.970305135639485</v>
      </c>
      <c r="P149" s="183">
        <f>RES_hhdet_tesh!P149/RES_summary!P$19</f>
        <v>21.509911979993355</v>
      </c>
      <c r="Q149" s="183">
        <f>RES_hhdet_tesh!Q149/RES_summary!Q$19</f>
        <v>21.20554238726033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22.978940418093003</v>
      </c>
      <c r="L150" s="183">
        <f>RES_hhdet_tesh!L150/RES_summary!L$19</f>
        <v>22.721547967685389</v>
      </c>
      <c r="M150" s="183">
        <f>RES_hhdet_tesh!M150/RES_summary!M$19</f>
        <v>22.31224086459995</v>
      </c>
      <c r="N150" s="183">
        <f>RES_hhdet_tesh!N150/RES_summary!N$19</f>
        <v>21.905452066707522</v>
      </c>
      <c r="O150" s="183">
        <f>RES_hhdet_tesh!O150/RES_summary!O$19</f>
        <v>21.713464978569757</v>
      </c>
      <c r="P150" s="183">
        <f>RES_hhdet_tesh!P150/RES_summary!P$19</f>
        <v>21.325202055595813</v>
      </c>
      <c r="Q150" s="183">
        <f>RES_hhdet_tesh!Q150/RES_summary!Q$19</f>
        <v>20.943844827456928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16.633278600634075</v>
      </c>
      <c r="L151" s="182">
        <f>RES_hhdet_tesh!L151/RES_summary!L$19</f>
        <v>16.417531411216753</v>
      </c>
      <c r="M151" s="182">
        <f>RES_hhdet_tesh!M151/RES_summary!M$19</f>
        <v>16.079002882705137</v>
      </c>
      <c r="N151" s="182">
        <f>RES_hhdet_tesh!N151/RES_summary!N$19</f>
        <v>15.731566342486364</v>
      </c>
      <c r="O151" s="182">
        <f>RES_hhdet_tesh!O151/RES_summary!O$19</f>
        <v>15.5834235076622</v>
      </c>
      <c r="P151" s="182">
        <f>RES_hhdet_tesh!P151/RES_summary!P$19</f>
        <v>15.284196654615995</v>
      </c>
      <c r="Q151" s="182">
        <f>RES_hhdet_tesh!Q151/RES_summary!Q$19</f>
        <v>14.989963051245631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6.3456618174589314</v>
      </c>
      <c r="L152" s="181">
        <f>RES_hhdet_tesh!L152/RES_summary!L$19</f>
        <v>6.304016556468639</v>
      </c>
      <c r="M152" s="181">
        <f>RES_hhdet_tesh!M152/RES_summary!M$19</f>
        <v>6.2332379818948107</v>
      </c>
      <c r="N152" s="181">
        <f>RES_hhdet_tesh!N152/RES_summary!N$19</f>
        <v>6.1738857242211607</v>
      </c>
      <c r="O152" s="181">
        <f>RES_hhdet_tesh!O152/RES_summary!O$19</f>
        <v>6.1300414709075524</v>
      </c>
      <c r="P152" s="181">
        <f>RES_hhdet_tesh!P152/RES_summary!P$19</f>
        <v>6.0410054009798202</v>
      </c>
      <c r="Q152" s="181">
        <f>RES_hhdet_tesh!Q152/RES_summary!Q$19</f>
        <v>5.953881776211297</v>
      </c>
    </row>
    <row r="153" spans="1:17" ht="12" customHeight="1" x14ac:dyDescent="0.25">
      <c r="A153" s="163" t="s">
        <v>142</v>
      </c>
      <c r="B153" s="180">
        <f>RES_hhdet_tesh!B153/RES_summary!B$19</f>
        <v>25.165995172256416</v>
      </c>
      <c r="C153" s="180">
        <f>RES_hhdet_tesh!C153/RES_summary!C$19</f>
        <v>27.448481103880674</v>
      </c>
      <c r="D153" s="180">
        <f>RES_hhdet_tesh!D153/RES_summary!D$19</f>
        <v>27.078907861309116</v>
      </c>
      <c r="E153" s="180">
        <f>RES_hhdet_tesh!E153/RES_summary!E$19</f>
        <v>31.738722502030939</v>
      </c>
      <c r="F153" s="180">
        <f>RES_hhdet_tesh!F153/RES_summary!F$19</f>
        <v>31.584373301372171</v>
      </c>
      <c r="G153" s="180">
        <f>RES_hhdet_tesh!G153/RES_summary!G$19</f>
        <v>30.211580737553177</v>
      </c>
      <c r="H153" s="180">
        <f>RES_hhdet_tesh!H153/RES_summary!H$19</f>
        <v>31.406787757821462</v>
      </c>
      <c r="I153" s="180">
        <f>RES_hhdet_tesh!I153/RES_summary!I$19</f>
        <v>28.8896860660812</v>
      </c>
      <c r="J153" s="180">
        <f>RES_hhdet_tesh!J153/RES_summary!J$19</f>
        <v>30.248942501750765</v>
      </c>
      <c r="K153" s="180">
        <f>RES_hhdet_tesh!K153/RES_summary!K$19</f>
        <v>30.22278266570466</v>
      </c>
      <c r="L153" s="180">
        <f>RES_hhdet_tesh!L153/RES_summary!L$19</f>
        <v>32.785085359343917</v>
      </c>
      <c r="M153" s="180">
        <f>RES_hhdet_tesh!M153/RES_summary!M$19</f>
        <v>30.306252134356264</v>
      </c>
      <c r="N153" s="180">
        <f>RES_hhdet_tesh!N153/RES_summary!N$19</f>
        <v>30.004234704345937</v>
      </c>
      <c r="O153" s="180">
        <f>RES_hhdet_tesh!O153/RES_summary!O$19</f>
        <v>29.702164300166711</v>
      </c>
      <c r="P153" s="180">
        <f>RES_hhdet_tesh!P153/RES_summary!P$19</f>
        <v>29.900445488047371</v>
      </c>
      <c r="Q153" s="180">
        <f>RES_hhdet_tesh!Q153/RES_summary!Q$19</f>
        <v>29.780448291138516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27.671111558991697</v>
      </c>
      <c r="L154" s="179">
        <f>RES_hhdet_tesh!L154/RES_summary!L$19</f>
        <v>29.450263050691419</v>
      </c>
      <c r="M154" s="179">
        <f>RES_hhdet_tesh!M154/RES_summary!M$19</f>
        <v>27.642660917445824</v>
      </c>
      <c r="N154" s="179">
        <f>RES_hhdet_tesh!N154/RES_summary!N$19</f>
        <v>27.385624153931992</v>
      </c>
      <c r="O154" s="179">
        <f>RES_hhdet_tesh!O154/RES_summary!O$19</f>
        <v>27.175765282563003</v>
      </c>
      <c r="P154" s="179">
        <f>RES_hhdet_tesh!P154/RES_summary!P$19</f>
        <v>27.209868241104481</v>
      </c>
      <c r="Q154" s="179">
        <f>RES_hhdet_tesh!Q154/RES_summary!Q$19</f>
        <v>27.021051568273208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21.325449741532765</v>
      </c>
      <c r="L155" s="177">
        <f>RES_hhdet_tesh!L155/RES_summary!L$19</f>
        <v>23.146246494222787</v>
      </c>
      <c r="M155" s="177">
        <f>RES_hhdet_tesh!M155/RES_summary!M$19</f>
        <v>21.409422935551021</v>
      </c>
      <c r="N155" s="177">
        <f>RES_hhdet_tesh!N155/RES_summary!N$19</f>
        <v>21.211738429710838</v>
      </c>
      <c r="O155" s="177">
        <f>RES_hhdet_tesh!O155/RES_summary!O$19</f>
        <v>21.045723811655446</v>
      </c>
      <c r="P155" s="177">
        <f>RES_hhdet_tesh!P155/RES_summary!P$19</f>
        <v>21.168862840124657</v>
      </c>
      <c r="Q155" s="177">
        <f>RES_hhdet_tesh!Q155/RES_summary!Q$19</f>
        <v>21.067169792061907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6.3456618174589323</v>
      </c>
      <c r="L156" s="177">
        <f>RES_hhdet_tesh!L156/RES_summary!L$19</f>
        <v>6.3040165564686381</v>
      </c>
      <c r="M156" s="177">
        <f>RES_hhdet_tesh!M156/RES_summary!M$19</f>
        <v>6.2332379818948107</v>
      </c>
      <c r="N156" s="177">
        <f>RES_hhdet_tesh!N156/RES_summary!N$19</f>
        <v>6.1738857242211589</v>
      </c>
      <c r="O156" s="177">
        <f>RES_hhdet_tesh!O156/RES_summary!O$19</f>
        <v>6.1300414709075568</v>
      </c>
      <c r="P156" s="177">
        <f>RES_hhdet_tesh!P156/RES_summary!P$19</f>
        <v>6.0410054009798237</v>
      </c>
      <c r="Q156" s="177">
        <f>RES_hhdet_tesh!Q156/RES_summary!Q$19</f>
        <v>5.9538817762113014</v>
      </c>
    </row>
    <row r="157" spans="1:17" ht="12" customHeight="1" x14ac:dyDescent="0.25">
      <c r="A157" s="158" t="s">
        <v>62</v>
      </c>
      <c r="B157" s="178">
        <f>RES_hhdet_tesh!B157/RES_summary!B$19</f>
        <v>8.4175029836450985</v>
      </c>
      <c r="C157" s="178">
        <f>RES_hhdet_tesh!C157/RES_summary!C$19</f>
        <v>8.3838535791074911</v>
      </c>
      <c r="D157" s="178">
        <f>RES_hhdet_tesh!D157/RES_summary!D$19</f>
        <v>9.0504075597551967</v>
      </c>
      <c r="E157" s="178">
        <f>RES_hhdet_tesh!E157/RES_summary!E$19</f>
        <v>11.924196097710572</v>
      </c>
      <c r="F157" s="178">
        <f>RES_hhdet_tesh!F157/RES_summary!F$19</f>
        <v>11.977136207006394</v>
      </c>
      <c r="G157" s="178">
        <f>RES_hhdet_tesh!G157/RES_summary!G$19</f>
        <v>11.627646863815619</v>
      </c>
      <c r="H157" s="178">
        <f>RES_hhdet_tesh!H157/RES_summary!H$19</f>
        <v>11.942464683983284</v>
      </c>
      <c r="I157" s="178">
        <f>RES_hhdet_tesh!I157/RES_summary!I$19</f>
        <v>11.737291702704589</v>
      </c>
      <c r="J157" s="178">
        <f>RES_hhdet_tesh!J157/RES_summary!J$19</f>
        <v>11.939165025835811</v>
      </c>
      <c r="K157" s="178">
        <f>RES_hhdet_tesh!K157/RES_summary!K$19</f>
        <v>11.991651694339067</v>
      </c>
      <c r="L157" s="178">
        <f>RES_hhdet_tesh!L157/RES_summary!L$19</f>
        <v>12.060267993279982</v>
      </c>
      <c r="M157" s="178">
        <f>RES_hhdet_tesh!M157/RES_summary!M$19</f>
        <v>11.887957960193976</v>
      </c>
      <c r="N157" s="178">
        <f>RES_hhdet_tesh!N157/RES_summary!N$19</f>
        <v>11.601387844198902</v>
      </c>
      <c r="O157" s="178">
        <f>RES_hhdet_tesh!O157/RES_summary!O$19</f>
        <v>11.68810649077732</v>
      </c>
      <c r="P157" s="178">
        <f>RES_hhdet_tesh!P157/RES_summary!P$19</f>
        <v>11.603006853850493</v>
      </c>
      <c r="Q157" s="178">
        <f>RES_hhdet_tesh!Q157/RES_summary!Q$19</f>
        <v>11.675425818545092</v>
      </c>
    </row>
    <row r="158" spans="1:17" ht="12" customHeight="1" x14ac:dyDescent="0.25">
      <c r="A158" s="23" t="s">
        <v>57</v>
      </c>
      <c r="B158" s="177">
        <f>RES_hhdet_tesh!B158/RES_summary!B$19</f>
        <v>7.6484876847218306</v>
      </c>
      <c r="C158" s="177">
        <f>RES_hhdet_tesh!C158/RES_summary!C$19</f>
        <v>7.7820014790942684</v>
      </c>
      <c r="D158" s="177">
        <f>RES_hhdet_tesh!D158/RES_summary!D$19</f>
        <v>8.1152604198910456</v>
      </c>
      <c r="E158" s="177">
        <f>RES_hhdet_tesh!E158/RES_summary!E$19</f>
        <v>10.05532622356885</v>
      </c>
      <c r="F158" s="177">
        <f>RES_hhdet_tesh!F158/RES_summary!F$19</f>
        <v>10.034210974965976</v>
      </c>
      <c r="G158" s="177">
        <f>RES_hhdet_tesh!G158/RES_summary!G$19</f>
        <v>9.9534126425976854</v>
      </c>
      <c r="H158" s="177">
        <f>RES_hhdet_tesh!H158/RES_summary!H$19</f>
        <v>10.019745850241678</v>
      </c>
      <c r="I158" s="177">
        <f>RES_hhdet_tesh!I158/RES_summary!I$19</f>
        <v>10.111265987221115</v>
      </c>
      <c r="J158" s="177">
        <f>RES_hhdet_tesh!J158/RES_summary!J$19</f>
        <v>10.193200119002244</v>
      </c>
      <c r="K158" s="177">
        <f>RES_hhdet_tesh!K158/RES_summary!K$19</f>
        <v>10.154162866586962</v>
      </c>
      <c r="L158" s="177">
        <f>RES_hhdet_tesh!L158/RES_summary!L$19</f>
        <v>10.037559811801561</v>
      </c>
      <c r="M158" s="177">
        <f>RES_hhdet_tesh!M158/RES_summary!M$19</f>
        <v>9.9270256962340166</v>
      </c>
      <c r="N158" s="177">
        <f>RES_hhdet_tesh!N158/RES_summary!N$19</f>
        <v>9.8606776462273285</v>
      </c>
      <c r="O158" s="177">
        <f>RES_hhdet_tesh!O158/RES_summary!O$19</f>
        <v>9.7257552372503238</v>
      </c>
      <c r="P158" s="177">
        <f>RES_hhdet_tesh!P158/RES_summary!P$19</f>
        <v>9.5394221603543041</v>
      </c>
      <c r="Q158" s="177">
        <f>RES_hhdet_tesh!Q158/RES_summary!Q$19</f>
        <v>9.4358068585043355</v>
      </c>
    </row>
    <row r="159" spans="1:17" ht="12" customHeight="1" x14ac:dyDescent="0.25">
      <c r="A159" s="29" t="s">
        <v>140</v>
      </c>
      <c r="B159" s="176">
        <f>RES_hhdet_tesh!B159/RES_summary!B$19</f>
        <v>8.8521638047756408</v>
      </c>
      <c r="C159" s="176">
        <f>RES_hhdet_tesh!C159/RES_summary!C$19</f>
        <v>8.7098567999479855</v>
      </c>
      <c r="D159" s="176">
        <f>RES_hhdet_tesh!D159/RES_summary!D$19</f>
        <v>9.558837072691043</v>
      </c>
      <c r="E159" s="176">
        <f>RES_hhdet_tesh!E159/RES_summary!E$19</f>
        <v>12.920269223242572</v>
      </c>
      <c r="F159" s="176">
        <f>RES_hhdet_tesh!F159/RES_summary!F$19</f>
        <v>12.894888149544714</v>
      </c>
      <c r="G159" s="176">
        <f>RES_hhdet_tesh!G159/RES_summary!G$19</f>
        <v>12.380145638334149</v>
      </c>
      <c r="H159" s="176">
        <f>RES_hhdet_tesh!H159/RES_summary!H$19</f>
        <v>12.813250705323387</v>
      </c>
      <c r="I159" s="176">
        <f>RES_hhdet_tesh!I159/RES_summary!I$19</f>
        <v>12.499163720539478</v>
      </c>
      <c r="J159" s="176">
        <f>RES_hhdet_tesh!J159/RES_summary!J$19</f>
        <v>12.778871334209104</v>
      </c>
      <c r="K159" s="176">
        <f>RES_hhdet_tesh!K159/RES_summary!K$19</f>
        <v>12.943920128993073</v>
      </c>
      <c r="L159" s="176">
        <f>RES_hhdet_tesh!L159/RES_summary!L$19</f>
        <v>13.077122003742387</v>
      </c>
      <c r="M159" s="176">
        <f>RES_hhdet_tesh!M159/RES_summary!M$19</f>
        <v>12.742249410504671</v>
      </c>
      <c r="N159" s="176">
        <f>RES_hhdet_tesh!N159/RES_summary!N$19</f>
        <v>12.349530833797267</v>
      </c>
      <c r="O159" s="176">
        <f>RES_hhdet_tesh!O159/RES_summary!O$19</f>
        <v>12.453547172538682</v>
      </c>
      <c r="P159" s="176">
        <f>RES_hhdet_tesh!P159/RES_summary!P$19</f>
        <v>12.508276806534816</v>
      </c>
      <c r="Q159" s="176">
        <f>RES_hhdet_tesh!Q159/RES_summary!Q$19</f>
        <v>12.588682645361725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150.6577490970069</v>
      </c>
      <c r="C161" s="184">
        <f>RES_hhdet_tesh!C161/RES_summary!C$19</f>
        <v>165.71813593854122</v>
      </c>
      <c r="D161" s="184">
        <f>RES_hhdet_tesh!D161/RES_summary!D$19</f>
        <v>157.093189910262</v>
      </c>
      <c r="E161" s="184">
        <f>RES_hhdet_tesh!E161/RES_summary!E$19</f>
        <v>179.12854987113246</v>
      </c>
      <c r="F161" s="184">
        <f>RES_hhdet_tesh!F161/RES_summary!F$19</f>
        <v>175.5633278330165</v>
      </c>
      <c r="G161" s="184">
        <f>RES_hhdet_tesh!G161/RES_summary!G$19</f>
        <v>172.55595892408871</v>
      </c>
      <c r="H161" s="184">
        <f>RES_hhdet_tesh!H161/RES_summary!H$19</f>
        <v>185.79173141559355</v>
      </c>
      <c r="I161" s="184">
        <f>RES_hhdet_tesh!I161/RES_summary!I$19</f>
        <v>170.23408187575427</v>
      </c>
      <c r="J161" s="184">
        <f>RES_hhdet_tesh!J161/RES_summary!J$19</f>
        <v>172.89346311475762</v>
      </c>
      <c r="K161" s="184">
        <f>RES_hhdet_tesh!K161/RES_summary!K$19</f>
        <v>176.17366437721964</v>
      </c>
      <c r="L161" s="184">
        <f>RES_hhdet_tesh!L161/RES_summary!L$19</f>
        <v>197.68596085409459</v>
      </c>
      <c r="M161" s="184">
        <f>RES_hhdet_tesh!M161/RES_summary!M$19</f>
        <v>170.91847558515855</v>
      </c>
      <c r="N161" s="184">
        <f>RES_hhdet_tesh!N161/RES_summary!N$19</f>
        <v>173.55083471243609</v>
      </c>
      <c r="O161" s="184">
        <f>RES_hhdet_tesh!O161/RES_summary!O$19</f>
        <v>169.21131716518204</v>
      </c>
      <c r="P161" s="184">
        <f>RES_hhdet_tesh!P161/RES_summary!P$19</f>
        <v>157.5723475217645</v>
      </c>
      <c r="Q161" s="184">
        <f>RES_hhdet_tesh!Q161/RES_summary!Q$19</f>
        <v>157.78771928967635</v>
      </c>
    </row>
    <row r="162" spans="1:17" ht="12.95" customHeight="1" x14ac:dyDescent="0.25">
      <c r="A162" s="158" t="s">
        <v>65</v>
      </c>
      <c r="B162" s="178">
        <f>RES_hhdet_tesh!B162/RES_summary!B$19</f>
        <v>119.20948560047525</v>
      </c>
      <c r="C162" s="178">
        <f>RES_hhdet_tesh!C162/RES_summary!C$19</f>
        <v>133.49899719086059</v>
      </c>
      <c r="D162" s="178">
        <f>RES_hhdet_tesh!D162/RES_summary!D$19</f>
        <v>123.79273794473504</v>
      </c>
      <c r="E162" s="178">
        <f>RES_hhdet_tesh!E162/RES_summary!E$19</f>
        <v>139.56929103552662</v>
      </c>
      <c r="F162" s="178">
        <f>RES_hhdet_tesh!F162/RES_summary!F$19</f>
        <v>134.95200173085453</v>
      </c>
      <c r="G162" s="178">
        <f>RES_hhdet_tesh!G162/RES_summary!G$19</f>
        <v>132.98314157551673</v>
      </c>
      <c r="H162" s="178">
        <f>RES_hhdet_tesh!H162/RES_summary!H$19</f>
        <v>144.58300598890153</v>
      </c>
      <c r="I162" s="178">
        <f>RES_hhdet_tesh!I162/RES_summary!I$19</f>
        <v>131.44735467602618</v>
      </c>
      <c r="J162" s="178">
        <f>RES_hhdet_tesh!J162/RES_summary!J$19</f>
        <v>133.46851820213391</v>
      </c>
      <c r="K162" s="178">
        <f>RES_hhdet_tesh!K162/RES_summary!K$19</f>
        <v>136.9508937070033</v>
      </c>
      <c r="L162" s="178">
        <f>RES_hhdet_tesh!L162/RES_summary!L$19</f>
        <v>157.19515451180649</v>
      </c>
      <c r="M162" s="178">
        <f>RES_hhdet_tesh!M162/RES_summary!M$19</f>
        <v>131.91542098939956</v>
      </c>
      <c r="N162" s="178">
        <f>RES_hhdet_tesh!N162/RES_summary!N$19</f>
        <v>135.23257761425145</v>
      </c>
      <c r="O162" s="178">
        <f>RES_hhdet_tesh!O162/RES_summary!O$19</f>
        <v>131.40290828873745</v>
      </c>
      <c r="P162" s="178">
        <f>RES_hhdet_tesh!P162/RES_summary!P$19</f>
        <v>120.10657607165848</v>
      </c>
      <c r="Q162" s="178">
        <f>RES_hhdet_tesh!Q162/RES_summary!Q$19</f>
        <v>120.29261728266313</v>
      </c>
    </row>
    <row r="163" spans="1:17" ht="12" customHeight="1" x14ac:dyDescent="0.25">
      <c r="A163" s="23" t="s">
        <v>60</v>
      </c>
      <c r="B163" s="176">
        <f>RES_hhdet_tesh!B163/RES_summary!B$19</f>
        <v>119.20948560047525</v>
      </c>
      <c r="C163" s="176">
        <f>RES_hhdet_tesh!C163/RES_summary!C$19</f>
        <v>133.49899719086059</v>
      </c>
      <c r="D163" s="176">
        <f>RES_hhdet_tesh!D163/RES_summary!D$19</f>
        <v>123.79273794473504</v>
      </c>
      <c r="E163" s="176">
        <f>RES_hhdet_tesh!E163/RES_summary!E$19</f>
        <v>139.56929103552662</v>
      </c>
      <c r="F163" s="176">
        <f>RES_hhdet_tesh!F163/RES_summary!F$19</f>
        <v>134.95200173085453</v>
      </c>
      <c r="G163" s="176">
        <f>RES_hhdet_tesh!G163/RES_summary!G$19</f>
        <v>132.98314157551673</v>
      </c>
      <c r="H163" s="176">
        <f>RES_hhdet_tesh!H163/RES_summary!H$19</f>
        <v>144.58300598890153</v>
      </c>
      <c r="I163" s="176">
        <f>RES_hhdet_tesh!I163/RES_summary!I$19</f>
        <v>131.44735467602618</v>
      </c>
      <c r="J163" s="176">
        <f>RES_hhdet_tesh!J163/RES_summary!J$19</f>
        <v>133.46851820213391</v>
      </c>
      <c r="K163" s="176">
        <f>RES_hhdet_tesh!K163/RES_summary!K$19</f>
        <v>136.9508937070033</v>
      </c>
      <c r="L163" s="176">
        <f>RES_hhdet_tesh!L163/RES_summary!L$19</f>
        <v>157.19515451180649</v>
      </c>
      <c r="M163" s="176">
        <f>RES_hhdet_tesh!M163/RES_summary!M$19</f>
        <v>131.91542098939956</v>
      </c>
      <c r="N163" s="176">
        <f>RES_hhdet_tesh!N163/RES_summary!N$19</f>
        <v>135.23257761425145</v>
      </c>
      <c r="O163" s="176">
        <f>RES_hhdet_tesh!O163/RES_summary!O$19</f>
        <v>131.40290828873745</v>
      </c>
      <c r="P163" s="176">
        <f>RES_hhdet_tesh!P163/RES_summary!P$19</f>
        <v>120.10657607165848</v>
      </c>
      <c r="Q163" s="176">
        <f>RES_hhdet_tesh!Q163/RES_summary!Q$19</f>
        <v>120.29261728266313</v>
      </c>
    </row>
    <row r="164" spans="1:17" ht="12.95" customHeight="1" x14ac:dyDescent="0.25">
      <c r="A164" s="158" t="s">
        <v>112</v>
      </c>
      <c r="B164" s="178">
        <f>RES_hhdet_tesh!B164/RES_summary!B$19</f>
        <v>7.2949031084559137E-3</v>
      </c>
      <c r="C164" s="178">
        <f>RES_hhdet_tesh!C164/RES_summary!C$19</f>
        <v>7.7126152626839101E-3</v>
      </c>
      <c r="D164" s="178">
        <f>RES_hhdet_tesh!D164/RES_summary!D$19</f>
        <v>9.2432597432885785E-3</v>
      </c>
      <c r="E164" s="178">
        <f>RES_hhdet_tesh!E164/RES_summary!E$19</f>
        <v>9.8564400834851434E-3</v>
      </c>
      <c r="F164" s="178">
        <f>RES_hhdet_tesh!F164/RES_summary!F$19</f>
        <v>1.2686449017774411E-2</v>
      </c>
      <c r="G164" s="178">
        <f>RES_hhdet_tesh!G164/RES_summary!G$19</f>
        <v>1.4798127922504708E-2</v>
      </c>
      <c r="H164" s="178">
        <f>RES_hhdet_tesh!H164/RES_summary!H$19</f>
        <v>2.0481018525944434E-2</v>
      </c>
      <c r="I164" s="178">
        <f>RES_hhdet_tesh!I164/RES_summary!I$19</f>
        <v>2.9769147464911935E-2</v>
      </c>
      <c r="J164" s="178">
        <f>RES_hhdet_tesh!J164/RES_summary!J$19</f>
        <v>3.8856717585508967E-2</v>
      </c>
      <c r="K164" s="178">
        <f>RES_hhdet_tesh!K164/RES_summary!K$19</f>
        <v>5.2338269993676106E-2</v>
      </c>
      <c r="L164" s="178">
        <f>RES_hhdet_tesh!L164/RES_summary!L$19</f>
        <v>6.6442041489202769E-2</v>
      </c>
      <c r="M164" s="178">
        <f>RES_hhdet_tesh!M164/RES_summary!M$19</f>
        <v>8.3814278492150757E-2</v>
      </c>
      <c r="N164" s="178">
        <f>RES_hhdet_tesh!N164/RES_summary!N$19</f>
        <v>9.856618149825172E-2</v>
      </c>
      <c r="O164" s="178">
        <f>RES_hhdet_tesh!O164/RES_summary!O$19</f>
        <v>0.10242609451702556</v>
      </c>
      <c r="P164" s="178">
        <f>RES_hhdet_tesh!P164/RES_summary!P$19</f>
        <v>0.13346239540537913</v>
      </c>
      <c r="Q164" s="178">
        <f>RES_hhdet_tesh!Q164/RES_summary!Q$19</f>
        <v>0.15914658040708382</v>
      </c>
    </row>
    <row r="165" spans="1:17" ht="12" customHeight="1" x14ac:dyDescent="0.25">
      <c r="A165" s="23" t="s">
        <v>60</v>
      </c>
      <c r="B165" s="177">
        <f>RES_hhdet_tesh!B165/RES_summary!B$19</f>
        <v>7.2949031084559137E-3</v>
      </c>
      <c r="C165" s="177">
        <f>RES_hhdet_tesh!C165/RES_summary!C$19</f>
        <v>7.7126152626839101E-3</v>
      </c>
      <c r="D165" s="177">
        <f>RES_hhdet_tesh!D165/RES_summary!D$19</f>
        <v>9.2432597432885785E-3</v>
      </c>
      <c r="E165" s="177">
        <f>RES_hhdet_tesh!E165/RES_summary!E$19</f>
        <v>9.8564400834851434E-3</v>
      </c>
      <c r="F165" s="177">
        <f>RES_hhdet_tesh!F165/RES_summary!F$19</f>
        <v>1.2686449017774411E-2</v>
      </c>
      <c r="G165" s="177">
        <f>RES_hhdet_tesh!G165/RES_summary!G$19</f>
        <v>1.4798127922504708E-2</v>
      </c>
      <c r="H165" s="177">
        <f>RES_hhdet_tesh!H165/RES_summary!H$19</f>
        <v>2.0481018525944434E-2</v>
      </c>
      <c r="I165" s="177">
        <f>RES_hhdet_tesh!I165/RES_summary!I$19</f>
        <v>2.9769147464911935E-2</v>
      </c>
      <c r="J165" s="177">
        <f>RES_hhdet_tesh!J165/RES_summary!J$19</f>
        <v>3.8856717585508967E-2</v>
      </c>
      <c r="K165" s="177">
        <f>RES_hhdet_tesh!K165/RES_summary!K$19</f>
        <v>5.2338269993676106E-2</v>
      </c>
      <c r="L165" s="177">
        <f>RES_hhdet_tesh!L165/RES_summary!L$19</f>
        <v>6.6442041489202769E-2</v>
      </c>
      <c r="M165" s="177">
        <f>RES_hhdet_tesh!M165/RES_summary!M$19</f>
        <v>8.3814278492150757E-2</v>
      </c>
      <c r="N165" s="177">
        <f>RES_hhdet_tesh!N165/RES_summary!N$19</f>
        <v>9.856618149825172E-2</v>
      </c>
      <c r="O165" s="177">
        <f>RES_hhdet_tesh!O165/RES_summary!O$19</f>
        <v>0.10242609451702556</v>
      </c>
      <c r="P165" s="177">
        <f>RES_hhdet_tesh!P165/RES_summary!P$19</f>
        <v>0.13346239540537913</v>
      </c>
      <c r="Q165" s="177">
        <f>RES_hhdet_tesh!Q165/RES_summary!Q$19</f>
        <v>0.15914658040708382</v>
      </c>
    </row>
    <row r="166" spans="1:17" ht="12" customHeight="1" x14ac:dyDescent="0.25">
      <c r="A166" s="158" t="s">
        <v>63</v>
      </c>
      <c r="B166" s="178">
        <f>RES_hhdet_tesh!B166/RES_summary!B$19</f>
        <v>23.021370577951757</v>
      </c>
      <c r="C166" s="178">
        <f>RES_hhdet_tesh!C166/RES_summary!C$19</f>
        <v>23.82887649996163</v>
      </c>
      <c r="D166" s="178">
        <f>RES_hhdet_tesh!D166/RES_summary!D$19</f>
        <v>24.24041057550367</v>
      </c>
      <c r="E166" s="178">
        <f>RES_hhdet_tesh!E166/RES_summary!E$19</f>
        <v>27.626726441582278</v>
      </c>
      <c r="F166" s="178">
        <f>RES_hhdet_tesh!F166/RES_summary!F$19</f>
        <v>28.621291238032043</v>
      </c>
      <c r="G166" s="178">
        <f>RES_hhdet_tesh!G166/RES_summary!G$19</f>
        <v>27.930367007202076</v>
      </c>
      <c r="H166" s="178">
        <f>RES_hhdet_tesh!H166/RES_summary!H$19</f>
        <v>29.246234672990695</v>
      </c>
      <c r="I166" s="178">
        <f>RES_hhdet_tesh!I166/RES_summary!I$19</f>
        <v>27.019627209434898</v>
      </c>
      <c r="J166" s="178">
        <f>RES_hhdet_tesh!J166/RES_summary!J$19</f>
        <v>27.447051147610853</v>
      </c>
      <c r="K166" s="178">
        <f>RES_hhdet_tesh!K166/RES_summary!K$19</f>
        <v>27.178623765804865</v>
      </c>
      <c r="L166" s="178">
        <f>RES_hhdet_tesh!L166/RES_summary!L$19</f>
        <v>28.363942403163943</v>
      </c>
      <c r="M166" s="178">
        <f>RES_hhdet_tesh!M166/RES_summary!M$19</f>
        <v>27.031370083730764</v>
      </c>
      <c r="N166" s="178">
        <f>RES_hhdet_tesh!N166/RES_summary!N$19</f>
        <v>26.618362887765048</v>
      </c>
      <c r="O166" s="178">
        <f>RES_hhdet_tesh!O166/RES_summary!O$19</f>
        <v>26.017794240764339</v>
      </c>
      <c r="P166" s="178">
        <f>RES_hhdet_tesh!P166/RES_summary!P$19</f>
        <v>25.729234690819453</v>
      </c>
      <c r="Q166" s="178">
        <f>RES_hhdet_tesh!Q166/RES_summary!Q$19</f>
        <v>25.660431457275884</v>
      </c>
    </row>
    <row r="167" spans="1:17" ht="12" customHeight="1" x14ac:dyDescent="0.25">
      <c r="A167" s="167" t="s">
        <v>144</v>
      </c>
      <c r="B167" s="183">
        <f>RES_hhdet_tesh!B167/RES_summary!B$19</f>
        <v>21.73246057890066</v>
      </c>
      <c r="C167" s="183">
        <f>RES_hhdet_tesh!C167/RES_summary!C$19</f>
        <v>22.216158511756216</v>
      </c>
      <c r="D167" s="183">
        <f>RES_hhdet_tesh!D167/RES_summary!D$19</f>
        <v>21.859524790053204</v>
      </c>
      <c r="E167" s="183">
        <f>RES_hhdet_tesh!E167/RES_summary!E$19</f>
        <v>21.790194995286143</v>
      </c>
      <c r="F167" s="183">
        <f>RES_hhdet_tesh!F167/RES_summary!F$19</f>
        <v>22.058044663039521</v>
      </c>
      <c r="G167" s="183">
        <f>RES_hhdet_tesh!G167/RES_summary!G$19</f>
        <v>21.819178939573391</v>
      </c>
      <c r="H167" s="183">
        <f>RES_hhdet_tesh!H167/RES_summary!H$19</f>
        <v>22.291372647685733</v>
      </c>
      <c r="I167" s="183">
        <f>RES_hhdet_tesh!I167/RES_summary!I$19</f>
        <v>23.219377920745139</v>
      </c>
      <c r="J167" s="183">
        <f>RES_hhdet_tesh!J167/RES_summary!J$19</f>
        <v>23.453499098877955</v>
      </c>
      <c r="K167" s="183">
        <f>RES_hhdet_tesh!K167/RES_summary!K$19</f>
        <v>23.626750205739945</v>
      </c>
      <c r="L167" s="183">
        <f>RES_hhdet_tesh!L167/RES_summary!L$19</f>
        <v>23.330504723129469</v>
      </c>
      <c r="M167" s="183">
        <f>RES_hhdet_tesh!M167/RES_summary!M$19</f>
        <v>22.866994024468671</v>
      </c>
      <c r="N167" s="183">
        <f>RES_hhdet_tesh!N167/RES_summary!N$19</f>
        <v>22.364679954701202</v>
      </c>
      <c r="O167" s="183">
        <f>RES_hhdet_tesh!O167/RES_summary!O$19</f>
        <v>21.984638671440379</v>
      </c>
      <c r="P167" s="183">
        <f>RES_hhdet_tesh!P167/RES_summary!P$19</f>
        <v>21.447304355872614</v>
      </c>
      <c r="Q167" s="183">
        <f>RES_hhdet_tesh!Q167/RES_summary!Q$19</f>
        <v>21.111915129952845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22.978940418092971</v>
      </c>
      <c r="L168" s="183">
        <f>RES_hhdet_tesh!L168/RES_summary!L$19</f>
        <v>22.743428933119002</v>
      </c>
      <c r="M168" s="183">
        <f>RES_hhdet_tesh!M168/RES_summary!M$19</f>
        <v>22.348665222578433</v>
      </c>
      <c r="N168" s="183">
        <f>RES_hhdet_tesh!N168/RES_summary!N$19</f>
        <v>21.960070913112865</v>
      </c>
      <c r="O168" s="183">
        <f>RES_hhdet_tesh!O168/RES_summary!O$19</f>
        <v>21.735484510680234</v>
      </c>
      <c r="P168" s="183">
        <f>RES_hhdet_tesh!P168/RES_summary!P$19</f>
        <v>21.307323685382819</v>
      </c>
      <c r="Q168" s="183">
        <f>RES_hhdet_tesh!Q168/RES_summary!Q$19</f>
        <v>20.934566773404207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16.633278600634046</v>
      </c>
      <c r="L169" s="182">
        <f>RES_hhdet_tesh!L169/RES_summary!L$19</f>
        <v>16.439412376650363</v>
      </c>
      <c r="M169" s="182">
        <f>RES_hhdet_tesh!M169/RES_summary!M$19</f>
        <v>16.115427240683626</v>
      </c>
      <c r="N169" s="182">
        <f>RES_hhdet_tesh!N169/RES_summary!N$19</f>
        <v>15.786185188891706</v>
      </c>
      <c r="O169" s="182">
        <f>RES_hhdet_tesh!O169/RES_summary!O$19</f>
        <v>15.605443039772675</v>
      </c>
      <c r="P169" s="182">
        <f>RES_hhdet_tesh!P169/RES_summary!P$19</f>
        <v>15.266318284402997</v>
      </c>
      <c r="Q169" s="182">
        <f>RES_hhdet_tesh!Q169/RES_summary!Q$19</f>
        <v>14.980684997192908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6.3456618174589243</v>
      </c>
      <c r="L170" s="181">
        <f>RES_hhdet_tesh!L170/RES_summary!L$19</f>
        <v>6.3040165564686372</v>
      </c>
      <c r="M170" s="181">
        <f>RES_hhdet_tesh!M170/RES_summary!M$19</f>
        <v>6.2332379818948125</v>
      </c>
      <c r="N170" s="181">
        <f>RES_hhdet_tesh!N170/RES_summary!N$19</f>
        <v>6.173885724221158</v>
      </c>
      <c r="O170" s="181">
        <f>RES_hhdet_tesh!O170/RES_summary!O$19</f>
        <v>6.1300414709075621</v>
      </c>
      <c r="P170" s="181">
        <f>RES_hhdet_tesh!P170/RES_summary!P$19</f>
        <v>6.0410054009798246</v>
      </c>
      <c r="Q170" s="181">
        <f>RES_hhdet_tesh!Q170/RES_summary!Q$19</f>
        <v>5.9538817762113005</v>
      </c>
    </row>
    <row r="171" spans="1:17" ht="12" customHeight="1" x14ac:dyDescent="0.25">
      <c r="A171" s="163" t="s">
        <v>142</v>
      </c>
      <c r="B171" s="180">
        <f>RES_hhdet_tesh!B171/RES_summary!B$19</f>
        <v>25.165995172256409</v>
      </c>
      <c r="C171" s="180">
        <f>RES_hhdet_tesh!C171/RES_summary!C$19</f>
        <v>26.203850582184131</v>
      </c>
      <c r="D171" s="180">
        <f>RES_hhdet_tesh!D171/RES_summary!D$19</f>
        <v>26.236370426950131</v>
      </c>
      <c r="E171" s="180">
        <f>RES_hhdet_tesh!E171/RES_summary!E$19</f>
        <v>30.762865380158761</v>
      </c>
      <c r="F171" s="180">
        <f>RES_hhdet_tesh!F171/RES_summary!F$19</f>
        <v>30.944000108510284</v>
      </c>
      <c r="G171" s="180">
        <f>RES_hhdet_tesh!G171/RES_summary!G$19</f>
        <v>29.656149394441357</v>
      </c>
      <c r="H171" s="180">
        <f>RES_hhdet_tesh!H171/RES_summary!H$19</f>
        <v>30.92024865611954</v>
      </c>
      <c r="I171" s="180">
        <f>RES_hhdet_tesh!I171/RES_summary!I$19</f>
        <v>28.665298750733267</v>
      </c>
      <c r="J171" s="180">
        <f>RES_hhdet_tesh!J171/RES_summary!J$19</f>
        <v>30.045368900660975</v>
      </c>
      <c r="K171" s="180">
        <f>RES_hhdet_tesh!K171/RES_summary!K$19</f>
        <v>30.005195040394934</v>
      </c>
      <c r="L171" s="180">
        <f>RES_hhdet_tesh!L171/RES_summary!L$19</f>
        <v>32.577690669389661</v>
      </c>
      <c r="M171" s="180">
        <f>RES_hhdet_tesh!M171/RES_summary!M$19</f>
        <v>30.198243180645861</v>
      </c>
      <c r="N171" s="180">
        <f>RES_hhdet_tesh!N171/RES_summary!N$19</f>
        <v>29.987843502165237</v>
      </c>
      <c r="O171" s="180">
        <f>RES_hhdet_tesh!O171/RES_summary!O$19</f>
        <v>29.616760063086737</v>
      </c>
      <c r="P171" s="180">
        <f>RES_hhdet_tesh!P171/RES_summary!P$19</f>
        <v>29.766805547640409</v>
      </c>
      <c r="Q171" s="180">
        <f>RES_hhdet_tesh!Q171/RES_summary!Q$19</f>
        <v>29.823538336755302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27.671111558991687</v>
      </c>
      <c r="L172" s="179">
        <f>RES_hhdet_tesh!L172/RES_summary!L$19</f>
        <v>29.439805266446534</v>
      </c>
      <c r="M172" s="179">
        <f>RES_hhdet_tesh!M172/RES_summary!M$19</f>
        <v>27.624281743684197</v>
      </c>
      <c r="N172" s="179">
        <f>RES_hhdet_tesh!N172/RES_summary!N$19</f>
        <v>27.358083962110353</v>
      </c>
      <c r="O172" s="179">
        <f>RES_hhdet_tesh!O172/RES_summary!O$19</f>
        <v>27.109235156339629</v>
      </c>
      <c r="P172" s="179">
        <f>RES_hhdet_tesh!P172/RES_summary!P$19</f>
        <v>27.14992832031346</v>
      </c>
      <c r="Q172" s="179">
        <f>RES_hhdet_tesh!Q172/RES_summary!Q$19</f>
        <v>27.022052678469279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21.325449741532754</v>
      </c>
      <c r="L173" s="177">
        <f>RES_hhdet_tesh!L173/RES_summary!L$19</f>
        <v>23.135788709977895</v>
      </c>
      <c r="M173" s="177">
        <f>RES_hhdet_tesh!M173/RES_summary!M$19</f>
        <v>21.39104376178939</v>
      </c>
      <c r="N173" s="177">
        <f>RES_hhdet_tesh!N173/RES_summary!N$19</f>
        <v>21.184198237889191</v>
      </c>
      <c r="O173" s="177">
        <f>RES_hhdet_tesh!O173/RES_summary!O$19</f>
        <v>20.979193685432069</v>
      </c>
      <c r="P173" s="177">
        <f>RES_hhdet_tesh!P173/RES_summary!P$19</f>
        <v>21.108922919333637</v>
      </c>
      <c r="Q173" s="177">
        <f>RES_hhdet_tesh!Q173/RES_summary!Q$19</f>
        <v>21.068170902257979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6.3456618174589323</v>
      </c>
      <c r="L174" s="176">
        <f>RES_hhdet_tesh!L174/RES_summary!L$19</f>
        <v>6.304016556468639</v>
      </c>
      <c r="M174" s="176">
        <f>RES_hhdet_tesh!M174/RES_summary!M$19</f>
        <v>6.2332379818948098</v>
      </c>
      <c r="N174" s="176">
        <f>RES_hhdet_tesh!N174/RES_summary!N$19</f>
        <v>6.1738857242211589</v>
      </c>
      <c r="O174" s="176">
        <f>RES_hhdet_tesh!O174/RES_summary!O$19</f>
        <v>6.1300414709075586</v>
      </c>
      <c r="P174" s="176">
        <f>RES_hhdet_tesh!P174/RES_summary!P$19</f>
        <v>6.041005400979822</v>
      </c>
      <c r="Q174" s="176">
        <f>RES_hhdet_tesh!Q174/RES_summary!Q$19</f>
        <v>5.9538817762113014</v>
      </c>
    </row>
    <row r="175" spans="1:17" ht="12" customHeight="1" x14ac:dyDescent="0.25">
      <c r="A175" s="158" t="s">
        <v>62</v>
      </c>
      <c r="B175" s="178">
        <f>RES_hhdet_tesh!B175/RES_summary!B$19</f>
        <v>8.4195980154714665</v>
      </c>
      <c r="C175" s="178">
        <f>RES_hhdet_tesh!C175/RES_summary!C$19</f>
        <v>8.3825496324563424</v>
      </c>
      <c r="D175" s="178">
        <f>RES_hhdet_tesh!D175/RES_summary!D$19</f>
        <v>9.050798130280004</v>
      </c>
      <c r="E175" s="178">
        <f>RES_hhdet_tesh!E175/RES_summary!E$19</f>
        <v>11.922675953940072</v>
      </c>
      <c r="F175" s="178">
        <f>RES_hhdet_tesh!F175/RES_summary!F$19</f>
        <v>11.97734841511215</v>
      </c>
      <c r="G175" s="178">
        <f>RES_hhdet_tesh!G175/RES_summary!G$19</f>
        <v>11.627652213447428</v>
      </c>
      <c r="H175" s="178">
        <f>RES_hhdet_tesh!H175/RES_summary!H$19</f>
        <v>11.942009735175377</v>
      </c>
      <c r="I175" s="178">
        <f>RES_hhdet_tesh!I175/RES_summary!I$19</f>
        <v>11.737330842828268</v>
      </c>
      <c r="J175" s="178">
        <f>RES_hhdet_tesh!J175/RES_summary!J$19</f>
        <v>11.939037047427357</v>
      </c>
      <c r="K175" s="178">
        <f>RES_hhdet_tesh!K175/RES_summary!K$19</f>
        <v>11.991808634417788</v>
      </c>
      <c r="L175" s="178">
        <f>RES_hhdet_tesh!L175/RES_summary!L$19</f>
        <v>12.060421897634955</v>
      </c>
      <c r="M175" s="178">
        <f>RES_hhdet_tesh!M175/RES_summary!M$19</f>
        <v>11.887870233536045</v>
      </c>
      <c r="N175" s="178">
        <f>RES_hhdet_tesh!N175/RES_summary!N$19</f>
        <v>11.601328028921348</v>
      </c>
      <c r="O175" s="178">
        <f>RES_hhdet_tesh!O175/RES_summary!O$19</f>
        <v>11.688188541163223</v>
      </c>
      <c r="P175" s="178">
        <f>RES_hhdet_tesh!P175/RES_summary!P$19</f>
        <v>11.603074363881205</v>
      </c>
      <c r="Q175" s="178">
        <f>RES_hhdet_tesh!Q175/RES_summary!Q$19</f>
        <v>11.675523969330261</v>
      </c>
    </row>
    <row r="176" spans="1:17" ht="12" customHeight="1" x14ac:dyDescent="0.25">
      <c r="A176" s="23" t="s">
        <v>57</v>
      </c>
      <c r="B176" s="177">
        <f>RES_hhdet_tesh!B176/RES_summary!B$19</f>
        <v>7.6484876847218333</v>
      </c>
      <c r="C176" s="177">
        <f>RES_hhdet_tesh!C176/RES_summary!C$19</f>
        <v>7.7820014790942693</v>
      </c>
      <c r="D176" s="177">
        <f>RES_hhdet_tesh!D176/RES_summary!D$19</f>
        <v>8.1152604198910439</v>
      </c>
      <c r="E176" s="177">
        <f>RES_hhdet_tesh!E176/RES_summary!E$19</f>
        <v>10.055326223568843</v>
      </c>
      <c r="F176" s="177">
        <f>RES_hhdet_tesh!F176/RES_summary!F$19</f>
        <v>10.03421097496598</v>
      </c>
      <c r="G176" s="177">
        <f>RES_hhdet_tesh!G176/RES_summary!G$19</f>
        <v>9.9534126425976872</v>
      </c>
      <c r="H176" s="177">
        <f>RES_hhdet_tesh!H176/RES_summary!H$19</f>
        <v>10.019745850241678</v>
      </c>
      <c r="I176" s="177">
        <f>RES_hhdet_tesh!I176/RES_summary!I$19</f>
        <v>10.111265987221122</v>
      </c>
      <c r="J176" s="177">
        <f>RES_hhdet_tesh!J176/RES_summary!J$19</f>
        <v>10.193200119002244</v>
      </c>
      <c r="K176" s="177">
        <f>RES_hhdet_tesh!K176/RES_summary!K$19</f>
        <v>10.15416286658696</v>
      </c>
      <c r="L176" s="177">
        <f>RES_hhdet_tesh!L176/RES_summary!L$19</f>
        <v>10.037559811801561</v>
      </c>
      <c r="M176" s="177">
        <f>RES_hhdet_tesh!M176/RES_summary!M$19</f>
        <v>9.9270256962340166</v>
      </c>
      <c r="N176" s="177">
        <f>RES_hhdet_tesh!N176/RES_summary!N$19</f>
        <v>9.8606776462273285</v>
      </c>
      <c r="O176" s="177">
        <f>RES_hhdet_tesh!O176/RES_summary!O$19</f>
        <v>9.725755237250322</v>
      </c>
      <c r="P176" s="177">
        <f>RES_hhdet_tesh!P176/RES_summary!P$19</f>
        <v>9.5394221603543041</v>
      </c>
      <c r="Q176" s="177">
        <f>RES_hhdet_tesh!Q176/RES_summary!Q$19</f>
        <v>9.4358068585043409</v>
      </c>
    </row>
    <row r="177" spans="1:17" ht="12" customHeight="1" x14ac:dyDescent="0.25">
      <c r="A177" s="29" t="s">
        <v>140</v>
      </c>
      <c r="B177" s="176">
        <f>RES_hhdet_tesh!B177/RES_summary!B$19</f>
        <v>8.8521638047756408</v>
      </c>
      <c r="C177" s="176">
        <f>RES_hhdet_tesh!C177/RES_summary!C$19</f>
        <v>8.7098567999479872</v>
      </c>
      <c r="D177" s="176">
        <f>RES_hhdet_tesh!D177/RES_summary!D$19</f>
        <v>9.5588370726910465</v>
      </c>
      <c r="E177" s="176">
        <f>RES_hhdet_tesh!E177/RES_summary!E$19</f>
        <v>12.920269223242574</v>
      </c>
      <c r="F177" s="176">
        <f>RES_hhdet_tesh!F177/RES_summary!F$19</f>
        <v>12.894888149544716</v>
      </c>
      <c r="G177" s="176">
        <f>RES_hhdet_tesh!G177/RES_summary!G$19</f>
        <v>12.380145638334147</v>
      </c>
      <c r="H177" s="176">
        <f>RES_hhdet_tesh!H177/RES_summary!H$19</f>
        <v>12.813250705323387</v>
      </c>
      <c r="I177" s="176">
        <f>RES_hhdet_tesh!I177/RES_summary!I$19</f>
        <v>12.49916372053948</v>
      </c>
      <c r="J177" s="176">
        <f>RES_hhdet_tesh!J177/RES_summary!J$19</f>
        <v>12.7788713342091</v>
      </c>
      <c r="K177" s="176">
        <f>RES_hhdet_tesh!K177/RES_summary!K$19</f>
        <v>12.943920128993069</v>
      </c>
      <c r="L177" s="176">
        <f>RES_hhdet_tesh!L177/RES_summary!L$19</f>
        <v>13.077122003742387</v>
      </c>
      <c r="M177" s="176">
        <f>RES_hhdet_tesh!M177/RES_summary!M$19</f>
        <v>12.74224941050467</v>
      </c>
      <c r="N177" s="176">
        <f>RES_hhdet_tesh!N177/RES_summary!N$19</f>
        <v>12.349530833797264</v>
      </c>
      <c r="O177" s="176">
        <f>RES_hhdet_tesh!O177/RES_summary!O$19</f>
        <v>12.453547172538681</v>
      </c>
      <c r="P177" s="176">
        <f>RES_hhdet_tesh!P177/RES_summary!P$19</f>
        <v>12.508276806534811</v>
      </c>
      <c r="Q177" s="176">
        <f>RES_hhdet_tesh!Q177/RES_summary!Q$19</f>
        <v>12.588682645361729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91.72376645368989</v>
      </c>
      <c r="C3" s="184">
        <f>RES_hhdet_emih!C3/RES_summary!C$19</f>
        <v>98.80731024622871</v>
      </c>
      <c r="D3" s="184">
        <f>RES_hhdet_emih!D3/RES_summary!D$19</f>
        <v>93.869582878243037</v>
      </c>
      <c r="E3" s="184">
        <f>RES_hhdet_emih!E3/RES_summary!E$19</f>
        <v>90.630353977417059</v>
      </c>
      <c r="F3" s="184">
        <f>RES_hhdet_emih!F3/RES_summary!F$19</f>
        <v>87.951400543509166</v>
      </c>
      <c r="G3" s="184">
        <f>RES_hhdet_emih!G3/RES_summary!G$19</f>
        <v>88.566444839691542</v>
      </c>
      <c r="H3" s="184">
        <f>RES_hhdet_emih!H3/RES_summary!H$19</f>
        <v>93.274298162378543</v>
      </c>
      <c r="I3" s="184">
        <f>RES_hhdet_emih!I3/RES_summary!I$19</f>
        <v>82.686542247212856</v>
      </c>
      <c r="J3" s="184">
        <f>RES_hhdet_emih!J3/RES_summary!J$19</f>
        <v>84.35033330637134</v>
      </c>
      <c r="K3" s="184">
        <f>RES_hhdet_emih!K3/RES_summary!K$19</f>
        <v>84.898068029254048</v>
      </c>
      <c r="L3" s="184">
        <f>RES_hhdet_emih!L3/RES_summary!L$19</f>
        <v>94.257657375673233</v>
      </c>
      <c r="M3" s="184">
        <f>RES_hhdet_emih!M3/RES_summary!M$19</f>
        <v>81.260015970138724</v>
      </c>
      <c r="N3" s="184">
        <f>RES_hhdet_emih!N3/RES_summary!N$19</f>
        <v>84.211620174541139</v>
      </c>
      <c r="O3" s="184">
        <f>RES_hhdet_emih!O3/RES_summary!O$19</f>
        <v>81.457450080618983</v>
      </c>
      <c r="P3" s="184">
        <f>RES_hhdet_emih!P3/RES_summary!P$19</f>
        <v>74.139093330616788</v>
      </c>
      <c r="Q3" s="184">
        <f>RES_hhdet_emih!Q3/RES_summary!Q$19</f>
        <v>72.68942321230729</v>
      </c>
    </row>
    <row r="4" spans="1:17" ht="12.95" customHeight="1" x14ac:dyDescent="0.25">
      <c r="A4" s="158" t="s">
        <v>65</v>
      </c>
      <c r="B4" s="178">
        <f>RES_hhdet_emih!B4/RES_summary!B$19</f>
        <v>72.532644900166503</v>
      </c>
      <c r="C4" s="178">
        <f>RES_hhdet_emih!C4/RES_summary!C$19</f>
        <v>79.630813433168029</v>
      </c>
      <c r="D4" s="178">
        <f>RES_hhdet_emih!D4/RES_summary!D$19</f>
        <v>74.564396692199367</v>
      </c>
      <c r="E4" s="178">
        <f>RES_hhdet_emih!E4/RES_summary!E$19</f>
        <v>70.406484114864469</v>
      </c>
      <c r="F4" s="178">
        <f>RES_hhdet_emih!F4/RES_summary!F$19</f>
        <v>67.755776534863813</v>
      </c>
      <c r="G4" s="178">
        <f>RES_hhdet_emih!G4/RES_summary!G$19</f>
        <v>68.588484478897001</v>
      </c>
      <c r="H4" s="178">
        <f>RES_hhdet_emih!H4/RES_summary!H$19</f>
        <v>72.925386042631104</v>
      </c>
      <c r="I4" s="178">
        <f>RES_hhdet_emih!I4/RES_summary!I$19</f>
        <v>63.267772135548476</v>
      </c>
      <c r="J4" s="178">
        <f>RES_hhdet_emih!J4/RES_summary!J$19</f>
        <v>64.401916973007033</v>
      </c>
      <c r="K4" s="178">
        <f>RES_hhdet_emih!K4/RES_summary!K$19</f>
        <v>64.792159313197075</v>
      </c>
      <c r="L4" s="178">
        <f>RES_hhdet_emih!L4/RES_summary!L$19</f>
        <v>74.357184325724603</v>
      </c>
      <c r="M4" s="178">
        <f>RES_hhdet_emih!M4/RES_summary!M$19</f>
        <v>61.941363099110298</v>
      </c>
      <c r="N4" s="178">
        <f>RES_hhdet_emih!N4/RES_summary!N$19</f>
        <v>64.801594367367827</v>
      </c>
      <c r="O4" s="178">
        <f>RES_hhdet_emih!O4/RES_summary!O$19</f>
        <v>62.443128524157729</v>
      </c>
      <c r="P4" s="178">
        <f>RES_hhdet_emih!P4/RES_summary!P$19</f>
        <v>55.361269595886725</v>
      </c>
      <c r="Q4" s="178">
        <f>RES_hhdet_emih!Q4/RES_summary!Q$19</f>
        <v>54.365459413128505</v>
      </c>
    </row>
    <row r="5" spans="1:17" ht="12" customHeight="1" x14ac:dyDescent="0.25">
      <c r="A5" s="23" t="s">
        <v>58</v>
      </c>
      <c r="B5" s="177">
        <f>RES_hhdet_emih!B5/RES_summary!B$19</f>
        <v>72.532644900166503</v>
      </c>
      <c r="C5" s="177">
        <f>RES_hhdet_emih!C5/RES_summary!C$19</f>
        <v>79.630813433168029</v>
      </c>
      <c r="D5" s="177">
        <f>RES_hhdet_emih!D5/RES_summary!D$19</f>
        <v>74.564396692199367</v>
      </c>
      <c r="E5" s="177">
        <f>RES_hhdet_emih!E5/RES_summary!E$19</f>
        <v>70.406484114864469</v>
      </c>
      <c r="F5" s="177">
        <f>RES_hhdet_emih!F5/RES_summary!F$19</f>
        <v>67.755776534863813</v>
      </c>
      <c r="G5" s="177">
        <f>RES_hhdet_emih!G5/RES_summary!G$19</f>
        <v>68.588484478897001</v>
      </c>
      <c r="H5" s="177">
        <f>RES_hhdet_emih!H5/RES_summary!H$19</f>
        <v>72.925386042631104</v>
      </c>
      <c r="I5" s="177">
        <f>RES_hhdet_emih!I5/RES_summary!I$19</f>
        <v>63.267772135548476</v>
      </c>
      <c r="J5" s="177">
        <f>RES_hhdet_emih!J5/RES_summary!J$19</f>
        <v>64.401916973007033</v>
      </c>
      <c r="K5" s="177">
        <f>RES_hhdet_emih!K5/RES_summary!K$19</f>
        <v>64.792159313197075</v>
      </c>
      <c r="L5" s="177">
        <f>RES_hhdet_emih!L5/RES_summary!L$19</f>
        <v>74.357184325724603</v>
      </c>
      <c r="M5" s="177">
        <f>RES_hhdet_emih!M5/RES_summary!M$19</f>
        <v>61.941363099110298</v>
      </c>
      <c r="N5" s="177">
        <f>RES_hhdet_emih!N5/RES_summary!N$19</f>
        <v>64.801594367367827</v>
      </c>
      <c r="O5" s="177">
        <f>RES_hhdet_emih!O5/RES_summary!O$19</f>
        <v>62.443128524157729</v>
      </c>
      <c r="P5" s="177">
        <f>RES_hhdet_emih!P5/RES_summary!P$19</f>
        <v>55.361269595886725</v>
      </c>
      <c r="Q5" s="177">
        <f>RES_hhdet_emih!Q5/RES_summary!Q$19</f>
        <v>54.365459413128505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15.09841478422122</v>
      </c>
      <c r="C9" s="178">
        <f>RES_hhdet_emih!C9/RES_summary!C$19</f>
        <v>15.115521072900867</v>
      </c>
      <c r="D9" s="178">
        <f>RES_hhdet_emih!D9/RES_summary!D$19</f>
        <v>14.968286429557377</v>
      </c>
      <c r="E9" s="178">
        <f>RES_hhdet_emih!E9/RES_summary!E$19</f>
        <v>14.977336540983053</v>
      </c>
      <c r="F9" s="178">
        <f>RES_hhdet_emih!F9/RES_summary!F$19</f>
        <v>15.00549006659897</v>
      </c>
      <c r="G9" s="178">
        <f>RES_hhdet_emih!G9/RES_summary!G$19</f>
        <v>14.882919551369776</v>
      </c>
      <c r="H9" s="178">
        <f>RES_hhdet_emih!H9/RES_summary!H$19</f>
        <v>15.112953036925616</v>
      </c>
      <c r="I9" s="178">
        <f>RES_hhdet_emih!I9/RES_summary!I$19</f>
        <v>14.323553610185812</v>
      </c>
      <c r="J9" s="178">
        <f>RES_hhdet_emih!J9/RES_summary!J$19</f>
        <v>14.672265050156458</v>
      </c>
      <c r="K9" s="178">
        <f>RES_hhdet_emih!K9/RES_summary!K$19</f>
        <v>14.753487825951298</v>
      </c>
      <c r="L9" s="178">
        <f>RES_hhdet_emih!L9/RES_summary!L$19</f>
        <v>14.596810051958515</v>
      </c>
      <c r="M9" s="178">
        <f>RES_hhdet_emih!M9/RES_summary!M$19</f>
        <v>14.244280728453292</v>
      </c>
      <c r="N9" s="178">
        <f>RES_hhdet_emih!N9/RES_summary!N$19</f>
        <v>14.344630757130254</v>
      </c>
      <c r="O9" s="178">
        <f>RES_hhdet_emih!O9/RES_summary!O$19</f>
        <v>14.067394334483543</v>
      </c>
      <c r="P9" s="178">
        <f>RES_hhdet_emih!P9/RES_summary!P$19</f>
        <v>13.861536640801017</v>
      </c>
      <c r="Q9" s="178">
        <f>RES_hhdet_emih!Q9/RES_summary!Q$19</f>
        <v>13.488695439333979</v>
      </c>
    </row>
    <row r="10" spans="1:17" ht="12" customHeight="1" x14ac:dyDescent="0.25">
      <c r="A10" s="167" t="s">
        <v>171</v>
      </c>
      <c r="B10" s="183">
        <f>RES_hhdet_emih!B10/RES_summary!B$19</f>
        <v>17.228057868682498</v>
      </c>
      <c r="C10" s="183">
        <f>RES_hhdet_emih!C10/RES_summary!C$19</f>
        <v>17.097686621607242</v>
      </c>
      <c r="D10" s="183">
        <f>RES_hhdet_emih!D10/RES_summary!D$19</f>
        <v>16.69876043154246</v>
      </c>
      <c r="E10" s="183">
        <f>RES_hhdet_emih!E10/RES_summary!E$19</f>
        <v>16.506559553777254</v>
      </c>
      <c r="F10" s="183">
        <f>RES_hhdet_emih!F10/RES_summary!F$19</f>
        <v>16.465269631984381</v>
      </c>
      <c r="G10" s="183">
        <f>RES_hhdet_emih!G10/RES_summary!G$19</f>
        <v>16.063358685174943</v>
      </c>
      <c r="H10" s="183">
        <f>RES_hhdet_emih!H10/RES_summary!H$19</f>
        <v>16.011458130659655</v>
      </c>
      <c r="I10" s="183">
        <f>RES_hhdet_emih!I10/RES_summary!I$19</f>
        <v>15.187446193996106</v>
      </c>
      <c r="J10" s="183">
        <f>RES_hhdet_emih!J10/RES_summary!J$19</f>
        <v>15.671511328076082</v>
      </c>
      <c r="K10" s="183">
        <f>RES_hhdet_emih!K10/RES_summary!K$19</f>
        <v>15.682352018396502</v>
      </c>
      <c r="L10" s="183">
        <f>RES_hhdet_emih!L10/RES_summary!L$19</f>
        <v>15.47624559569508</v>
      </c>
      <c r="M10" s="183">
        <f>RES_hhdet_emih!M10/RES_summary!M$19</f>
        <v>15.112942571545448</v>
      </c>
      <c r="N10" s="183">
        <f>RES_hhdet_emih!N10/RES_summary!N$19</f>
        <v>15.27698627218431</v>
      </c>
      <c r="O10" s="183">
        <f>RES_hhdet_emih!O10/RES_summary!O$19</f>
        <v>15.033757242196911</v>
      </c>
      <c r="P10" s="183">
        <f>RES_hhdet_emih!P10/RES_summary!P$19</f>
        <v>14.798768752556237</v>
      </c>
      <c r="Q10" s="183">
        <f>RES_hhdet_emih!Q10/RES_summary!Q$19</f>
        <v>14.56703768985574</v>
      </c>
    </row>
    <row r="11" spans="1:17" ht="12" customHeight="1" x14ac:dyDescent="0.25">
      <c r="A11" s="167" t="s">
        <v>144</v>
      </c>
      <c r="B11" s="183">
        <f>RES_hhdet_emih!B11/RES_summary!B$19</f>
        <v>9.807095557830225</v>
      </c>
      <c r="C11" s="183">
        <f>RES_hhdet_emih!C11/RES_summary!C$19</f>
        <v>9.7388078845944293</v>
      </c>
      <c r="D11" s="183">
        <f>RES_hhdet_emih!D11/RES_summary!D$19</f>
        <v>9.53840631172862</v>
      </c>
      <c r="E11" s="183">
        <f>RES_hhdet_emih!E11/RES_summary!E$19</f>
        <v>9.4276908544402165</v>
      </c>
      <c r="F11" s="183">
        <f>RES_hhdet_emih!F11/RES_summary!F$19</f>
        <v>9.413487886445381</v>
      </c>
      <c r="G11" s="183">
        <f>RES_hhdet_emih!G11/RES_summary!G$19</f>
        <v>9.2073689505137164</v>
      </c>
      <c r="H11" s="183">
        <f>RES_hhdet_emih!H11/RES_summary!H$19</f>
        <v>9.154524571156534</v>
      </c>
      <c r="I11" s="183">
        <f>RES_hhdet_emih!I11/RES_summary!I$19</f>
        <v>9.0011982630833707</v>
      </c>
      <c r="J11" s="183">
        <f>RES_hhdet_emih!J11/RES_summary!J$19</f>
        <v>8.9567766357004075</v>
      </c>
      <c r="K11" s="183">
        <f>RES_hhdet_emih!K11/RES_summary!K$19</f>
        <v>8.9786747483864016</v>
      </c>
      <c r="L11" s="183">
        <f>RES_hhdet_emih!L11/RES_summary!L$19</f>
        <v>8.8589390306795117</v>
      </c>
      <c r="M11" s="183">
        <f>RES_hhdet_emih!M11/RES_summary!M$19</f>
        <v>8.6762682308427923</v>
      </c>
      <c r="N11" s="183">
        <f>RES_hhdet_emih!N11/RES_summary!N$19</f>
        <v>8.4806460181540722</v>
      </c>
      <c r="O11" s="183">
        <f>RES_hhdet_emih!O11/RES_summary!O$19</f>
        <v>8.3290959504470603</v>
      </c>
      <c r="P11" s="183">
        <f>RES_hhdet_emih!P11/RES_summary!P$19</f>
        <v>8.1226705811286681</v>
      </c>
      <c r="Q11" s="183">
        <f>RES_hhdet_emih!Q11/RES_summary!Q$19</f>
        <v>7.9236768933798443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6.2850723238704322</v>
      </c>
      <c r="L12" s="183">
        <f>RES_hhdet_emih!L12/RES_summary!L$19</f>
        <v>6.2012573214756497</v>
      </c>
      <c r="M12" s="183">
        <f>RES_hhdet_emih!M12/RES_summary!M$19</f>
        <v>6.0733877615900145</v>
      </c>
      <c r="N12" s="183">
        <f>RES_hhdet_emih!N12/RES_summary!N$19</f>
        <v>5.9364522127078185</v>
      </c>
      <c r="O12" s="183">
        <f>RES_hhdet_emih!O12/RES_summary!O$19</f>
        <v>5.8303671653129685</v>
      </c>
      <c r="P12" s="183">
        <f>RES_hhdet_emih!P12/RES_summary!P$19</f>
        <v>5.6858694067900659</v>
      </c>
      <c r="Q12" s="183">
        <f>RES_hhdet_emih!Q12/RES_summary!Q$19</f>
        <v>5.5465738253658863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6.2850723238704322</v>
      </c>
      <c r="L13" s="182">
        <f>RES_hhdet_emih!L13/RES_summary!L$19</f>
        <v>6.2012573214756497</v>
      </c>
      <c r="M13" s="182">
        <f>RES_hhdet_emih!M13/RES_summary!M$19</f>
        <v>6.0733877615900145</v>
      </c>
      <c r="N13" s="182">
        <f>RES_hhdet_emih!N13/RES_summary!N$19</f>
        <v>5.9364522127078185</v>
      </c>
      <c r="O13" s="182">
        <f>RES_hhdet_emih!O13/RES_summary!O$19</f>
        <v>5.8303671653129685</v>
      </c>
      <c r="P13" s="182">
        <f>RES_hhdet_emih!P13/RES_summary!P$19</f>
        <v>5.6858694067900659</v>
      </c>
      <c r="Q13" s="182">
        <f>RES_hhdet_emih!Q13/RES_summary!Q$19</f>
        <v>5.5465738253658863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4.0927067693021542</v>
      </c>
      <c r="C19" s="178">
        <f>RES_hhdet_emih!C19/RES_summary!C$19</f>
        <v>4.0609757401598028</v>
      </c>
      <c r="D19" s="178">
        <f>RES_hhdet_emih!D19/RES_summary!D$19</f>
        <v>4.3368997564862823</v>
      </c>
      <c r="E19" s="178">
        <f>RES_hhdet_emih!E19/RES_summary!E$19</f>
        <v>5.2465333215695464</v>
      </c>
      <c r="F19" s="178">
        <f>RES_hhdet_emih!F19/RES_summary!F$19</f>
        <v>5.190133942046379</v>
      </c>
      <c r="G19" s="178">
        <f>RES_hhdet_emih!G19/RES_summary!G$19</f>
        <v>5.0950408094247637</v>
      </c>
      <c r="H19" s="178">
        <f>RES_hhdet_emih!H19/RES_summary!H$19</f>
        <v>5.2359590828218145</v>
      </c>
      <c r="I19" s="178">
        <f>RES_hhdet_emih!I19/RES_summary!I$19</f>
        <v>5.0952165014785695</v>
      </c>
      <c r="J19" s="178">
        <f>RES_hhdet_emih!J19/RES_summary!J$19</f>
        <v>5.2761512832078514</v>
      </c>
      <c r="K19" s="178">
        <f>RES_hhdet_emih!K19/RES_summary!K$19</f>
        <v>5.3524208901056847</v>
      </c>
      <c r="L19" s="178">
        <f>RES_hhdet_emih!L19/RES_summary!L$19</f>
        <v>5.3036629979901164</v>
      </c>
      <c r="M19" s="178">
        <f>RES_hhdet_emih!M19/RES_summary!M$19</f>
        <v>5.0743721425751263</v>
      </c>
      <c r="N19" s="178">
        <f>RES_hhdet_emih!N19/RES_summary!N$19</f>
        <v>5.0653950500430645</v>
      </c>
      <c r="O19" s="178">
        <f>RES_hhdet_emih!O19/RES_summary!O$19</f>
        <v>4.9469272219777114</v>
      </c>
      <c r="P19" s="178">
        <f>RES_hhdet_emih!P19/RES_summary!P$19</f>
        <v>4.9162870939290455</v>
      </c>
      <c r="Q19" s="178">
        <f>RES_hhdet_emih!Q19/RES_summary!Q$19</f>
        <v>4.8352683598447959</v>
      </c>
    </row>
    <row r="20" spans="1:17" ht="12" customHeight="1" x14ac:dyDescent="0.25">
      <c r="A20" s="23" t="s">
        <v>58</v>
      </c>
      <c r="B20" s="177">
        <f>RES_hhdet_emih!B20/RES_summary!B$19</f>
        <v>8.5200776347333829</v>
      </c>
      <c r="C20" s="177">
        <f>RES_hhdet_emih!C20/RES_summary!C$19</f>
        <v>8.348886255753035</v>
      </c>
      <c r="D20" s="177">
        <f>RES_hhdet_emih!D20/RES_summary!D$19</f>
        <v>9.0234848481083585</v>
      </c>
      <c r="E20" s="177">
        <f>RES_hhdet_emih!E20/RES_summary!E$19</f>
        <v>10.631102980891368</v>
      </c>
      <c r="F20" s="177">
        <f>RES_hhdet_emih!F20/RES_summary!F$19</f>
        <v>10.554352563913593</v>
      </c>
      <c r="G20" s="177">
        <f>RES_hhdet_emih!G20/RES_summary!G$19</f>
        <v>10.28368799389777</v>
      </c>
      <c r="H20" s="177">
        <f>RES_hhdet_emih!H20/RES_summary!H$19</f>
        <v>10.271649465867556</v>
      </c>
      <c r="I20" s="177">
        <f>RES_hhdet_emih!I20/RES_summary!I$19</f>
        <v>9.911056641820112</v>
      </c>
      <c r="J20" s="177">
        <f>RES_hhdet_emih!J20/RES_summary!J$19</f>
        <v>9.9190616356246259</v>
      </c>
      <c r="K20" s="177">
        <f>RES_hhdet_emih!K20/RES_summary!K$19</f>
        <v>9.8444483996354819</v>
      </c>
      <c r="L20" s="177">
        <f>RES_hhdet_emih!L20/RES_summary!L$19</f>
        <v>9.6902005996970484</v>
      </c>
      <c r="M20" s="177">
        <f>RES_hhdet_emih!M20/RES_summary!M$19</f>
        <v>9.5062466232697158</v>
      </c>
      <c r="N20" s="177">
        <f>RES_hhdet_emih!N20/RES_summary!N$19</f>
        <v>9.5361571361083026</v>
      </c>
      <c r="O20" s="177">
        <f>RES_hhdet_emih!O20/RES_summary!O$19</f>
        <v>9.3692676395571635</v>
      </c>
      <c r="P20" s="177">
        <f>RES_hhdet_emih!P20/RES_summary!P$19</f>
        <v>9.1672797111664739</v>
      </c>
      <c r="Q20" s="177">
        <f>RES_hhdet_emih!Q20/RES_summary!Q$19</f>
        <v>9.0513972247567072</v>
      </c>
    </row>
    <row r="21" spans="1:17" ht="12" customHeight="1" x14ac:dyDescent="0.25">
      <c r="A21" s="23" t="s">
        <v>57</v>
      </c>
      <c r="B21" s="177">
        <f>RES_hhdet_emih!B21/RES_summary!B$19</f>
        <v>4.332566134341767</v>
      </c>
      <c r="C21" s="177">
        <f>RES_hhdet_emih!C21/RES_summary!C$19</f>
        <v>4.3553297005289799</v>
      </c>
      <c r="D21" s="177">
        <f>RES_hhdet_emih!D21/RES_summary!D$19</f>
        <v>4.4240721640348397</v>
      </c>
      <c r="E21" s="177">
        <f>RES_hhdet_emih!E21/RES_summary!E$19</f>
        <v>5.4149543530664408</v>
      </c>
      <c r="F21" s="177">
        <f>RES_hhdet_emih!F21/RES_summary!F$19</f>
        <v>5.3384497959762589</v>
      </c>
      <c r="G21" s="177">
        <f>RES_hhdet_emih!G21/RES_summary!G$19</f>
        <v>5.2058740717755114</v>
      </c>
      <c r="H21" s="177">
        <f>RES_hhdet_emih!H21/RES_summary!H$19</f>
        <v>5.1545429603694783</v>
      </c>
      <c r="I21" s="177">
        <f>RES_hhdet_emih!I21/RES_summary!I$19</f>
        <v>5.1214220276839448</v>
      </c>
      <c r="J21" s="177">
        <f>RES_hhdet_emih!J21/RES_summary!J$19</f>
        <v>5.0859697312584728</v>
      </c>
      <c r="K21" s="177">
        <f>RES_hhdet_emih!K21/RES_summary!K$19</f>
        <v>5.0460549943057513</v>
      </c>
      <c r="L21" s="177">
        <f>RES_hhdet_emih!L21/RES_summary!L$19</f>
        <v>4.9499986316997848</v>
      </c>
      <c r="M21" s="177">
        <f>RES_hhdet_emih!M21/RES_summary!M$19</f>
        <v>4.8863875704107729</v>
      </c>
      <c r="N21" s="177">
        <f>RES_hhdet_emih!N21/RES_summary!N$19</f>
        <v>4.8421207350796607</v>
      </c>
      <c r="O21" s="177">
        <f>RES_hhdet_emih!O21/RES_summary!O$19</f>
        <v>4.7592835614091715</v>
      </c>
      <c r="P21" s="177">
        <f>RES_hhdet_emih!P21/RES_summary!P$19</f>
        <v>4.63753757172368</v>
      </c>
      <c r="Q21" s="177">
        <f>RES_hhdet_emih!Q21/RES_summary!Q$19</f>
        <v>4.570731160056031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59.666349898066649</v>
      </c>
      <c r="C43" s="184">
        <f>RES_hhdet_emih!C43/RES_summary!C$19</f>
        <v>64.549378974190219</v>
      </c>
      <c r="D43" s="184">
        <f>RES_hhdet_emih!D43/RES_summary!D$19</f>
        <v>61.260417580536647</v>
      </c>
      <c r="E43" s="184">
        <f>RES_hhdet_emih!E43/RES_summary!E$19</f>
        <v>58.738177671910236</v>
      </c>
      <c r="F43" s="184">
        <f>RES_hhdet_emih!F43/RES_summary!F$19</f>
        <v>56.891395070565629</v>
      </c>
      <c r="G43" s="184">
        <f>RES_hhdet_emih!G43/RES_summary!G$19</f>
        <v>57.380742553513208</v>
      </c>
      <c r="H43" s="184">
        <f>RES_hhdet_emih!H43/RES_summary!H$19</f>
        <v>58.986972599626206</v>
      </c>
      <c r="I43" s="184">
        <f>RES_hhdet_emih!I43/RES_summary!I$19</f>
        <v>54.907448436195466</v>
      </c>
      <c r="J43" s="184">
        <f>RES_hhdet_emih!J43/RES_summary!J$19</f>
        <v>54.52457829087539</v>
      </c>
      <c r="K43" s="184">
        <f>RES_hhdet_emih!K43/RES_summary!K$19</f>
        <v>54.893985248179391</v>
      </c>
      <c r="L43" s="184">
        <f>RES_hhdet_emih!L43/RES_summary!L$19</f>
        <v>55.537366902308634</v>
      </c>
      <c r="M43" s="184">
        <f>RES_hhdet_emih!M43/RES_summary!M$19</f>
        <v>57.737735513515183</v>
      </c>
      <c r="N43" s="184">
        <f>RES_hhdet_emih!N43/RES_summary!N$19</f>
        <v>54.040400640685803</v>
      </c>
      <c r="O43" s="184">
        <f>RES_hhdet_emih!O43/RES_summary!O$19</f>
        <v>52.109557975051928</v>
      </c>
      <c r="P43" s="184">
        <f>RES_hhdet_emih!P43/RES_summary!P$19</f>
        <v>46.619059993511058</v>
      </c>
      <c r="Q43" s="184">
        <f>RES_hhdet_emih!Q43/RES_summary!Q$19</f>
        <v>45.653296218112452</v>
      </c>
    </row>
    <row r="44" spans="1:17" ht="12.95" customHeight="1" x14ac:dyDescent="0.25">
      <c r="A44" s="158" t="s">
        <v>65</v>
      </c>
      <c r="B44" s="178">
        <f>RES_hhdet_emih!B44/RES_summary!B$19</f>
        <v>48.799949957362628</v>
      </c>
      <c r="C44" s="178">
        <f>RES_hhdet_emih!C44/RES_summary!C$19</f>
        <v>53.608265194551329</v>
      </c>
      <c r="D44" s="178">
        <f>RES_hhdet_emih!D44/RES_summary!D$19</f>
        <v>50.339040145876695</v>
      </c>
      <c r="E44" s="178">
        <f>RES_hhdet_emih!E44/RES_summary!E$19</f>
        <v>47.527245970881062</v>
      </c>
      <c r="F44" s="178">
        <f>RES_hhdet_emih!F44/RES_summary!F$19</f>
        <v>45.783511662898448</v>
      </c>
      <c r="G44" s="178">
        <f>RES_hhdet_emih!G44/RES_summary!G$19</f>
        <v>46.465771979154958</v>
      </c>
      <c r="H44" s="178">
        <f>RES_hhdet_emih!H44/RES_summary!H$19</f>
        <v>48.090393253724116</v>
      </c>
      <c r="I44" s="178">
        <f>RES_hhdet_emih!I44/RES_summary!I$19</f>
        <v>44.103603443268923</v>
      </c>
      <c r="J44" s="178">
        <f>RES_hhdet_emih!J44/RES_summary!J$19</f>
        <v>43.669032347724304</v>
      </c>
      <c r="K44" s="178">
        <f>RES_hhdet_emih!K44/RES_summary!K$19</f>
        <v>43.843760674624413</v>
      </c>
      <c r="L44" s="178">
        <f>RES_hhdet_emih!L44/RES_summary!L$19</f>
        <v>45.233321806825174</v>
      </c>
      <c r="M44" s="178">
        <f>RES_hhdet_emih!M44/RES_summary!M$19</f>
        <v>46.111942167822782</v>
      </c>
      <c r="N44" s="178">
        <f>RES_hhdet_emih!N44/RES_summary!N$19</f>
        <v>43.199314729231375</v>
      </c>
      <c r="O44" s="178">
        <f>RES_hhdet_emih!O44/RES_summary!O$19</f>
        <v>41.556826847921513</v>
      </c>
      <c r="P44" s="178">
        <f>RES_hhdet_emih!P44/RES_summary!P$19</f>
        <v>36.285592061885659</v>
      </c>
      <c r="Q44" s="178">
        <f>RES_hhdet_emih!Q44/RES_summary!Q$19</f>
        <v>35.589954373466341</v>
      </c>
    </row>
    <row r="45" spans="1:17" ht="12" customHeight="1" x14ac:dyDescent="0.25">
      <c r="A45" s="23" t="s">
        <v>166</v>
      </c>
      <c r="B45" s="177">
        <f>RES_hhdet_emih!B45/RES_summary!B$19</f>
        <v>48.799949957362628</v>
      </c>
      <c r="C45" s="177">
        <f>RES_hhdet_emih!C45/RES_summary!C$19</f>
        <v>53.608265194551329</v>
      </c>
      <c r="D45" s="177">
        <f>RES_hhdet_emih!D45/RES_summary!D$19</f>
        <v>50.339040145876695</v>
      </c>
      <c r="E45" s="177">
        <f>RES_hhdet_emih!E45/RES_summary!E$19</f>
        <v>47.527245970881062</v>
      </c>
      <c r="F45" s="177">
        <f>RES_hhdet_emih!F45/RES_summary!F$19</f>
        <v>45.783511662898448</v>
      </c>
      <c r="G45" s="177">
        <f>RES_hhdet_emih!G45/RES_summary!G$19</f>
        <v>46.465771979154958</v>
      </c>
      <c r="H45" s="177">
        <f>RES_hhdet_emih!H45/RES_summary!H$19</f>
        <v>48.090393253724116</v>
      </c>
      <c r="I45" s="177">
        <f>RES_hhdet_emih!I45/RES_summary!I$19</f>
        <v>44.103603443268923</v>
      </c>
      <c r="J45" s="177">
        <f>RES_hhdet_emih!J45/RES_summary!J$19</f>
        <v>43.669032347724304</v>
      </c>
      <c r="K45" s="177">
        <f>RES_hhdet_emih!K45/RES_summary!K$19</f>
        <v>43.843760674624413</v>
      </c>
      <c r="L45" s="177">
        <f>RES_hhdet_emih!L45/RES_summary!L$19</f>
        <v>45.233321806825174</v>
      </c>
      <c r="M45" s="177">
        <f>RES_hhdet_emih!M45/RES_summary!M$19</f>
        <v>46.111942167822782</v>
      </c>
      <c r="N45" s="177">
        <f>RES_hhdet_emih!N45/RES_summary!N$19</f>
        <v>43.199314729231375</v>
      </c>
      <c r="O45" s="177">
        <f>RES_hhdet_emih!O45/RES_summary!O$19</f>
        <v>41.556826847921513</v>
      </c>
      <c r="P45" s="177">
        <f>RES_hhdet_emih!P45/RES_summary!P$19</f>
        <v>36.285592061885659</v>
      </c>
      <c r="Q45" s="177">
        <f>RES_hhdet_emih!Q45/RES_summary!Q$19</f>
        <v>35.589954373466341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9.3094215479843072</v>
      </c>
      <c r="C49" s="178">
        <f>RES_hhdet_emih!C49/RES_summary!C$19</f>
        <v>9.4235712984030879</v>
      </c>
      <c r="D49" s="178">
        <f>RES_hhdet_emih!D49/RES_summary!D$19</f>
        <v>9.3751689544278047</v>
      </c>
      <c r="E49" s="178">
        <f>RES_hhdet_emih!E49/RES_summary!E$19</f>
        <v>9.3406178425393058</v>
      </c>
      <c r="F49" s="178">
        <f>RES_hhdet_emih!F49/RES_summary!F$19</f>
        <v>9.4032463930788701</v>
      </c>
      <c r="G49" s="178">
        <f>RES_hhdet_emih!G49/RES_summary!G$19</f>
        <v>9.2990157859792433</v>
      </c>
      <c r="H49" s="178">
        <f>RES_hhdet_emih!H49/RES_summary!H$19</f>
        <v>9.28119428350543</v>
      </c>
      <c r="I49" s="178">
        <f>RES_hhdet_emih!I49/RES_summary!I$19</f>
        <v>9.1577448220918658</v>
      </c>
      <c r="J49" s="178">
        <f>RES_hhdet_emih!J49/RES_summary!J$19</f>
        <v>9.1872957614911908</v>
      </c>
      <c r="K49" s="178">
        <f>RES_hhdet_emih!K49/RES_summary!K$19</f>
        <v>9.3081414483859817</v>
      </c>
      <c r="L49" s="178">
        <f>RES_hhdet_emih!L49/RES_summary!L$19</f>
        <v>8.6263359233685932</v>
      </c>
      <c r="M49" s="178">
        <f>RES_hhdet_emih!M49/RES_summary!M$19</f>
        <v>10.155803415306414</v>
      </c>
      <c r="N49" s="178">
        <f>RES_hhdet_emih!N49/RES_summary!N$19</f>
        <v>9.3992863048351065</v>
      </c>
      <c r="O49" s="178">
        <f>RES_hhdet_emih!O49/RES_summary!O$19</f>
        <v>9.2285970879069712</v>
      </c>
      <c r="P49" s="178">
        <f>RES_hhdet_emih!P49/RES_summary!P$19</f>
        <v>8.9256148396511907</v>
      </c>
      <c r="Q49" s="178">
        <f>RES_hhdet_emih!Q49/RES_summary!Q$19</f>
        <v>8.7408787152580896</v>
      </c>
    </row>
    <row r="50" spans="1:17" ht="12" customHeight="1" x14ac:dyDescent="0.25">
      <c r="A50" s="167" t="s">
        <v>165</v>
      </c>
      <c r="B50" s="183">
        <f>RES_hhdet_emih!B50/RES_summary!B$19</f>
        <v>11.845787799733325</v>
      </c>
      <c r="C50" s="183">
        <f>RES_hhdet_emih!C50/RES_summary!C$19</f>
        <v>11.763307553441864</v>
      </c>
      <c r="D50" s="183">
        <f>RES_hhdet_emih!D50/RES_summary!D$19</f>
        <v>11.521246214065448</v>
      </c>
      <c r="E50" s="183">
        <f>RES_hhdet_emih!E50/RES_summary!E$19</f>
        <v>11.387501558420047</v>
      </c>
      <c r="F50" s="183">
        <f>RES_hhdet_emih!F50/RES_summary!F$19</f>
        <v>11.370363272709891</v>
      </c>
      <c r="G50" s="183">
        <f>RES_hhdet_emih!G50/RES_summary!G$19</f>
        <v>11.121371861129552</v>
      </c>
      <c r="H50" s="183">
        <f>RES_hhdet_emih!H50/RES_summary!H$19</f>
        <v>11.057555609527416</v>
      </c>
      <c r="I50" s="183">
        <f>RES_hhdet_emih!I50/RES_summary!I$19</f>
        <v>10.872369270635934</v>
      </c>
      <c r="J50" s="183">
        <f>RES_hhdet_emih!J50/RES_summary!J$19</f>
        <v>10.818730159120102</v>
      </c>
      <c r="K50" s="183">
        <f>RES_hhdet_emih!K50/RES_summary!K$19</f>
        <v>10.845128501277799</v>
      </c>
      <c r="L50" s="183">
        <f>RES_hhdet_emih!L50/RES_summary!L$19</f>
        <v>9.3564811409899828</v>
      </c>
      <c r="M50" s="183">
        <f>RES_hhdet_emih!M50/RES_summary!M$19</f>
        <v>10.957455072936233</v>
      </c>
      <c r="N50" s="183">
        <f>RES_hhdet_emih!N50/RES_summary!N$19</f>
        <v>10.408123586331881</v>
      </c>
      <c r="O50" s="183">
        <f>RES_hhdet_emih!O50/RES_summary!O$19</f>
        <v>10.284775375428563</v>
      </c>
      <c r="P50" s="183">
        <f>RES_hhdet_emih!P50/RES_summary!P$19</f>
        <v>10.045380663140572</v>
      </c>
      <c r="Q50" s="183">
        <f>RES_hhdet_emih!Q50/RES_summary!Q$19</f>
        <v>9.9042538546544847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7.5915899508943614</v>
      </c>
      <c r="L51" s="183">
        <f>RES_hhdet_emih!L51/RES_summary!L$19</f>
        <v>6.5495367986930466</v>
      </c>
      <c r="M51" s="183">
        <f>RES_hhdet_emih!M51/RES_summary!M$19</f>
        <v>7.6702185510553074</v>
      </c>
      <c r="N51" s="183">
        <f>RES_hhdet_emih!N51/RES_summary!N$19</f>
        <v>7.2856865104323232</v>
      </c>
      <c r="O51" s="183">
        <f>RES_hhdet_emih!O51/RES_summary!O$19</f>
        <v>7.1993427628000051</v>
      </c>
      <c r="P51" s="183">
        <f>RES_hhdet_emih!P51/RES_summary!P$19</f>
        <v>7.031766464198415</v>
      </c>
      <c r="Q51" s="183">
        <f>RES_hhdet_emih!Q51/RES_summary!Q$19</f>
        <v>6.9329776982581572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7.5915899508943614</v>
      </c>
      <c r="L52" s="182">
        <f>RES_hhdet_emih!L52/RES_summary!L$19</f>
        <v>6.5495367986930466</v>
      </c>
      <c r="M52" s="182">
        <f>RES_hhdet_emih!M52/RES_summary!M$19</f>
        <v>7.6702185510553074</v>
      </c>
      <c r="N52" s="182">
        <f>RES_hhdet_emih!N52/RES_summary!N$19</f>
        <v>7.2856865104323232</v>
      </c>
      <c r="O52" s="182">
        <f>RES_hhdet_emih!O52/RES_summary!O$19</f>
        <v>7.1993427628000051</v>
      </c>
      <c r="P52" s="182">
        <f>RES_hhdet_emih!P52/RES_summary!P$19</f>
        <v>7.031766464198415</v>
      </c>
      <c r="Q52" s="182">
        <f>RES_hhdet_emih!Q52/RES_summary!Q$19</f>
        <v>6.9329776982581572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1.5569783927197109</v>
      </c>
      <c r="C58" s="178">
        <f>RES_hhdet_emih!C58/RES_summary!C$19</f>
        <v>1.5175424812358009</v>
      </c>
      <c r="D58" s="178">
        <f>RES_hhdet_emih!D58/RES_summary!D$19</f>
        <v>1.5462084802321414</v>
      </c>
      <c r="E58" s="178">
        <f>RES_hhdet_emih!E58/RES_summary!E$19</f>
        <v>1.8703138584898764</v>
      </c>
      <c r="F58" s="178">
        <f>RES_hhdet_emih!F58/RES_summary!F$19</f>
        <v>1.7046370145883085</v>
      </c>
      <c r="G58" s="178">
        <f>RES_hhdet_emih!G58/RES_summary!G$19</f>
        <v>1.6159547883790077</v>
      </c>
      <c r="H58" s="178">
        <f>RES_hhdet_emih!H58/RES_summary!H$19</f>
        <v>1.6153850623966577</v>
      </c>
      <c r="I58" s="178">
        <f>RES_hhdet_emih!I58/RES_summary!I$19</f>
        <v>1.6461001708346754</v>
      </c>
      <c r="J58" s="178">
        <f>RES_hhdet_emih!J58/RES_summary!J$19</f>
        <v>1.6682501816598976</v>
      </c>
      <c r="K58" s="178">
        <f>RES_hhdet_emih!K58/RES_summary!K$19</f>
        <v>1.7420831251690008</v>
      </c>
      <c r="L58" s="178">
        <f>RES_hhdet_emih!L58/RES_summary!L$19</f>
        <v>1.6777091721148611</v>
      </c>
      <c r="M58" s="178">
        <f>RES_hhdet_emih!M58/RES_summary!M$19</f>
        <v>1.4699899303859822</v>
      </c>
      <c r="N58" s="178">
        <f>RES_hhdet_emih!N58/RES_summary!N$19</f>
        <v>1.4417996066193171</v>
      </c>
      <c r="O58" s="178">
        <f>RES_hhdet_emih!O58/RES_summary!O$19</f>
        <v>1.3241340392234451</v>
      </c>
      <c r="P58" s="178">
        <f>RES_hhdet_emih!P58/RES_summary!P$19</f>
        <v>1.4078530919742083</v>
      </c>
      <c r="Q58" s="178">
        <f>RES_hhdet_emih!Q58/RES_summary!Q$19</f>
        <v>1.3224631293880194</v>
      </c>
    </row>
    <row r="59" spans="1:17" ht="12" customHeight="1" x14ac:dyDescent="0.25">
      <c r="A59" s="23" t="s">
        <v>57</v>
      </c>
      <c r="B59" s="177">
        <f>RES_hhdet_emih!B59/RES_summary!B$19</f>
        <v>4.3325661343417687</v>
      </c>
      <c r="C59" s="177">
        <f>RES_hhdet_emih!C59/RES_summary!C$19</f>
        <v>4.3026436688562386</v>
      </c>
      <c r="D59" s="177">
        <f>RES_hhdet_emih!D59/RES_summary!D$19</f>
        <v>4.3939588897915218</v>
      </c>
      <c r="E59" s="177">
        <f>RES_hhdet_emih!E59/RES_summary!E$19</f>
        <v>5.3709451851706902</v>
      </c>
      <c r="F59" s="177">
        <f>RES_hhdet_emih!F59/RES_summary!F$19</f>
        <v>5.3149961424159047</v>
      </c>
      <c r="G59" s="177">
        <f>RES_hhdet_emih!G59/RES_summary!G$19</f>
        <v>5.2107955508512642</v>
      </c>
      <c r="H59" s="177">
        <f>RES_hhdet_emih!H59/RES_summary!H$19</f>
        <v>5.1805211421401127</v>
      </c>
      <c r="I59" s="177">
        <f>RES_hhdet_emih!I59/RES_summary!I$19</f>
        <v>5.1598815711943127</v>
      </c>
      <c r="J59" s="177">
        <f>RES_hhdet_emih!J59/RES_summary!J$19</f>
        <v>5.1364126414356237</v>
      </c>
      <c r="K59" s="177">
        <f>RES_hhdet_emih!K59/RES_summary!K$19</f>
        <v>5.1039898602457789</v>
      </c>
      <c r="L59" s="177">
        <f>RES_hhdet_emih!L59/RES_summary!L$19</f>
        <v>5.0153050337596854</v>
      </c>
      <c r="M59" s="177">
        <f>RES_hhdet_emih!M59/RES_summary!M$19</f>
        <v>4.8439646442417379</v>
      </c>
      <c r="N59" s="177">
        <f>RES_hhdet_emih!N59/RES_summary!N$19</f>
        <v>4.7962571056436891</v>
      </c>
      <c r="O59" s="177">
        <f>RES_hhdet_emih!O59/RES_summary!O$19</f>
        <v>4.7187477298526774</v>
      </c>
      <c r="P59" s="177">
        <f>RES_hhdet_emih!P59/RES_summary!P$19</f>
        <v>4.6171695923328491</v>
      </c>
      <c r="Q59" s="177">
        <f>RES_hhdet_emih!Q59/RES_summary!Q$19</f>
        <v>4.5657783911361829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45.561436631505615</v>
      </c>
      <c r="C62" s="184">
        <f>RES_hhdet_emih!C62/RES_summary!C$19</f>
        <v>48.658890441850552</v>
      </c>
      <c r="D62" s="184">
        <f>RES_hhdet_emih!D62/RES_summary!D$19</f>
        <v>46.003322050584522</v>
      </c>
      <c r="E62" s="184">
        <f>RES_hhdet_emih!E62/RES_summary!E$19</f>
        <v>45.381575230947824</v>
      </c>
      <c r="F62" s="184">
        <f>RES_hhdet_emih!F62/RES_summary!F$19</f>
        <v>44.012847068250444</v>
      </c>
      <c r="G62" s="184">
        <f>RES_hhdet_emih!G62/RES_summary!G$19</f>
        <v>44.943471783007212</v>
      </c>
      <c r="H62" s="184">
        <f>RES_hhdet_emih!H62/RES_summary!H$19</f>
        <v>45.446581752749474</v>
      </c>
      <c r="I62" s="184">
        <f>RES_hhdet_emih!I62/RES_summary!I$19</f>
        <v>42.80979649294752</v>
      </c>
      <c r="J62" s="184">
        <f>RES_hhdet_emih!J62/RES_summary!J$19</f>
        <v>41.795202173676785</v>
      </c>
      <c r="K62" s="184">
        <f>RES_hhdet_emih!K62/RES_summary!K$19</f>
        <v>42.261515675440862</v>
      </c>
      <c r="L62" s="184">
        <f>RES_hhdet_emih!L62/RES_summary!L$19</f>
        <v>45.83363385374701</v>
      </c>
      <c r="M62" s="184">
        <f>RES_hhdet_emih!M62/RES_summary!M$19</f>
        <v>41.248263765788657</v>
      </c>
      <c r="N62" s="184">
        <f>RES_hhdet_emih!N62/RES_summary!N$19</f>
        <v>41.580577516202737</v>
      </c>
      <c r="O62" s="184">
        <f>RES_hhdet_emih!O62/RES_summary!O$19</f>
        <v>40.296621091004972</v>
      </c>
      <c r="P62" s="184">
        <f>RES_hhdet_emih!P62/RES_summary!P$19</f>
        <v>36.52674956538165</v>
      </c>
      <c r="Q62" s="184">
        <f>RES_hhdet_emih!Q62/RES_summary!Q$19</f>
        <v>35.650491986300985</v>
      </c>
    </row>
    <row r="63" spans="1:17" ht="12.95" customHeight="1" x14ac:dyDescent="0.25">
      <c r="A63" s="158" t="s">
        <v>65</v>
      </c>
      <c r="B63" s="178">
        <f>RES_hhdet_emih!B63/RES_summary!B$19</f>
        <v>34.832244308632276</v>
      </c>
      <c r="C63" s="178">
        <f>RES_hhdet_emih!C63/RES_summary!C$19</f>
        <v>38.040431327270973</v>
      </c>
      <c r="D63" s="178">
        <f>RES_hhdet_emih!D63/RES_summary!D$19</f>
        <v>35.276961366894724</v>
      </c>
      <c r="E63" s="178">
        <f>RES_hhdet_emih!E63/RES_summary!E$19</f>
        <v>33.894231721249014</v>
      </c>
      <c r="F63" s="178">
        <f>RES_hhdet_emih!F63/RES_summary!F$19</f>
        <v>32.489639303048449</v>
      </c>
      <c r="G63" s="178">
        <f>RES_hhdet_emih!G63/RES_summary!G$19</f>
        <v>33.385682758281078</v>
      </c>
      <c r="H63" s="178">
        <f>RES_hhdet_emih!H63/RES_summary!H$19</f>
        <v>34.059154890393302</v>
      </c>
      <c r="I63" s="178">
        <f>RES_hhdet_emih!I63/RES_summary!I$19</f>
        <v>31.475180453482935</v>
      </c>
      <c r="J63" s="178">
        <f>RES_hhdet_emih!J63/RES_summary!J$19</f>
        <v>30.68060800569026</v>
      </c>
      <c r="K63" s="178">
        <f>RES_hhdet_emih!K63/RES_summary!K$19</f>
        <v>31.040511777596766</v>
      </c>
      <c r="L63" s="178">
        <f>RES_hhdet_emih!L63/RES_summary!L$19</f>
        <v>34.784688226012356</v>
      </c>
      <c r="M63" s="178">
        <f>RES_hhdet_emih!M63/RES_summary!M$19</f>
        <v>30.230666855551096</v>
      </c>
      <c r="N63" s="178">
        <f>RES_hhdet_emih!N63/RES_summary!N$19</f>
        <v>30.715324617309037</v>
      </c>
      <c r="O63" s="178">
        <f>RES_hhdet_emih!O63/RES_summary!O$19</f>
        <v>29.591103723581405</v>
      </c>
      <c r="P63" s="178">
        <f>RES_hhdet_emih!P63/RES_summary!P$19</f>
        <v>26.081567519026201</v>
      </c>
      <c r="Q63" s="178">
        <f>RES_hhdet_emih!Q63/RES_summary!Q$19</f>
        <v>25.45327362141197</v>
      </c>
    </row>
    <row r="64" spans="1:17" ht="12" customHeight="1" x14ac:dyDescent="0.25">
      <c r="A64" s="23" t="s">
        <v>161</v>
      </c>
      <c r="B64" s="177">
        <f>RES_hhdet_emih!B64/RES_summary!B$19</f>
        <v>34.832244308632276</v>
      </c>
      <c r="C64" s="177">
        <f>RES_hhdet_emih!C64/RES_summary!C$19</f>
        <v>38.040431327270973</v>
      </c>
      <c r="D64" s="177">
        <f>RES_hhdet_emih!D64/RES_summary!D$19</f>
        <v>35.276961366894724</v>
      </c>
      <c r="E64" s="177">
        <f>RES_hhdet_emih!E64/RES_summary!E$19</f>
        <v>33.894231721249014</v>
      </c>
      <c r="F64" s="177">
        <f>RES_hhdet_emih!F64/RES_summary!F$19</f>
        <v>32.489639303048449</v>
      </c>
      <c r="G64" s="177">
        <f>RES_hhdet_emih!G64/RES_summary!G$19</f>
        <v>33.385682758281078</v>
      </c>
      <c r="H64" s="177">
        <f>RES_hhdet_emih!H64/RES_summary!H$19</f>
        <v>34.059154890393302</v>
      </c>
      <c r="I64" s="177">
        <f>RES_hhdet_emih!I64/RES_summary!I$19</f>
        <v>31.475180453482935</v>
      </c>
      <c r="J64" s="177">
        <f>RES_hhdet_emih!J64/RES_summary!J$19</f>
        <v>30.68060800569026</v>
      </c>
      <c r="K64" s="177">
        <f>RES_hhdet_emih!K64/RES_summary!K$19</f>
        <v>31.040511777596766</v>
      </c>
      <c r="L64" s="177">
        <f>RES_hhdet_emih!L64/RES_summary!L$19</f>
        <v>34.784688226012356</v>
      </c>
      <c r="M64" s="177">
        <f>RES_hhdet_emih!M64/RES_summary!M$19</f>
        <v>30.230666855551096</v>
      </c>
      <c r="N64" s="177">
        <f>RES_hhdet_emih!N64/RES_summary!N$19</f>
        <v>30.715324617309037</v>
      </c>
      <c r="O64" s="177">
        <f>RES_hhdet_emih!O64/RES_summary!O$19</f>
        <v>29.591103723581405</v>
      </c>
      <c r="P64" s="177">
        <f>RES_hhdet_emih!P64/RES_summary!P$19</f>
        <v>26.081567519026201</v>
      </c>
      <c r="Q64" s="177">
        <f>RES_hhdet_emih!Q64/RES_summary!Q$19</f>
        <v>25.45327362141197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7.74378084373609</v>
      </c>
      <c r="C68" s="178">
        <f>RES_hhdet_emih!C68/RES_summary!C$19</f>
        <v>7.6728355987617345</v>
      </c>
      <c r="D68" s="178">
        <f>RES_hhdet_emih!D68/RES_summary!D$19</f>
        <v>7.5127924696645687</v>
      </c>
      <c r="E68" s="178">
        <f>RES_hhdet_emih!E68/RES_summary!E$19</f>
        <v>7.5767830472313333</v>
      </c>
      <c r="F68" s="178">
        <f>RES_hhdet_emih!F68/RES_summary!F$19</f>
        <v>7.6282871518260018</v>
      </c>
      <c r="G68" s="178">
        <f>RES_hhdet_emih!G68/RES_summary!G$19</f>
        <v>7.6767896762463179</v>
      </c>
      <c r="H68" s="178">
        <f>RES_hhdet_emih!H68/RES_summary!H$19</f>
        <v>7.5274704383371009</v>
      </c>
      <c r="I68" s="178">
        <f>RES_hhdet_emih!I68/RES_summary!I$19</f>
        <v>7.4851619894343457</v>
      </c>
      <c r="J68" s="178">
        <f>RES_hhdet_emih!J68/RES_summary!J$19</f>
        <v>7.3351972028213677</v>
      </c>
      <c r="K68" s="178">
        <f>RES_hhdet_emih!K68/RES_summary!K$19</f>
        <v>7.3798899389302575</v>
      </c>
      <c r="L68" s="178">
        <f>RES_hhdet_emih!L68/RES_summary!L$19</f>
        <v>7.2498590495345132</v>
      </c>
      <c r="M68" s="178">
        <f>RES_hhdet_emih!M68/RES_summary!M$19</f>
        <v>7.216314236823453</v>
      </c>
      <c r="N68" s="178">
        <f>RES_hhdet_emih!N68/RES_summary!N$19</f>
        <v>7.1441230987235853</v>
      </c>
      <c r="O68" s="178">
        <f>RES_hhdet_emih!O68/RES_summary!O$19</f>
        <v>7.0289123459997178</v>
      </c>
      <c r="P68" s="178">
        <f>RES_hhdet_emih!P68/RES_summary!P$19</f>
        <v>6.8453244636032515</v>
      </c>
      <c r="Q68" s="178">
        <f>RES_hhdet_emih!Q68/RES_summary!Q$19</f>
        <v>6.658881003878478</v>
      </c>
    </row>
    <row r="69" spans="1:17" ht="12" customHeight="1" x14ac:dyDescent="0.25">
      <c r="A69" s="167" t="s">
        <v>160</v>
      </c>
      <c r="B69" s="183">
        <f>RES_hhdet_emih!B69/RES_summary!B$19</f>
        <v>8.417658900611368</v>
      </c>
      <c r="C69" s="183">
        <f>RES_hhdet_emih!C69/RES_summary!C$19</f>
        <v>8.3101502403517031</v>
      </c>
      <c r="D69" s="183">
        <f>RES_hhdet_emih!D69/RES_summary!D$19</f>
        <v>8.1392695608717371</v>
      </c>
      <c r="E69" s="183">
        <f>RES_hhdet_emih!E69/RES_summary!E$19</f>
        <v>8.044902944770703</v>
      </c>
      <c r="F69" s="183">
        <f>RES_hhdet_emih!F69/RES_summary!F$19</f>
        <v>8.0329389998018161</v>
      </c>
      <c r="G69" s="183">
        <f>RES_hhdet_emih!G69/RES_summary!G$19</f>
        <v>7.9225185792817197</v>
      </c>
      <c r="H69" s="183">
        <f>RES_hhdet_emih!H69/RES_summary!H$19</f>
        <v>7.7476377862626027</v>
      </c>
      <c r="I69" s="183">
        <f>RES_hhdet_emih!I69/RES_summary!I$19</f>
        <v>7.557026433324701</v>
      </c>
      <c r="J69" s="183">
        <f>RES_hhdet_emih!J69/RES_summary!J$19</f>
        <v>7.549047082031124</v>
      </c>
      <c r="K69" s="183">
        <f>RES_hhdet_emih!K69/RES_summary!K$19</f>
        <v>7.6816295132748866</v>
      </c>
      <c r="L69" s="183">
        <f>RES_hhdet_emih!L69/RES_summary!L$19</f>
        <v>7.5604150003204884</v>
      </c>
      <c r="M69" s="183">
        <f>RES_hhdet_emih!M69/RES_summary!M$19</f>
        <v>7.3792906250588661</v>
      </c>
      <c r="N69" s="183">
        <f>RES_hhdet_emih!N69/RES_summary!N$19</f>
        <v>7.2185894872732712</v>
      </c>
      <c r="O69" s="183">
        <f>RES_hhdet_emih!O69/RES_summary!O$19</f>
        <v>7.2518544125717037</v>
      </c>
      <c r="P69" s="183">
        <f>RES_hhdet_emih!P69/RES_summary!P$19</f>
        <v>7.0945430601714827</v>
      </c>
      <c r="Q69" s="183">
        <f>RES_hhdet_emih!Q69/RES_summary!Q$19</f>
        <v>6.9831998789978815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5.3771406592924578</v>
      </c>
      <c r="L70" s="183">
        <f>RES_hhdet_emih!L70/RES_summary!L$19</f>
        <v>5.2922905002243512</v>
      </c>
      <c r="M70" s="183">
        <f>RES_hhdet_emih!M70/RES_summary!M$19</f>
        <v>5.1655034375412034</v>
      </c>
      <c r="N70" s="183">
        <f>RES_hhdet_emih!N70/RES_summary!N$19</f>
        <v>5.0530126410913159</v>
      </c>
      <c r="O70" s="183">
        <f>RES_hhdet_emih!O70/RES_summary!O$19</f>
        <v>5.0762980888002032</v>
      </c>
      <c r="P70" s="183">
        <f>RES_hhdet_emih!P70/RES_summary!P$19</f>
        <v>4.9661801421200487</v>
      </c>
      <c r="Q70" s="183">
        <f>RES_hhdet_emih!Q70/RES_summary!Q$19</f>
        <v>4.8882399152985201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5.3771406592924578</v>
      </c>
      <c r="L71" s="182">
        <f>RES_hhdet_emih!L71/RES_summary!L$19</f>
        <v>5.2922905002243512</v>
      </c>
      <c r="M71" s="182">
        <f>RES_hhdet_emih!M71/RES_summary!M$19</f>
        <v>5.1655034375412034</v>
      </c>
      <c r="N71" s="182">
        <f>RES_hhdet_emih!N71/RES_summary!N$19</f>
        <v>5.0530126410913159</v>
      </c>
      <c r="O71" s="182">
        <f>RES_hhdet_emih!O71/RES_summary!O$19</f>
        <v>5.0762980888002032</v>
      </c>
      <c r="P71" s="182">
        <f>RES_hhdet_emih!P71/RES_summary!P$19</f>
        <v>4.9661801421200487</v>
      </c>
      <c r="Q71" s="182">
        <f>RES_hhdet_emih!Q71/RES_summary!Q$19</f>
        <v>4.8882399152985201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2.9854114791372464</v>
      </c>
      <c r="C77" s="178">
        <f>RES_hhdet_emih!C77/RES_summary!C$19</f>
        <v>2.9456235158178443</v>
      </c>
      <c r="D77" s="178">
        <f>RES_hhdet_emih!D77/RES_summary!D$19</f>
        <v>3.2135682140252291</v>
      </c>
      <c r="E77" s="178">
        <f>RES_hhdet_emih!E77/RES_summary!E$19</f>
        <v>3.9105604624674832</v>
      </c>
      <c r="F77" s="178">
        <f>RES_hhdet_emih!F77/RES_summary!F$19</f>
        <v>3.8949206133759966</v>
      </c>
      <c r="G77" s="178">
        <f>RES_hhdet_emih!G77/RES_summary!G$19</f>
        <v>3.8809993484798166</v>
      </c>
      <c r="H77" s="178">
        <f>RES_hhdet_emih!H77/RES_summary!H$19</f>
        <v>3.8599564240190682</v>
      </c>
      <c r="I77" s="178">
        <f>RES_hhdet_emih!I77/RES_summary!I$19</f>
        <v>3.8494540500302343</v>
      </c>
      <c r="J77" s="178">
        <f>RES_hhdet_emih!J77/RES_summary!J$19</f>
        <v>3.7793969651651569</v>
      </c>
      <c r="K77" s="178">
        <f>RES_hhdet_emih!K77/RES_summary!K$19</f>
        <v>3.8411139589138328</v>
      </c>
      <c r="L77" s="178">
        <f>RES_hhdet_emih!L77/RES_summary!L$19</f>
        <v>3.7990865782001428</v>
      </c>
      <c r="M77" s="178">
        <f>RES_hhdet_emih!M77/RES_summary!M$19</f>
        <v>3.8012826734141067</v>
      </c>
      <c r="N77" s="178">
        <f>RES_hhdet_emih!N77/RES_summary!N$19</f>
        <v>3.7211298001701154</v>
      </c>
      <c r="O77" s="178">
        <f>RES_hhdet_emih!O77/RES_summary!O$19</f>
        <v>3.6766050214238528</v>
      </c>
      <c r="P77" s="178">
        <f>RES_hhdet_emih!P77/RES_summary!P$19</f>
        <v>3.5998575827521946</v>
      </c>
      <c r="Q77" s="178">
        <f>RES_hhdet_emih!Q77/RES_summary!Q$19</f>
        <v>3.5383373610105324</v>
      </c>
    </row>
    <row r="78" spans="1:17" ht="12" customHeight="1" x14ac:dyDescent="0.25">
      <c r="A78" s="23" t="s">
        <v>109</v>
      </c>
      <c r="B78" s="177">
        <f>RES_hhdet_emih!B78/RES_summary!B$19</f>
        <v>3.5758723811181872</v>
      </c>
      <c r="C78" s="177">
        <f>RES_hhdet_emih!C78/RES_summary!C$19</f>
        <v>3.5062397843861413</v>
      </c>
      <c r="D78" s="177">
        <f>RES_hhdet_emih!D78/RES_summary!D$19</f>
        <v>3.8002920457244769</v>
      </c>
      <c r="E78" s="177">
        <f>RES_hhdet_emih!E78/RES_summary!E$19</f>
        <v>4.4769716391916132</v>
      </c>
      <c r="F78" s="177">
        <f>RES_hhdet_emih!F78/RES_summary!F$19</f>
        <v>4.4491667548119063</v>
      </c>
      <c r="G78" s="177">
        <f>RES_hhdet_emih!G78/RES_summary!G$19</f>
        <v>4.346408565563582</v>
      </c>
      <c r="H78" s="177">
        <f>RES_hhdet_emih!H78/RES_summary!H$19</f>
        <v>4.2948351985002393</v>
      </c>
      <c r="I78" s="177">
        <f>RES_hhdet_emih!I78/RES_summary!I$19</f>
        <v>4.2613437752960808</v>
      </c>
      <c r="J78" s="177">
        <f>RES_hhdet_emih!J78/RES_summary!J$19</f>
        <v>4.1795134451628035</v>
      </c>
      <c r="K78" s="177">
        <f>RES_hhdet_emih!K78/RES_summary!K$19</f>
        <v>4.1561688436549051</v>
      </c>
      <c r="L78" s="177">
        <f>RES_hhdet_emih!L78/RES_summary!L$19</f>
        <v>4.090292391979645</v>
      </c>
      <c r="M78" s="177">
        <f>RES_hhdet_emih!M78/RES_summary!M$19</f>
        <v>4.0715130525767327</v>
      </c>
      <c r="N78" s="177">
        <f>RES_hhdet_emih!N78/RES_summary!N$19</f>
        <v>3.9690021926841093</v>
      </c>
      <c r="O78" s="177">
        <f>RES_hhdet_emih!O78/RES_summary!O$19</f>
        <v>3.9455730609649002</v>
      </c>
      <c r="P78" s="177">
        <f>RES_hhdet_emih!P78/RES_summary!P$19</f>
        <v>3.848354419040565</v>
      </c>
      <c r="Q78" s="177">
        <f>RES_hhdet_emih!Q78/RES_summary!Q$19</f>
        <v>3.7917197591565577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2.7724362787345571</v>
      </c>
      <c r="C81" s="184">
        <f>RES_hhdet_emih!C81/RES_summary!C$19</f>
        <v>2.8490962552562844</v>
      </c>
      <c r="D81" s="184">
        <f>RES_hhdet_emih!D81/RES_summary!D$19</f>
        <v>2.6654450273195578</v>
      </c>
      <c r="E81" s="184">
        <f>RES_hhdet_emih!E81/RES_summary!E$19</f>
        <v>2.8610216123571699</v>
      </c>
      <c r="F81" s="184">
        <f>RES_hhdet_emih!F81/RES_summary!F$19</f>
        <v>2.6046414831488094</v>
      </c>
      <c r="G81" s="184">
        <f>RES_hhdet_emih!G81/RES_summary!G$19</f>
        <v>2.3622418917772707</v>
      </c>
      <c r="H81" s="184">
        <f>RES_hhdet_emih!H81/RES_summary!H$19</f>
        <v>2.3162627866245962</v>
      </c>
      <c r="I81" s="184">
        <f>RES_hhdet_emih!I81/RES_summary!I$19</f>
        <v>2.5155618477301118</v>
      </c>
      <c r="J81" s="184">
        <f>RES_hhdet_emih!J81/RES_summary!J$19</f>
        <v>2.4663244041128149</v>
      </c>
      <c r="K81" s="184">
        <f>RES_hhdet_emih!K81/RES_summary!K$19</f>
        <v>2.4717682840071604</v>
      </c>
      <c r="L81" s="184">
        <f>RES_hhdet_emih!L81/RES_summary!L$19</f>
        <v>2.4746698148243396</v>
      </c>
      <c r="M81" s="184">
        <f>RES_hhdet_emih!M81/RES_summary!M$19</f>
        <v>2.1473511741778952</v>
      </c>
      <c r="N81" s="184">
        <f>RES_hhdet_emih!N81/RES_summary!N$19</f>
        <v>2.1311683455238022</v>
      </c>
      <c r="O81" s="184">
        <f>RES_hhdet_emih!O81/RES_summary!O$19</f>
        <v>2.028305514864476</v>
      </c>
      <c r="P81" s="184">
        <f>RES_hhdet_emih!P81/RES_summary!P$19</f>
        <v>2.1105584685904875</v>
      </c>
      <c r="Q81" s="184">
        <f>RES_hhdet_emih!Q81/RES_summary!Q$19</f>
        <v>1.9763530611698559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1.2154543213560947</v>
      </c>
      <c r="C87" s="178">
        <f>RES_hhdet_emih!C87/RES_summary!C$19</f>
        <v>1.3136444508251326</v>
      </c>
      <c r="D87" s="178">
        <f>RES_hhdet_emih!D87/RES_summary!D$19</f>
        <v>1.0934450568158478</v>
      </c>
      <c r="E87" s="178">
        <f>RES_hhdet_emih!E87/RES_summary!E$19</f>
        <v>0.96284768463579684</v>
      </c>
      <c r="F87" s="178">
        <f>RES_hhdet_emih!F87/RES_summary!F$19</f>
        <v>0.87770916627120965</v>
      </c>
      <c r="G87" s="178">
        <f>RES_hhdet_emih!G87/RES_summary!G$19</f>
        <v>0.73193539659041151</v>
      </c>
      <c r="H87" s="178">
        <f>RES_hhdet_emih!H87/RES_summary!H$19</f>
        <v>0.69717053395747364</v>
      </c>
      <c r="I87" s="178">
        <f>RES_hhdet_emih!I87/RES_summary!I$19</f>
        <v>0.87684897433098907</v>
      </c>
      <c r="J87" s="178">
        <f>RES_hhdet_emih!J87/RES_summary!J$19</f>
        <v>0.8159286781461591</v>
      </c>
      <c r="K87" s="178">
        <f>RES_hhdet_emih!K87/RES_summary!K$19</f>
        <v>0.75230019144740712</v>
      </c>
      <c r="L87" s="178">
        <f>RES_hhdet_emih!L87/RES_summary!L$19</f>
        <v>0.81678336600693524</v>
      </c>
      <c r="M87" s="178">
        <f>RES_hhdet_emih!M87/RES_summary!M$19</f>
        <v>0.66777707759355576</v>
      </c>
      <c r="N87" s="178">
        <f>RES_hhdet_emih!N87/RES_summary!N$19</f>
        <v>0.6776480353239418</v>
      </c>
      <c r="O87" s="178">
        <f>RES_hhdet_emih!O87/RES_summary!O$19</f>
        <v>0.69363348955498472</v>
      </c>
      <c r="P87" s="178">
        <f>RES_hhdet_emih!P87/RES_summary!P$19</f>
        <v>0.69647856585607093</v>
      </c>
      <c r="Q87" s="178">
        <f>RES_hhdet_emih!Q87/RES_summary!Q$19</f>
        <v>0.65351448039317828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9.8070955578302286</v>
      </c>
      <c r="C92" s="180">
        <f>RES_hhdet_emih!C92/RES_summary!C$19</f>
        <v>9.7388078845944364</v>
      </c>
      <c r="D92" s="180">
        <f>RES_hhdet_emih!D92/RES_summary!D$19</f>
        <v>9.5384063117286253</v>
      </c>
      <c r="E92" s="180">
        <f>RES_hhdet_emih!E92/RES_summary!E$19</f>
        <v>9.4276908544402271</v>
      </c>
      <c r="F92" s="180">
        <f>RES_hhdet_emih!F92/RES_summary!F$19</f>
        <v>9.4134878864453722</v>
      </c>
      <c r="G92" s="180">
        <f>RES_hhdet_emih!G92/RES_summary!G$19</f>
        <v>9.2073689505137217</v>
      </c>
      <c r="H92" s="180">
        <f>RES_hhdet_emih!H92/RES_summary!H$19</f>
        <v>9.1545245711565428</v>
      </c>
      <c r="I92" s="180">
        <f>RES_hhdet_emih!I92/RES_summary!I$19</f>
        <v>9.0011982630833725</v>
      </c>
      <c r="J92" s="180">
        <f>RES_hhdet_emih!J92/RES_summary!J$19</f>
        <v>8.9567766357004235</v>
      </c>
      <c r="K92" s="180">
        <f>RES_hhdet_emih!K92/RES_summary!K$19</f>
        <v>8.9786747483864087</v>
      </c>
      <c r="L92" s="180">
        <f>RES_hhdet_emih!L92/RES_summary!L$19</f>
        <v>8.8589390306795046</v>
      </c>
      <c r="M92" s="180">
        <f>RES_hhdet_emih!M92/RES_summary!M$19</f>
        <v>8.6762682308427781</v>
      </c>
      <c r="N92" s="180">
        <f>RES_hhdet_emih!N92/RES_summary!N$19</f>
        <v>8.4806460181540668</v>
      </c>
      <c r="O92" s="180">
        <f>RES_hhdet_emih!O92/RES_summary!O$19</f>
        <v>8.3290959504470461</v>
      </c>
      <c r="P92" s="180">
        <f>RES_hhdet_emih!P92/RES_summary!P$19</f>
        <v>8.1226705811286575</v>
      </c>
      <c r="Q92" s="180">
        <f>RES_hhdet_emih!Q92/RES_summary!Q$19</f>
        <v>7.9236768933798558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6.2850723238705219</v>
      </c>
      <c r="L93" s="179">
        <f>RES_hhdet_emih!L93/RES_summary!L$19</f>
        <v>6.2012573214756461</v>
      </c>
      <c r="M93" s="179">
        <f>RES_hhdet_emih!M93/RES_summary!M$19</f>
        <v>6.0733877615899878</v>
      </c>
      <c r="N93" s="179">
        <f>RES_hhdet_emih!N93/RES_summary!N$19</f>
        <v>5.9364522127078097</v>
      </c>
      <c r="O93" s="179">
        <f>RES_hhdet_emih!O93/RES_summary!O$19</f>
        <v>5.8303671653129383</v>
      </c>
      <c r="P93" s="179">
        <f>RES_hhdet_emih!P93/RES_summary!P$19</f>
        <v>5.6858694067900659</v>
      </c>
      <c r="Q93" s="179">
        <f>RES_hhdet_emih!Q93/RES_summary!Q$19</f>
        <v>5.5465738253658925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6.2850723238705219</v>
      </c>
      <c r="L94" s="177">
        <f>RES_hhdet_emih!L94/RES_summary!L$19</f>
        <v>6.2012573214756461</v>
      </c>
      <c r="M94" s="177">
        <f>RES_hhdet_emih!M94/RES_summary!M$19</f>
        <v>6.0733877615899878</v>
      </c>
      <c r="N94" s="177">
        <f>RES_hhdet_emih!N94/RES_summary!N$19</f>
        <v>5.9364522127078097</v>
      </c>
      <c r="O94" s="177">
        <f>RES_hhdet_emih!O94/RES_summary!O$19</f>
        <v>5.8303671653129383</v>
      </c>
      <c r="P94" s="177">
        <f>RES_hhdet_emih!P94/RES_summary!P$19</f>
        <v>5.6858694067900659</v>
      </c>
      <c r="Q94" s="177">
        <f>RES_hhdet_emih!Q94/RES_summary!Q$19</f>
        <v>5.5465738253658925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1.5569819573784625</v>
      </c>
      <c r="C100" s="178">
        <f>RES_hhdet_emih!C100/RES_summary!C$19</f>
        <v>1.535451804431152</v>
      </c>
      <c r="D100" s="178">
        <f>RES_hhdet_emih!D100/RES_summary!D$19</f>
        <v>1.57199997050371</v>
      </c>
      <c r="E100" s="178">
        <f>RES_hhdet_emih!E100/RES_summary!E$19</f>
        <v>1.8981739277213729</v>
      </c>
      <c r="F100" s="178">
        <f>RES_hhdet_emih!F100/RES_summary!F$19</f>
        <v>1.7269323168775998</v>
      </c>
      <c r="G100" s="178">
        <f>RES_hhdet_emih!G100/RES_summary!G$19</f>
        <v>1.6303064951868593</v>
      </c>
      <c r="H100" s="178">
        <f>RES_hhdet_emih!H100/RES_summary!H$19</f>
        <v>1.6190922526671228</v>
      </c>
      <c r="I100" s="178">
        <f>RES_hhdet_emih!I100/RES_summary!I$19</f>
        <v>1.6387128733991227</v>
      </c>
      <c r="J100" s="178">
        <f>RES_hhdet_emih!J100/RES_summary!J$19</f>
        <v>1.6503957259666557</v>
      </c>
      <c r="K100" s="178">
        <f>RES_hhdet_emih!K100/RES_summary!K$19</f>
        <v>1.7194680925597534</v>
      </c>
      <c r="L100" s="178">
        <f>RES_hhdet_emih!L100/RES_summary!L$19</f>
        <v>1.6578864488174043</v>
      </c>
      <c r="M100" s="178">
        <f>RES_hhdet_emih!M100/RES_summary!M$19</f>
        <v>1.4795740965843394</v>
      </c>
      <c r="N100" s="178">
        <f>RES_hhdet_emih!N100/RES_summary!N$19</f>
        <v>1.4535203101998604</v>
      </c>
      <c r="O100" s="178">
        <f>RES_hhdet_emih!O100/RES_summary!O$19</f>
        <v>1.3346720253094913</v>
      </c>
      <c r="P100" s="178">
        <f>RES_hhdet_emih!P100/RES_summary!P$19</f>
        <v>1.4140799027344166</v>
      </c>
      <c r="Q100" s="178">
        <f>RES_hhdet_emih!Q100/RES_summary!Q$19</f>
        <v>1.3228385807766778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4.3325661343417678</v>
      </c>
      <c r="C102" s="177">
        <f>RES_hhdet_emih!C102/RES_summary!C$19</f>
        <v>4.3534366484233855</v>
      </c>
      <c r="D102" s="177">
        <f>RES_hhdet_emih!D102/RES_summary!D$19</f>
        <v>4.4672410323370668</v>
      </c>
      <c r="E102" s="177">
        <f>RES_hhdet_emih!E102/RES_summary!E$19</f>
        <v>5.4509601805038974</v>
      </c>
      <c r="F102" s="177">
        <f>RES_hhdet_emih!F102/RES_summary!F$19</f>
        <v>5.3844949830735462</v>
      </c>
      <c r="G102" s="177">
        <f>RES_hhdet_emih!G102/RES_summary!G$19</f>
        <v>5.2570758237654314</v>
      </c>
      <c r="H102" s="177">
        <f>RES_hhdet_emih!H102/RES_summary!H$19</f>
        <v>5.1923957471346069</v>
      </c>
      <c r="I102" s="177">
        <f>RES_hhdet_emih!I102/RES_summary!I$19</f>
        <v>5.1367344067537903</v>
      </c>
      <c r="J102" s="177">
        <f>RES_hhdet_emih!J102/RES_summary!J$19</f>
        <v>5.0814216387336737</v>
      </c>
      <c r="K102" s="177">
        <f>RES_hhdet_emih!K102/RES_summary!K$19</f>
        <v>5.037768344852986</v>
      </c>
      <c r="L102" s="177">
        <f>RES_hhdet_emih!L102/RES_summary!L$19</f>
        <v>4.9561026232745373</v>
      </c>
      <c r="M102" s="177">
        <f>RES_hhdet_emih!M102/RES_summary!M$19</f>
        <v>4.8755764073455543</v>
      </c>
      <c r="N102" s="177">
        <f>RES_hhdet_emih!N102/RES_summary!N$19</f>
        <v>4.8352619948908542</v>
      </c>
      <c r="O102" s="177">
        <f>RES_hhdet_emih!O102/RES_summary!O$19</f>
        <v>4.7564141889092912</v>
      </c>
      <c r="P102" s="177">
        <f>RES_hhdet_emih!P102/RES_summary!P$19</f>
        <v>4.6375607783178703</v>
      </c>
      <c r="Q102" s="177">
        <f>RES_hhdet_emih!Q102/RES_summary!Q$19</f>
        <v>4.5669922277542661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1.557084681783742</v>
      </c>
      <c r="C105" s="184">
        <f>RES_hhdet_emih!C105/RES_summary!C$19</f>
        <v>1.5339331678360388</v>
      </c>
      <c r="D105" s="184">
        <f>RES_hhdet_emih!D105/RES_summary!D$19</f>
        <v>1.5026150430274565</v>
      </c>
      <c r="E105" s="184">
        <f>RES_hhdet_emih!E105/RES_summary!E$19</f>
        <v>1.8195766728824845</v>
      </c>
      <c r="F105" s="184">
        <f>RES_hhdet_emih!F105/RES_summary!F$19</f>
        <v>1.6632989225201447</v>
      </c>
      <c r="G105" s="184">
        <f>RES_hhdet_emih!G105/RES_summary!G$19</f>
        <v>1.5687639524782879</v>
      </c>
      <c r="H105" s="184">
        <f>RES_hhdet_emih!H105/RES_summary!H$19</f>
        <v>1.5795736044133402</v>
      </c>
      <c r="I105" s="184">
        <f>RES_hhdet_emih!I105/RES_summary!I$19</f>
        <v>1.6219691842702368</v>
      </c>
      <c r="J105" s="184">
        <f>RES_hhdet_emih!J105/RES_summary!J$19</f>
        <v>1.6549787467383203</v>
      </c>
      <c r="K105" s="184">
        <f>RES_hhdet_emih!K105/RES_summary!K$19</f>
        <v>1.7282316833282407</v>
      </c>
      <c r="L105" s="184">
        <f>RES_hhdet_emih!L105/RES_summary!L$19</f>
        <v>1.6558596253222881</v>
      </c>
      <c r="M105" s="184">
        <f>RES_hhdet_emih!M105/RES_summary!M$19</f>
        <v>1.4808599980222585</v>
      </c>
      <c r="N105" s="184">
        <f>RES_hhdet_emih!N105/RES_summary!N$19</f>
        <v>1.453197832609552</v>
      </c>
      <c r="O105" s="184">
        <f>RES_hhdet_emih!O105/RES_summary!O$19</f>
        <v>1.3245791345201181</v>
      </c>
      <c r="P105" s="184">
        <f>RES_hhdet_emih!P105/RES_summary!P$19</f>
        <v>1.4060176162912636</v>
      </c>
      <c r="Q105" s="184">
        <f>RES_hhdet_emih!Q105/RES_summary!Q$19</f>
        <v>1.3187120639321395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1.557084681783742</v>
      </c>
      <c r="C120" s="178">
        <f>RES_hhdet_emih!C120/RES_summary!C$19</f>
        <v>1.5339331678360388</v>
      </c>
      <c r="D120" s="178">
        <f>RES_hhdet_emih!D120/RES_summary!D$19</f>
        <v>1.5026150430274565</v>
      </c>
      <c r="E120" s="178">
        <f>RES_hhdet_emih!E120/RES_summary!E$19</f>
        <v>1.8195766728824845</v>
      </c>
      <c r="F120" s="178">
        <f>RES_hhdet_emih!F120/RES_summary!F$19</f>
        <v>1.6632989225201447</v>
      </c>
      <c r="G120" s="178">
        <f>RES_hhdet_emih!G120/RES_summary!G$19</f>
        <v>1.5687639524782879</v>
      </c>
      <c r="H120" s="178">
        <f>RES_hhdet_emih!H120/RES_summary!H$19</f>
        <v>1.5795736044133402</v>
      </c>
      <c r="I120" s="178">
        <f>RES_hhdet_emih!I120/RES_summary!I$19</f>
        <v>1.6219691842702368</v>
      </c>
      <c r="J120" s="178">
        <f>RES_hhdet_emih!J120/RES_summary!J$19</f>
        <v>1.6549787467383203</v>
      </c>
      <c r="K120" s="178">
        <f>RES_hhdet_emih!K120/RES_summary!K$19</f>
        <v>1.7282316833282407</v>
      </c>
      <c r="L120" s="178">
        <f>RES_hhdet_emih!L120/RES_summary!L$19</f>
        <v>1.6558596253222881</v>
      </c>
      <c r="M120" s="178">
        <f>RES_hhdet_emih!M120/RES_summary!M$19</f>
        <v>1.4808599980222585</v>
      </c>
      <c r="N120" s="178">
        <f>RES_hhdet_emih!N120/RES_summary!N$19</f>
        <v>1.453197832609552</v>
      </c>
      <c r="O120" s="178">
        <f>RES_hhdet_emih!O120/RES_summary!O$19</f>
        <v>1.3245791345201181</v>
      </c>
      <c r="P120" s="178">
        <f>RES_hhdet_emih!P120/RES_summary!P$19</f>
        <v>1.4060176162912636</v>
      </c>
      <c r="Q120" s="178">
        <f>RES_hhdet_emih!Q120/RES_summary!Q$19</f>
        <v>1.3187120639321395</v>
      </c>
    </row>
    <row r="121" spans="1:17" ht="12" customHeight="1" x14ac:dyDescent="0.25">
      <c r="A121" s="23" t="s">
        <v>57</v>
      </c>
      <c r="B121" s="177">
        <f>RES_hhdet_emih!B121/RES_summary!B$19</f>
        <v>4.3325661343417678</v>
      </c>
      <c r="C121" s="177">
        <f>RES_hhdet_emih!C121/RES_summary!C$19</f>
        <v>4.3485695498046333</v>
      </c>
      <c r="D121" s="177">
        <f>RES_hhdet_emih!D121/RES_summary!D$19</f>
        <v>4.2692472378994877</v>
      </c>
      <c r="E121" s="177">
        <f>RES_hhdet_emih!E121/RES_summary!E$19</f>
        <v>5.2245056078354057</v>
      </c>
      <c r="F121" s="177">
        <f>RES_hhdet_emih!F121/RES_summary!F$19</f>
        <v>5.1856993888743315</v>
      </c>
      <c r="G121" s="177">
        <f>RES_hhdet_emih!G121/RES_summary!G$19</f>
        <v>5.0581312636537108</v>
      </c>
      <c r="H121" s="177">
        <f>RES_hhdet_emih!H121/RES_summary!H$19</f>
        <v>5.065589099018454</v>
      </c>
      <c r="I121" s="177">
        <f>RES_hhdet_emih!I121/RES_summary!I$19</f>
        <v>5.0845170114623537</v>
      </c>
      <c r="J121" s="177">
        <f>RES_hhdet_emih!J121/RES_summary!J$19</f>
        <v>5.0952955860827602</v>
      </c>
      <c r="K121" s="177">
        <f>RES_hhdet_emih!K121/RES_summary!K$19</f>
        <v>5.0634516857559868</v>
      </c>
      <c r="L121" s="177">
        <f>RES_hhdet_emih!L121/RES_summary!L$19</f>
        <v>4.9497696782757794</v>
      </c>
      <c r="M121" s="177">
        <f>RES_hhdet_emih!M121/RES_summary!M$19</f>
        <v>4.8801414014988396</v>
      </c>
      <c r="N121" s="177">
        <f>RES_hhdet_emih!N121/RES_summary!N$19</f>
        <v>4.8344689929593709</v>
      </c>
      <c r="O121" s="177">
        <f>RES_hhdet_emih!O121/RES_summary!O$19</f>
        <v>4.7199871866956675</v>
      </c>
      <c r="P121" s="177">
        <f>RES_hhdet_emih!P121/RES_summary!P$19</f>
        <v>4.6107926366190428</v>
      </c>
      <c r="Q121" s="177">
        <f>RES_hhdet_emih!Q121/RES_summary!Q$19</f>
        <v>4.5526097564391375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1.556981386239185</v>
      </c>
      <c r="C124" s="184">
        <f>RES_hhdet_emih!C124/RES_summary!C$19</f>
        <v>1.5325738762600856</v>
      </c>
      <c r="D124" s="184">
        <f>RES_hhdet_emih!D124/RES_summary!D$19</f>
        <v>1.5819525909591714</v>
      </c>
      <c r="E124" s="184">
        <f>RES_hhdet_emih!E124/RES_summary!E$19</f>
        <v>1.9091515350818531</v>
      </c>
      <c r="F124" s="184">
        <f>RES_hhdet_emih!F124/RES_summary!F$19</f>
        <v>1.7389886819461295</v>
      </c>
      <c r="G124" s="184">
        <f>RES_hhdet_emih!G124/RES_summary!G$19</f>
        <v>1.6446140846226964</v>
      </c>
      <c r="H124" s="184">
        <f>RES_hhdet_emih!H124/RES_summary!H$19</f>
        <v>1.6326100008202677</v>
      </c>
      <c r="I124" s="184">
        <f>RES_hhdet_emih!I124/RES_summary!I$19</f>
        <v>1.6455365081248727</v>
      </c>
      <c r="J124" s="184">
        <f>RES_hhdet_emih!J124/RES_summary!J$19</f>
        <v>1.6501136991543401</v>
      </c>
      <c r="K124" s="184">
        <f>RES_hhdet_emih!K124/RES_summary!K$19</f>
        <v>1.715318731118916</v>
      </c>
      <c r="L124" s="184">
        <f>RES_hhdet_emih!L124/RES_summary!L$19</f>
        <v>1.6580113632905844</v>
      </c>
      <c r="M124" s="184">
        <f>RES_hhdet_emih!M124/RES_summary!M$19</f>
        <v>1.4821018226645852</v>
      </c>
      <c r="N124" s="184">
        <f>RES_hhdet_emih!N124/RES_summary!N$19</f>
        <v>1.4557753160802933</v>
      </c>
      <c r="O124" s="184">
        <f>RES_hhdet_emih!O124/RES_summary!O$19</f>
        <v>1.3383854258753194</v>
      </c>
      <c r="P124" s="184">
        <f>RES_hhdet_emih!P124/RES_summary!P$19</f>
        <v>1.4173784491529848</v>
      </c>
      <c r="Q124" s="184">
        <f>RES_hhdet_emih!Q124/RES_summary!Q$19</f>
        <v>1.3241986705030333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1.556981386239185</v>
      </c>
      <c r="C139" s="178">
        <f>RES_hhdet_emih!C139/RES_summary!C$19</f>
        <v>1.5325738762600856</v>
      </c>
      <c r="D139" s="178">
        <f>RES_hhdet_emih!D139/RES_summary!D$19</f>
        <v>1.5819525909591714</v>
      </c>
      <c r="E139" s="178">
        <f>RES_hhdet_emih!E139/RES_summary!E$19</f>
        <v>1.9091515350818531</v>
      </c>
      <c r="F139" s="178">
        <f>RES_hhdet_emih!F139/RES_summary!F$19</f>
        <v>1.7389886819461295</v>
      </c>
      <c r="G139" s="178">
        <f>RES_hhdet_emih!G139/RES_summary!G$19</f>
        <v>1.6446140846226964</v>
      </c>
      <c r="H139" s="178">
        <f>RES_hhdet_emih!H139/RES_summary!H$19</f>
        <v>1.6326100008202677</v>
      </c>
      <c r="I139" s="178">
        <f>RES_hhdet_emih!I139/RES_summary!I$19</f>
        <v>1.6455365081248727</v>
      </c>
      <c r="J139" s="178">
        <f>RES_hhdet_emih!J139/RES_summary!J$19</f>
        <v>1.6501136991543401</v>
      </c>
      <c r="K139" s="178">
        <f>RES_hhdet_emih!K139/RES_summary!K$19</f>
        <v>1.715318731118916</v>
      </c>
      <c r="L139" s="178">
        <f>RES_hhdet_emih!L139/RES_summary!L$19</f>
        <v>1.6580113632905844</v>
      </c>
      <c r="M139" s="178">
        <f>RES_hhdet_emih!M139/RES_summary!M$19</f>
        <v>1.4821018226645852</v>
      </c>
      <c r="N139" s="178">
        <f>RES_hhdet_emih!N139/RES_summary!N$19</f>
        <v>1.4557753160802933</v>
      </c>
      <c r="O139" s="178">
        <f>RES_hhdet_emih!O139/RES_summary!O$19</f>
        <v>1.3383854258753194</v>
      </c>
      <c r="P139" s="178">
        <f>RES_hhdet_emih!P139/RES_summary!P$19</f>
        <v>1.4173784491529848</v>
      </c>
      <c r="Q139" s="178">
        <f>RES_hhdet_emih!Q139/RES_summary!Q$19</f>
        <v>1.3241986705030333</v>
      </c>
    </row>
    <row r="140" spans="1:17" ht="12" customHeight="1" x14ac:dyDescent="0.25">
      <c r="A140" s="23" t="s">
        <v>57</v>
      </c>
      <c r="B140" s="177">
        <f>RES_hhdet_emih!B140/RES_summary!B$19</f>
        <v>4.3325661343417678</v>
      </c>
      <c r="C140" s="177">
        <f>RES_hhdet_emih!C140/RES_summary!C$19</f>
        <v>4.3452757765846899</v>
      </c>
      <c r="D140" s="177">
        <f>RES_hhdet_emih!D140/RES_summary!D$19</f>
        <v>4.4955238947523499</v>
      </c>
      <c r="E140" s="177">
        <f>RES_hhdet_emih!E140/RES_summary!E$19</f>
        <v>5.4824898793596351</v>
      </c>
      <c r="F140" s="177">
        <f>RES_hhdet_emih!F140/RES_summary!F$19</f>
        <v>5.4220859563752892</v>
      </c>
      <c r="G140" s="177">
        <f>RES_hhdet_emih!G140/RES_summary!G$19</f>
        <v>5.3032128018119833</v>
      </c>
      <c r="H140" s="177">
        <f>RES_hhdet_emih!H140/RES_summary!H$19</f>
        <v>5.2357478949156215</v>
      </c>
      <c r="I140" s="177">
        <f>RES_hhdet_emih!I140/RES_summary!I$19</f>
        <v>5.1581192256828814</v>
      </c>
      <c r="J140" s="177">
        <f>RES_hhdet_emih!J140/RES_summary!J$19</f>
        <v>5.0805549988662877</v>
      </c>
      <c r="K140" s="177">
        <f>RES_hhdet_emih!K140/RES_summary!K$19</f>
        <v>5.025615328930396</v>
      </c>
      <c r="L140" s="177">
        <f>RES_hhdet_emih!L140/RES_summary!L$19</f>
        <v>4.9564745560971986</v>
      </c>
      <c r="M140" s="177">
        <f>RES_hhdet_emih!M140/RES_summary!M$19</f>
        <v>4.8839053784688549</v>
      </c>
      <c r="N140" s="177">
        <f>RES_hhdet_emih!N140/RES_summary!N$19</f>
        <v>4.8427611977830072</v>
      </c>
      <c r="O140" s="177">
        <f>RES_hhdet_emih!O140/RES_summary!O$19</f>
        <v>4.769652516064629</v>
      </c>
      <c r="P140" s="177">
        <f>RES_hhdet_emih!P140/RES_summary!P$19</f>
        <v>4.6483788946262496</v>
      </c>
      <c r="Q140" s="177">
        <f>RES_hhdet_emih!Q140/RES_summary!Q$19</f>
        <v>4.5716894600041833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7.6939724943784178</v>
      </c>
      <c r="C143" s="184">
        <f>RES_hhdet_emih!C143/RES_summary!C$19</f>
        <v>5.7766188020278646</v>
      </c>
      <c r="D143" s="184">
        <f>RES_hhdet_emih!D143/RES_summary!D$19</f>
        <v>4.0221134779754895</v>
      </c>
      <c r="E143" s="184">
        <f>RES_hhdet_emih!E143/RES_summary!E$19</f>
        <v>2.3920016749896278</v>
      </c>
      <c r="F143" s="184">
        <f>RES_hhdet_emih!F143/RES_summary!F$19</f>
        <v>1.8898833097213366</v>
      </c>
      <c r="G143" s="184">
        <f>RES_hhdet_emih!G143/RES_summary!G$19</f>
        <v>1.6591112308495213</v>
      </c>
      <c r="H143" s="184">
        <f>RES_hhdet_emih!H143/RES_summary!H$19</f>
        <v>1.6099123976911571</v>
      </c>
      <c r="I143" s="184">
        <f>RES_hhdet_emih!I143/RES_summary!I$19</f>
        <v>1.65419737874132</v>
      </c>
      <c r="J143" s="184">
        <f>RES_hhdet_emih!J143/RES_summary!J$19</f>
        <v>1.6653901297992408</v>
      </c>
      <c r="K143" s="184">
        <f>RES_hhdet_emih!K143/RES_summary!K$19</f>
        <v>1.7282295105266261</v>
      </c>
      <c r="L143" s="184">
        <f>RES_hhdet_emih!L143/RES_summary!L$19</f>
        <v>1.6718296312156413</v>
      </c>
      <c r="M143" s="184">
        <f>RES_hhdet_emih!M143/RES_summary!M$19</f>
        <v>1.4948758691427206</v>
      </c>
      <c r="N143" s="184">
        <f>RES_hhdet_emih!N143/RES_summary!N$19</f>
        <v>1.464849062098629</v>
      </c>
      <c r="O143" s="184">
        <f>RES_hhdet_emih!O143/RES_summary!O$19</f>
        <v>1.3444690135532782</v>
      </c>
      <c r="P143" s="184">
        <f>RES_hhdet_emih!P143/RES_summary!P$19</f>
        <v>1.4219079857020402</v>
      </c>
      <c r="Q143" s="184">
        <f>RES_hhdet_emih!Q143/RES_summary!Q$19</f>
        <v>1.330500425933981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6.1294347236438895</v>
      </c>
      <c r="C148" s="178">
        <f>RES_hhdet_emih!C148/RES_summary!C$19</f>
        <v>4.2991133904966432</v>
      </c>
      <c r="D148" s="178">
        <f>RES_hhdet_emih!D148/RES_summary!D$19</f>
        <v>2.5195790257396364</v>
      </c>
      <c r="E148" s="178">
        <f>RES_hhdet_emih!E148/RES_summary!E$19</f>
        <v>0.61661317120263093</v>
      </c>
      <c r="F148" s="178">
        <f>RES_hhdet_emih!F148/RES_summary!F$19</f>
        <v>0.26895679675558221</v>
      </c>
      <c r="G148" s="178">
        <f>RES_hhdet_emih!G148/RES_summary!G$19</f>
        <v>0.1146621288980538</v>
      </c>
      <c r="H148" s="178">
        <f>RES_hhdet_emih!H148/RES_summary!H$19</f>
        <v>5.535471487980393E-2</v>
      </c>
      <c r="I148" s="178">
        <f>RES_hhdet_emih!I148/RES_summary!I$19</f>
        <v>5.3132546126873237E-2</v>
      </c>
      <c r="J148" s="178">
        <f>RES_hhdet_emih!J148/RES_summary!J$19</f>
        <v>3.020835290286816E-2</v>
      </c>
      <c r="K148" s="178">
        <f>RES_hhdet_emih!K148/RES_summary!K$19</f>
        <v>2.1399204787862641E-2</v>
      </c>
      <c r="L148" s="178">
        <f>RES_hhdet_emih!L148/RES_summary!L$19</f>
        <v>2.0339400835743746E-2</v>
      </c>
      <c r="M148" s="178">
        <f>RES_hhdet_emih!M148/RES_summary!M$19</f>
        <v>1.6080145645486828E-2</v>
      </c>
      <c r="N148" s="178">
        <f>RES_hhdet_emih!N148/RES_summary!N$19</f>
        <v>1.415004889950911E-2</v>
      </c>
      <c r="O148" s="178">
        <f>RES_hhdet_emih!O148/RES_summary!O$19</f>
        <v>1.2822294569906679E-2</v>
      </c>
      <c r="P148" s="178">
        <f>RES_hhdet_emih!P148/RES_summary!P$19</f>
        <v>1.1380984173645175E-2</v>
      </c>
      <c r="Q148" s="178">
        <f>RES_hhdet_emih!Q148/RES_summary!Q$19</f>
        <v>9.3362410041267687E-3</v>
      </c>
    </row>
    <row r="149" spans="1:17" ht="12" customHeight="1" x14ac:dyDescent="0.25">
      <c r="A149" s="167" t="s">
        <v>144</v>
      </c>
      <c r="B149" s="183">
        <f>RES_hhdet_emih!B149/RES_summary!B$19</f>
        <v>9.8070955578302232</v>
      </c>
      <c r="C149" s="183">
        <f>RES_hhdet_emih!C149/RES_summary!C$19</f>
        <v>9.7388078845944364</v>
      </c>
      <c r="D149" s="183">
        <f>RES_hhdet_emih!D149/RES_summary!D$19</f>
        <v>9.5384063117286235</v>
      </c>
      <c r="E149" s="183">
        <f>RES_hhdet_emih!E149/RES_summary!E$19</f>
        <v>9.4276908544402254</v>
      </c>
      <c r="F149" s="183">
        <f>RES_hhdet_emih!F149/RES_summary!F$19</f>
        <v>9.4134878864453775</v>
      </c>
      <c r="G149" s="183">
        <f>RES_hhdet_emih!G149/RES_summary!G$19</f>
        <v>9.2073689505137217</v>
      </c>
      <c r="H149" s="183">
        <f>RES_hhdet_emih!H149/RES_summary!H$19</f>
        <v>9.1545245711565375</v>
      </c>
      <c r="I149" s="183">
        <f>RES_hhdet_emih!I149/RES_summary!I$19</f>
        <v>9.001198263083463</v>
      </c>
      <c r="J149" s="183">
        <f>RES_hhdet_emih!J149/RES_summary!J$19</f>
        <v>8.9567766357004075</v>
      </c>
      <c r="K149" s="183">
        <f>RES_hhdet_emih!K149/RES_summary!K$19</f>
        <v>8.9786747483863998</v>
      </c>
      <c r="L149" s="183">
        <f>RES_hhdet_emih!L149/RES_summary!L$19</f>
        <v>8.8589390306794957</v>
      </c>
      <c r="M149" s="183">
        <f>RES_hhdet_emih!M149/RES_summary!M$19</f>
        <v>8.6762682308427799</v>
      </c>
      <c r="N149" s="183">
        <f>RES_hhdet_emih!N149/RES_summary!N$19</f>
        <v>8.4806460181540686</v>
      </c>
      <c r="O149" s="183">
        <f>RES_hhdet_emih!O149/RES_summary!O$19</f>
        <v>8.3290959504470496</v>
      </c>
      <c r="P149" s="183">
        <f>RES_hhdet_emih!P149/RES_summary!P$19</f>
        <v>8.1226705811286557</v>
      </c>
      <c r="Q149" s="183">
        <f>RES_hhdet_emih!Q149/RES_summary!Q$19</f>
        <v>7.9236768933798425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6.2850723238703985</v>
      </c>
      <c r="L150" s="183">
        <f>RES_hhdet_emih!L150/RES_summary!L$19</f>
        <v>6.2012573214756381</v>
      </c>
      <c r="M150" s="183">
        <f>RES_hhdet_emih!M150/RES_summary!M$19</f>
        <v>6.0733877615899914</v>
      </c>
      <c r="N150" s="183">
        <f>RES_hhdet_emih!N150/RES_summary!N$19</f>
        <v>5.9364522127078114</v>
      </c>
      <c r="O150" s="183">
        <f>RES_hhdet_emih!O150/RES_summary!O$19</f>
        <v>5.8303671653129427</v>
      </c>
      <c r="P150" s="183">
        <f>RES_hhdet_emih!P150/RES_summary!P$19</f>
        <v>5.6858694067900615</v>
      </c>
      <c r="Q150" s="183">
        <f>RES_hhdet_emih!Q150/RES_summary!Q$19</f>
        <v>5.5465738253658907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6.2850723238703985</v>
      </c>
      <c r="L151" s="182">
        <f>RES_hhdet_emih!L151/RES_summary!L$19</f>
        <v>6.2012573214756381</v>
      </c>
      <c r="M151" s="182">
        <f>RES_hhdet_emih!M151/RES_summary!M$19</f>
        <v>6.0733877615899914</v>
      </c>
      <c r="N151" s="182">
        <f>RES_hhdet_emih!N151/RES_summary!N$19</f>
        <v>5.9364522127078114</v>
      </c>
      <c r="O151" s="182">
        <f>RES_hhdet_emih!O151/RES_summary!O$19</f>
        <v>5.8303671653129427</v>
      </c>
      <c r="P151" s="182">
        <f>RES_hhdet_emih!P151/RES_summary!P$19</f>
        <v>5.6858694067900615</v>
      </c>
      <c r="Q151" s="182">
        <f>RES_hhdet_emih!Q151/RES_summary!Q$19</f>
        <v>5.5465738253658907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1.5645377707345278</v>
      </c>
      <c r="C157" s="178">
        <f>RES_hhdet_emih!C157/RES_summary!C$19</f>
        <v>1.4775054115312216</v>
      </c>
      <c r="D157" s="178">
        <f>RES_hhdet_emih!D157/RES_summary!D$19</f>
        <v>1.502534452235853</v>
      </c>
      <c r="E157" s="178">
        <f>RES_hhdet_emih!E157/RES_summary!E$19</f>
        <v>1.775388503786997</v>
      </c>
      <c r="F157" s="178">
        <f>RES_hhdet_emih!F157/RES_summary!F$19</f>
        <v>1.6209265129657544</v>
      </c>
      <c r="G157" s="178">
        <f>RES_hhdet_emih!G157/RES_summary!G$19</f>
        <v>1.5444491019514675</v>
      </c>
      <c r="H157" s="178">
        <f>RES_hhdet_emih!H157/RES_summary!H$19</f>
        <v>1.5545576828113532</v>
      </c>
      <c r="I157" s="178">
        <f>RES_hhdet_emih!I157/RES_summary!I$19</f>
        <v>1.6010648326144468</v>
      </c>
      <c r="J157" s="178">
        <f>RES_hhdet_emih!J157/RES_summary!J$19</f>
        <v>1.6351817768963728</v>
      </c>
      <c r="K157" s="178">
        <f>RES_hhdet_emih!K157/RES_summary!K$19</f>
        <v>1.7068303057387635</v>
      </c>
      <c r="L157" s="178">
        <f>RES_hhdet_emih!L157/RES_summary!L$19</f>
        <v>1.6514902303798975</v>
      </c>
      <c r="M157" s="178">
        <f>RES_hhdet_emih!M157/RES_summary!M$19</f>
        <v>1.4787957234972338</v>
      </c>
      <c r="N157" s="178">
        <f>RES_hhdet_emih!N157/RES_summary!N$19</f>
        <v>1.4506990131991198</v>
      </c>
      <c r="O157" s="178">
        <f>RES_hhdet_emih!O157/RES_summary!O$19</f>
        <v>1.3316467189833716</v>
      </c>
      <c r="P157" s="178">
        <f>RES_hhdet_emih!P157/RES_summary!P$19</f>
        <v>1.4105270015283951</v>
      </c>
      <c r="Q157" s="178">
        <f>RES_hhdet_emih!Q157/RES_summary!Q$19</f>
        <v>1.3211641849298543</v>
      </c>
    </row>
    <row r="158" spans="1:17" ht="12" customHeight="1" x14ac:dyDescent="0.25">
      <c r="A158" s="23" t="s">
        <v>57</v>
      </c>
      <c r="B158" s="177">
        <f>RES_hhdet_emih!B158/RES_summary!B$19</f>
        <v>4.3325661343417687</v>
      </c>
      <c r="C158" s="177">
        <f>RES_hhdet_emih!C158/RES_summary!C$19</f>
        <v>4.2052077097427079</v>
      </c>
      <c r="D158" s="177">
        <f>RES_hhdet_emih!D158/RES_summary!D$19</f>
        <v>4.2661246054553699</v>
      </c>
      <c r="E158" s="177">
        <f>RES_hhdet_emih!E158/RES_summary!E$19</f>
        <v>5.1064392113873538</v>
      </c>
      <c r="F158" s="177">
        <f>RES_hhdet_emih!F158/RES_summary!F$19</f>
        <v>5.0525063063181905</v>
      </c>
      <c r="G158" s="177">
        <f>RES_hhdet_emih!G158/RES_summary!G$19</f>
        <v>4.9806932886226036</v>
      </c>
      <c r="H158" s="177">
        <f>RES_hhdet_emih!H158/RES_summary!H$19</f>
        <v>4.9870626399754165</v>
      </c>
      <c r="I158" s="177">
        <f>RES_hhdet_emih!I158/RES_summary!I$19</f>
        <v>5.0181382111402515</v>
      </c>
      <c r="J158" s="177">
        <f>RES_hhdet_emih!J158/RES_summary!J$19</f>
        <v>5.0351443236653264</v>
      </c>
      <c r="K158" s="177">
        <f>RES_hhdet_emih!K158/RES_summary!K$19</f>
        <v>5.0003151084805264</v>
      </c>
      <c r="L158" s="177">
        <f>RES_hhdet_emih!L158/RES_summary!L$19</f>
        <v>4.936605661160411</v>
      </c>
      <c r="M158" s="177">
        <f>RES_hhdet_emih!M158/RES_summary!M$19</f>
        <v>4.8732090059397946</v>
      </c>
      <c r="N158" s="177">
        <f>RES_hhdet_emih!N158/RES_summary!N$19</f>
        <v>4.8260518555998413</v>
      </c>
      <c r="O158" s="177">
        <f>RES_hhdet_emih!O158/RES_summary!O$19</f>
        <v>4.7455737162249632</v>
      </c>
      <c r="P158" s="177">
        <f>RES_hhdet_emih!P158/RES_summary!P$19</f>
        <v>4.6258573253573108</v>
      </c>
      <c r="Q158" s="177">
        <f>RES_hhdet_emih!Q158/RES_summary!Q$19</f>
        <v>4.5611118874941248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7.6826197766169866</v>
      </c>
      <c r="C161" s="184">
        <f>RES_hhdet_emih!C161/RES_summary!C$19</f>
        <v>7.3167156873275205</v>
      </c>
      <c r="D161" s="184">
        <f>RES_hhdet_emih!D161/RES_summary!D$19</f>
        <v>5.8936375070103226</v>
      </c>
      <c r="E161" s="184">
        <f>RES_hhdet_emih!E161/RES_summary!E$19</f>
        <v>5.1492078583587428</v>
      </c>
      <c r="F161" s="184">
        <f>RES_hhdet_emih!F161/RES_summary!F$19</f>
        <v>4.1379789529451392</v>
      </c>
      <c r="G161" s="184">
        <f>RES_hhdet_emih!G161/RES_summary!G$19</f>
        <v>3.6219110284486562</v>
      </c>
      <c r="H161" s="184">
        <f>RES_hhdet_emih!H161/RES_summary!H$19</f>
        <v>3.3695707785895124</v>
      </c>
      <c r="I161" s="184">
        <f>RES_hhdet_emih!I161/RES_summary!I$19</f>
        <v>4.333996237531764</v>
      </c>
      <c r="J161" s="184">
        <f>RES_hhdet_emih!J161/RES_summary!J$19</f>
        <v>5.1749992329556838</v>
      </c>
      <c r="K161" s="184">
        <f>RES_hhdet_emih!K161/RES_summary!K$19</f>
        <v>5.6370219785070184</v>
      </c>
      <c r="L161" s="184">
        <f>RES_hhdet_emih!L161/RES_summary!L$19</f>
        <v>5.628201979870016</v>
      </c>
      <c r="M161" s="184">
        <f>RES_hhdet_emih!M161/RES_summary!M$19</f>
        <v>5.1533571865301901</v>
      </c>
      <c r="N161" s="184">
        <f>RES_hhdet_emih!N161/RES_summary!N$19</f>
        <v>5.1190697879537224</v>
      </c>
      <c r="O161" s="184">
        <f>RES_hhdet_emih!O161/RES_summary!O$19</f>
        <v>5.1212335384379513</v>
      </c>
      <c r="P161" s="184">
        <f>RES_hhdet_emih!P161/RES_summary!P$19</f>
        <v>5.166590976362567</v>
      </c>
      <c r="Q161" s="184">
        <f>RES_hhdet_emih!Q161/RES_summary!Q$19</f>
        <v>4.8545305954386411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6.1256229579625519</v>
      </c>
      <c r="C166" s="178">
        <f>RES_hhdet_emih!C166/RES_summary!C$19</f>
        <v>5.8002011963711997</v>
      </c>
      <c r="D166" s="178">
        <f>RES_hhdet_emih!D166/RES_summary!D$19</f>
        <v>4.3497709593641307</v>
      </c>
      <c r="E166" s="178">
        <f>RES_hhdet_emih!E166/RES_summary!E$19</f>
        <v>3.2951782603447439</v>
      </c>
      <c r="F166" s="178">
        <f>RES_hhdet_emih!F166/RES_summary!F$19</f>
        <v>2.4606011081375332</v>
      </c>
      <c r="G166" s="178">
        <f>RES_hhdet_emih!G166/RES_summary!G$19</f>
        <v>2.0275583861287041</v>
      </c>
      <c r="H166" s="178">
        <f>RES_hhdet_emih!H166/RES_summary!H$19</f>
        <v>1.7759905375896343</v>
      </c>
      <c r="I166" s="178">
        <f>RES_hhdet_emih!I166/RES_summary!I$19</f>
        <v>2.7200204118966029</v>
      </c>
      <c r="J166" s="178">
        <f>RES_hhdet_emih!J166/RES_summary!J$19</f>
        <v>3.530493235219831</v>
      </c>
      <c r="K166" s="178">
        <f>RES_hhdet_emih!K166/RES_summary!K$19</f>
        <v>3.924261269895021</v>
      </c>
      <c r="L166" s="178">
        <f>RES_hhdet_emih!L166/RES_summary!L$19</f>
        <v>3.973760105880098</v>
      </c>
      <c r="M166" s="178">
        <f>RES_hhdet_emih!M166/RES_summary!M$19</f>
        <v>3.6715180695624623</v>
      </c>
      <c r="N166" s="178">
        <f>RES_hhdet_emih!N166/RES_summary!N$19</f>
        <v>3.6650541586682959</v>
      </c>
      <c r="O166" s="178">
        <f>RES_hhdet_emih!O166/RES_summary!O$19</f>
        <v>3.7836334249257861</v>
      </c>
      <c r="P166" s="178">
        <f>RES_hhdet_emih!P166/RES_summary!P$19</f>
        <v>3.7458532962427555</v>
      </c>
      <c r="Q166" s="178">
        <f>RES_hhdet_emih!Q166/RES_summary!Q$19</f>
        <v>3.5327141948385647</v>
      </c>
    </row>
    <row r="167" spans="1:17" ht="12" customHeight="1" x14ac:dyDescent="0.25">
      <c r="A167" s="167" t="s">
        <v>144</v>
      </c>
      <c r="B167" s="183">
        <f>RES_hhdet_emih!B167/RES_summary!B$19</f>
        <v>9.807095557830225</v>
      </c>
      <c r="C167" s="183">
        <f>RES_hhdet_emih!C167/RES_summary!C$19</f>
        <v>9.7388078845944364</v>
      </c>
      <c r="D167" s="183">
        <f>RES_hhdet_emih!D167/RES_summary!D$19</f>
        <v>9.5384063117286217</v>
      </c>
      <c r="E167" s="183">
        <f>RES_hhdet_emih!E167/RES_summary!E$19</f>
        <v>9.4276908544402254</v>
      </c>
      <c r="F167" s="183">
        <f>RES_hhdet_emih!F167/RES_summary!F$19</f>
        <v>9.4134878864453739</v>
      </c>
      <c r="G167" s="183">
        <f>RES_hhdet_emih!G167/RES_summary!G$19</f>
        <v>9.20736895051372</v>
      </c>
      <c r="H167" s="183">
        <f>RES_hhdet_emih!H167/RES_summary!H$19</f>
        <v>9.1545245711565411</v>
      </c>
      <c r="I167" s="183">
        <f>RES_hhdet_emih!I167/RES_summary!I$19</f>
        <v>9.0011982630833707</v>
      </c>
      <c r="J167" s="183">
        <f>RES_hhdet_emih!J167/RES_summary!J$19</f>
        <v>8.9567766357004057</v>
      </c>
      <c r="K167" s="183">
        <f>RES_hhdet_emih!K167/RES_summary!K$19</f>
        <v>8.9786747483864016</v>
      </c>
      <c r="L167" s="183">
        <f>RES_hhdet_emih!L167/RES_summary!L$19</f>
        <v>8.858939030679494</v>
      </c>
      <c r="M167" s="183">
        <f>RES_hhdet_emih!M167/RES_summary!M$19</f>
        <v>8.676268230842787</v>
      </c>
      <c r="N167" s="183">
        <f>RES_hhdet_emih!N167/RES_summary!N$19</f>
        <v>8.4806460181540633</v>
      </c>
      <c r="O167" s="183">
        <f>RES_hhdet_emih!O167/RES_summary!O$19</f>
        <v>8.3290959504470461</v>
      </c>
      <c r="P167" s="183">
        <f>RES_hhdet_emih!P167/RES_summary!P$19</f>
        <v>8.1226705811286593</v>
      </c>
      <c r="Q167" s="183">
        <f>RES_hhdet_emih!Q167/RES_summary!Q$19</f>
        <v>7.9236768933798443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6.2850723238703905</v>
      </c>
      <c r="L168" s="183">
        <f>RES_hhdet_emih!L168/RES_summary!L$19</f>
        <v>6.2012573214756399</v>
      </c>
      <c r="M168" s="183">
        <f>RES_hhdet_emih!M168/RES_summary!M$19</f>
        <v>6.0733877615899932</v>
      </c>
      <c r="N168" s="183">
        <f>RES_hhdet_emih!N168/RES_summary!N$19</f>
        <v>5.9364522127078132</v>
      </c>
      <c r="O168" s="183">
        <f>RES_hhdet_emih!O168/RES_summary!O$19</f>
        <v>5.8303671653129499</v>
      </c>
      <c r="P168" s="183">
        <f>RES_hhdet_emih!P168/RES_summary!P$19</f>
        <v>5.6858694067900624</v>
      </c>
      <c r="Q168" s="183">
        <f>RES_hhdet_emih!Q168/RES_summary!Q$19</f>
        <v>5.5465738253658952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6.2850723238703905</v>
      </c>
      <c r="L169" s="182">
        <f>RES_hhdet_emih!L169/RES_summary!L$19</f>
        <v>6.2012573214756399</v>
      </c>
      <c r="M169" s="182">
        <f>RES_hhdet_emih!M169/RES_summary!M$19</f>
        <v>6.0733877615899932</v>
      </c>
      <c r="N169" s="182">
        <f>RES_hhdet_emih!N169/RES_summary!N$19</f>
        <v>5.9364522127078132</v>
      </c>
      <c r="O169" s="182">
        <f>RES_hhdet_emih!O169/RES_summary!O$19</f>
        <v>5.8303671653129499</v>
      </c>
      <c r="P169" s="182">
        <f>RES_hhdet_emih!P169/RES_summary!P$19</f>
        <v>5.6858694067900624</v>
      </c>
      <c r="Q169" s="182">
        <f>RES_hhdet_emih!Q169/RES_summary!Q$19</f>
        <v>5.5465738253658952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1.5569968186544345</v>
      </c>
      <c r="C175" s="178">
        <f>RES_hhdet_emih!C175/RES_summary!C$19</f>
        <v>1.5165144909563208</v>
      </c>
      <c r="D175" s="178">
        <f>RES_hhdet_emih!D175/RES_summary!D$19</f>
        <v>1.5438665476461924</v>
      </c>
      <c r="E175" s="178">
        <f>RES_hhdet_emih!E175/RES_summary!E$19</f>
        <v>1.8540295980139991</v>
      </c>
      <c r="F175" s="178">
        <f>RES_hhdet_emih!F175/RES_summary!F$19</f>
        <v>1.6773778448076055</v>
      </c>
      <c r="G175" s="178">
        <f>RES_hhdet_emih!G175/RES_summary!G$19</f>
        <v>1.5943526423199519</v>
      </c>
      <c r="H175" s="178">
        <f>RES_hhdet_emih!H175/RES_summary!H$19</f>
        <v>1.5935802409998778</v>
      </c>
      <c r="I175" s="178">
        <f>RES_hhdet_emih!I175/RES_summary!I$19</f>
        <v>1.6139758256351613</v>
      </c>
      <c r="J175" s="178">
        <f>RES_hhdet_emih!J175/RES_summary!J$19</f>
        <v>1.6445059977358529</v>
      </c>
      <c r="K175" s="178">
        <f>RES_hhdet_emih!K175/RES_summary!K$19</f>
        <v>1.7127607086119978</v>
      </c>
      <c r="L175" s="178">
        <f>RES_hhdet_emih!L175/RES_summary!L$19</f>
        <v>1.6544418739899174</v>
      </c>
      <c r="M175" s="178">
        <f>RES_hhdet_emih!M175/RES_summary!M$19</f>
        <v>1.481839116967727</v>
      </c>
      <c r="N175" s="178">
        <f>RES_hhdet_emih!N175/RES_summary!N$19</f>
        <v>1.4540156292854267</v>
      </c>
      <c r="O175" s="178">
        <f>RES_hhdet_emih!O175/RES_summary!O$19</f>
        <v>1.3376001135121653</v>
      </c>
      <c r="P175" s="178">
        <f>RES_hhdet_emih!P175/RES_summary!P$19</f>
        <v>1.4207376801198113</v>
      </c>
      <c r="Q175" s="178">
        <f>RES_hhdet_emih!Q175/RES_summary!Q$19</f>
        <v>1.3218164006000765</v>
      </c>
    </row>
    <row r="176" spans="1:17" ht="12" customHeight="1" x14ac:dyDescent="0.25">
      <c r="A176" s="23" t="s">
        <v>57</v>
      </c>
      <c r="B176" s="177">
        <f>RES_hhdet_emih!B176/RES_summary!B$19</f>
        <v>4.3325661343417714</v>
      </c>
      <c r="C176" s="177">
        <f>RES_hhdet_emih!C176/RES_summary!C$19</f>
        <v>4.2990382715083708</v>
      </c>
      <c r="D176" s="177">
        <f>RES_hhdet_emih!D176/RES_summary!D$19</f>
        <v>4.3868481668828609</v>
      </c>
      <c r="E176" s="177">
        <f>RES_hhdet_emih!E176/RES_summary!E$19</f>
        <v>5.3245037646775142</v>
      </c>
      <c r="F176" s="177">
        <f>RES_hhdet_emih!F176/RES_summary!F$19</f>
        <v>5.2296770741516765</v>
      </c>
      <c r="G176" s="177">
        <f>RES_hhdet_emih!G176/RES_summary!G$19</f>
        <v>5.1416637488093428</v>
      </c>
      <c r="H176" s="177">
        <f>RES_hhdet_emih!H176/RES_summary!H$19</f>
        <v>5.1095785124053039</v>
      </c>
      <c r="I176" s="177">
        <f>RES_hhdet_emih!I176/RES_summary!I$19</f>
        <v>5.0588643893179031</v>
      </c>
      <c r="J176" s="177">
        <f>RES_hhdet_emih!J176/RES_summary!J$19</f>
        <v>5.0630843352144241</v>
      </c>
      <c r="K176" s="177">
        <f>RES_hhdet_emih!K176/RES_summary!K$19</f>
        <v>5.0185158490767101</v>
      </c>
      <c r="L176" s="177">
        <f>RES_hhdet_emih!L176/RES_summary!L$19</f>
        <v>4.9461772834831521</v>
      </c>
      <c r="M176" s="177">
        <f>RES_hhdet_emih!M176/RES_summary!M$19</f>
        <v>4.8827367698998003</v>
      </c>
      <c r="N176" s="177">
        <f>RES_hhdet_emih!N176/RES_summary!N$19</f>
        <v>4.8366985664049889</v>
      </c>
      <c r="O176" s="177">
        <f>RES_hhdet_emih!O176/RES_summary!O$19</f>
        <v>4.7673007825390963</v>
      </c>
      <c r="P176" s="177">
        <f>RES_hhdet_emih!P176/RES_summary!P$19</f>
        <v>4.6596909860985969</v>
      </c>
      <c r="Q176" s="177">
        <f>RES_hhdet_emih!Q176/RES_summary!Q$19</f>
        <v>4.5638540524356319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216.61724511365571</v>
      </c>
      <c r="D3" s="168">
        <f t="shared" ref="D3" si="1">SUM(D4,D7,D9,D19)</f>
        <v>582.92965792957091</v>
      </c>
      <c r="E3" s="168">
        <f t="shared" ref="E3" si="2">SUM(E4,E7,E9,E19)</f>
        <v>214.13475112625881</v>
      </c>
      <c r="F3" s="168">
        <f t="shared" ref="F3" si="3">SUM(F4,F7,F9,F19)</f>
        <v>378.65192077684685</v>
      </c>
      <c r="G3" s="168">
        <f t="shared" ref="G3" si="4">SUM(G4,G7,G9,G19)</f>
        <v>462.90077098953037</v>
      </c>
      <c r="H3" s="168">
        <f t="shared" ref="H3" si="5">SUM(H4,H7,H9,H19)</f>
        <v>410.95305868404347</v>
      </c>
      <c r="I3" s="168">
        <f t="shared" ref="I3" si="6">SUM(I4,I7,I9,I19)</f>
        <v>150.73857462577541</v>
      </c>
      <c r="J3" s="168">
        <f t="shared" ref="J3" si="7">SUM(J4,J7,J9,J19)</f>
        <v>261.48200227789295</v>
      </c>
      <c r="K3" s="168">
        <f t="shared" ref="K3" si="8">SUM(K4,K7,K9,K19)</f>
        <v>203.6901578514989</v>
      </c>
      <c r="L3" s="168">
        <f t="shared" ref="L3" si="9">SUM(L4,L7,L9,L19)</f>
        <v>243.84961317482407</v>
      </c>
      <c r="M3" s="168">
        <f t="shared" ref="M3" si="10">SUM(M4,M7,M9,M19)</f>
        <v>117.48936845132283</v>
      </c>
      <c r="N3" s="168">
        <f t="shared" ref="N3" si="11">SUM(N4,N7,N9,N19)</f>
        <v>193.70772150578475</v>
      </c>
      <c r="O3" s="168">
        <f t="shared" ref="O3" si="12">SUM(O4,O7,O9,O19)</f>
        <v>96.823787846665937</v>
      </c>
      <c r="P3" s="168">
        <f t="shared" ref="P3" si="13">SUM(P4,P7,P9,P19)</f>
        <v>145.83468474964687</v>
      </c>
      <c r="Q3" s="168">
        <f t="shared" ref="Q3" si="14">SUM(Q4,Q7,Q9,Q19)</f>
        <v>98.69385771753484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185.0325946700564</v>
      </c>
      <c r="D4" s="157">
        <f t="shared" ref="D4:Q4" si="16">SUM(D5:D6)</f>
        <v>492.93961112896386</v>
      </c>
      <c r="E4" s="157">
        <f t="shared" si="16"/>
        <v>175.45156963016154</v>
      </c>
      <c r="F4" s="157">
        <f t="shared" si="16"/>
        <v>308.01865680061627</v>
      </c>
      <c r="G4" s="157">
        <f t="shared" si="16"/>
        <v>379.22921121413333</v>
      </c>
      <c r="H4" s="157">
        <f t="shared" si="16"/>
        <v>340.23125339058413</v>
      </c>
      <c r="I4" s="157">
        <f t="shared" si="16"/>
        <v>121.02736738170331</v>
      </c>
      <c r="J4" s="157">
        <f t="shared" si="16"/>
        <v>209.67043477826419</v>
      </c>
      <c r="K4" s="157">
        <f t="shared" si="16"/>
        <v>165.34251579683408</v>
      </c>
      <c r="L4" s="157">
        <f t="shared" si="16"/>
        <v>201.21927485713707</v>
      </c>
      <c r="M4" s="157">
        <f t="shared" si="16"/>
        <v>91.833402732119183</v>
      </c>
      <c r="N4" s="157">
        <f t="shared" si="16"/>
        <v>155.15315456390658</v>
      </c>
      <c r="O4" s="157">
        <f t="shared" si="16"/>
        <v>76.233486702399389</v>
      </c>
      <c r="P4" s="157">
        <f t="shared" si="16"/>
        <v>113.03091984769242</v>
      </c>
      <c r="Q4" s="157">
        <f t="shared" si="16"/>
        <v>74.503260322430293</v>
      </c>
    </row>
    <row r="5" spans="1:17" ht="12" customHeight="1" x14ac:dyDescent="0.25">
      <c r="A5" s="23" t="s">
        <v>58</v>
      </c>
      <c r="B5" s="156"/>
      <c r="C5" s="156">
        <v>184.51230210532202</v>
      </c>
      <c r="D5" s="156">
        <v>491.7204934357718</v>
      </c>
      <c r="E5" s="156">
        <v>174.31942614053756</v>
      </c>
      <c r="F5" s="156">
        <v>306.04507006269279</v>
      </c>
      <c r="G5" s="156">
        <v>377.29547129106714</v>
      </c>
      <c r="H5" s="156">
        <v>338.26704387346967</v>
      </c>
      <c r="I5" s="156">
        <v>120.37592437529017</v>
      </c>
      <c r="J5" s="156">
        <v>208.45610868938851</v>
      </c>
      <c r="K5" s="156">
        <v>164.3563650353297</v>
      </c>
      <c r="L5" s="156">
        <v>200.034649474849</v>
      </c>
      <c r="M5" s="156">
        <v>91.302535948313562</v>
      </c>
      <c r="N5" s="156">
        <v>154.27844108843462</v>
      </c>
      <c r="O5" s="156">
        <v>75.780485213057062</v>
      </c>
      <c r="P5" s="156">
        <v>112.23916632310976</v>
      </c>
      <c r="Q5" s="156">
        <v>73.923760991746903</v>
      </c>
    </row>
    <row r="6" spans="1:17" ht="12" customHeight="1" x14ac:dyDescent="0.25">
      <c r="A6" s="23" t="s">
        <v>60</v>
      </c>
      <c r="B6" s="156"/>
      <c r="C6" s="156">
        <v>0.52029256473436925</v>
      </c>
      <c r="D6" s="156">
        <v>1.2191176931920453</v>
      </c>
      <c r="E6" s="156">
        <v>1.1321434896239875</v>
      </c>
      <c r="F6" s="156">
        <v>1.9735867379234981</v>
      </c>
      <c r="G6" s="156">
        <v>1.933739923066164</v>
      </c>
      <c r="H6" s="156">
        <v>1.964209517114438</v>
      </c>
      <c r="I6" s="156">
        <v>0.65144300641314346</v>
      </c>
      <c r="J6" s="156">
        <v>1.2143260888756899</v>
      </c>
      <c r="K6" s="156">
        <v>0.98615076150436531</v>
      </c>
      <c r="L6" s="156">
        <v>1.184625382288061</v>
      </c>
      <c r="M6" s="156">
        <v>0.53086678380561458</v>
      </c>
      <c r="N6" s="156">
        <v>0.87471347547197509</v>
      </c>
      <c r="O6" s="156">
        <v>0.45300148934232004</v>
      </c>
      <c r="P6" s="156">
        <v>0.7917535245826649</v>
      </c>
      <c r="Q6" s="156">
        <v>0.57949933068339698</v>
      </c>
    </row>
    <row r="7" spans="1:17" ht="12.95" customHeight="1" x14ac:dyDescent="0.25">
      <c r="A7" s="158" t="s">
        <v>112</v>
      </c>
      <c r="B7" s="157"/>
      <c r="C7" s="157">
        <f t="shared" ref="C7:Q7" si="17">C8</f>
        <v>9.7699639024470906E-3</v>
      </c>
      <c r="D7" s="157">
        <f t="shared" si="17"/>
        <v>2.0196667219494004E-2</v>
      </c>
      <c r="E7" s="157">
        <f t="shared" si="17"/>
        <v>1.2864774533918055E-2</v>
      </c>
      <c r="F7" s="157">
        <f t="shared" si="17"/>
        <v>2.8207045703456609E-2</v>
      </c>
      <c r="G7" s="157">
        <f t="shared" si="17"/>
        <v>2.5426751574285488E-2</v>
      </c>
      <c r="H7" s="157">
        <f t="shared" si="17"/>
        <v>4.9100849153380477E-2</v>
      </c>
      <c r="I7" s="157">
        <f t="shared" si="17"/>
        <v>6.6179752781536205E-2</v>
      </c>
      <c r="J7" s="157">
        <f t="shared" si="17"/>
        <v>6.9214484125032033E-2</v>
      </c>
      <c r="K7" s="157">
        <f t="shared" si="17"/>
        <v>9.9697346588837887E-2</v>
      </c>
      <c r="L7" s="157">
        <f t="shared" si="17"/>
        <v>0.10720458831449091</v>
      </c>
      <c r="M7" s="157">
        <f t="shared" si="17"/>
        <v>0.11685640866206108</v>
      </c>
      <c r="N7" s="157">
        <f t="shared" si="17"/>
        <v>0.1341712163935728</v>
      </c>
      <c r="O7" s="157">
        <f t="shared" si="17"/>
        <v>5.4946446552359904E-2</v>
      </c>
      <c r="P7" s="157">
        <f t="shared" si="17"/>
        <v>0.18820834436924114</v>
      </c>
      <c r="Q7" s="157">
        <f t="shared" si="17"/>
        <v>0.19383214893186698</v>
      </c>
    </row>
    <row r="8" spans="1:17" ht="12" customHeight="1" x14ac:dyDescent="0.25">
      <c r="A8" s="23" t="s">
        <v>60</v>
      </c>
      <c r="B8" s="156"/>
      <c r="C8" s="156">
        <v>9.7699639024470906E-3</v>
      </c>
      <c r="D8" s="156">
        <v>2.0196667219494004E-2</v>
      </c>
      <c r="E8" s="156">
        <v>1.2864774533918055E-2</v>
      </c>
      <c r="F8" s="156">
        <v>2.8207045703456609E-2</v>
      </c>
      <c r="G8" s="156">
        <v>2.5426751574285488E-2</v>
      </c>
      <c r="H8" s="156">
        <v>4.9100849153380477E-2</v>
      </c>
      <c r="I8" s="156">
        <v>6.6179752781536205E-2</v>
      </c>
      <c r="J8" s="156">
        <v>6.9214484125032033E-2</v>
      </c>
      <c r="K8" s="156">
        <v>9.9697346588837887E-2</v>
      </c>
      <c r="L8" s="156">
        <v>0.10720458831449091</v>
      </c>
      <c r="M8" s="156">
        <v>0.11685640866206108</v>
      </c>
      <c r="N8" s="156">
        <v>0.1341712163935728</v>
      </c>
      <c r="O8" s="156">
        <v>5.4946446552359904E-2</v>
      </c>
      <c r="P8" s="156">
        <v>0.18820834436924114</v>
      </c>
      <c r="Q8" s="156">
        <v>0.19383214893186698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23.653829554638644</v>
      </c>
      <c r="D9" s="157">
        <f t="shared" ref="D9" si="19">SUM(D10:D12,D15:D16)</f>
        <v>67.30006913863609</v>
      </c>
      <c r="E9" s="157">
        <f t="shared" ref="E9" si="20">SUM(E10:E12,E15:E16)</f>
        <v>26.202022539098675</v>
      </c>
      <c r="F9" s="157">
        <f t="shared" ref="F9" si="21">SUM(F10:F12,F15:F16)</f>
        <v>49.113366257200198</v>
      </c>
      <c r="G9" s="157">
        <f t="shared" ref="G9" si="22">SUM(G10:G12,G15:G16)</f>
        <v>58.529137531825356</v>
      </c>
      <c r="H9" s="157">
        <f t="shared" ref="H9" si="23">SUM(H10:H12,H15:H16)</f>
        <v>48.889492735466014</v>
      </c>
      <c r="I9" s="157">
        <f t="shared" ref="I9" si="24">SUM(I10:I12,I15:I16)</f>
        <v>20.124394026791176</v>
      </c>
      <c r="J9" s="157">
        <f t="shared" ref="J9" si="25">SUM(J10:J12,J15:J16)</f>
        <v>34.757358449070423</v>
      </c>
      <c r="K9" s="157">
        <f t="shared" ref="K9" si="26">SUM(K10:K12,K15:K16)</f>
        <v>25.800970152332617</v>
      </c>
      <c r="L9" s="157">
        <f t="shared" ref="L9" si="27">SUM(L10:L12,L15:L16)</f>
        <v>27.310743285885064</v>
      </c>
      <c r="M9" s="157">
        <f t="shared" ref="M9" si="28">SUM(M10:M12,M15:M16)</f>
        <v>15.51850992475055</v>
      </c>
      <c r="N9" s="157">
        <f t="shared" ref="N9" si="29">SUM(N10:N12,N15:N16)</f>
        <v>24.278743132277523</v>
      </c>
      <c r="O9" s="157">
        <f t="shared" ref="O9" si="30">SUM(O10:O12,O15:O16)</f>
        <v>12.421020528191749</v>
      </c>
      <c r="P9" s="157">
        <f t="shared" ref="P9" si="31">SUM(P10:P12,P15:P16)</f>
        <v>19.924959309121558</v>
      </c>
      <c r="Q9" s="157">
        <f t="shared" ref="Q9" si="32">SUM(Q10:Q12,Q15:Q16)</f>
        <v>14.327844756377893</v>
      </c>
    </row>
    <row r="10" spans="1:17" ht="12" customHeight="1" x14ac:dyDescent="0.25">
      <c r="A10" s="167" t="s">
        <v>171</v>
      </c>
      <c r="B10" s="132"/>
      <c r="C10" s="132">
        <v>21.067063371547462</v>
      </c>
      <c r="D10" s="132">
        <v>56.942571135724485</v>
      </c>
      <c r="E10" s="132">
        <v>21.415398835812709</v>
      </c>
      <c r="F10" s="132">
        <v>39.707290815759848</v>
      </c>
      <c r="G10" s="132">
        <v>50.757714918750054</v>
      </c>
      <c r="H10" s="132">
        <v>43.558379978138746</v>
      </c>
      <c r="I10" s="132">
        <v>13.027134630030279</v>
      </c>
      <c r="J10" s="132">
        <v>24.618310475360719</v>
      </c>
      <c r="K10" s="132">
        <v>23.511776754086746</v>
      </c>
      <c r="L10" s="132">
        <v>24.741028520858201</v>
      </c>
      <c r="M10" s="132">
        <v>10.686843602925757</v>
      </c>
      <c r="N10" s="132">
        <v>19.852373528074885</v>
      </c>
      <c r="O10" s="132">
        <v>9.0809522437588281</v>
      </c>
      <c r="P10" s="132">
        <v>17.587554524396563</v>
      </c>
      <c r="Q10" s="132">
        <v>6.7663856463093115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2.5867661830911834</v>
      </c>
      <c r="D15" s="162">
        <v>10.357498002911603</v>
      </c>
      <c r="E15" s="162">
        <v>4.786623703285966</v>
      </c>
      <c r="F15" s="162">
        <v>9.4060754414403522</v>
      </c>
      <c r="G15" s="162">
        <v>7.7714226130753037</v>
      </c>
      <c r="H15" s="162">
        <v>5.3311127573272712</v>
      </c>
      <c r="I15" s="162">
        <v>7.0972593967608963</v>
      </c>
      <c r="J15" s="162">
        <v>10.139047973709708</v>
      </c>
      <c r="K15" s="162">
        <v>2.2228059889062877</v>
      </c>
      <c r="L15" s="162">
        <v>2.5252441839707092</v>
      </c>
      <c r="M15" s="162">
        <v>4.714963151402296</v>
      </c>
      <c r="N15" s="162">
        <v>4.2375393377300474</v>
      </c>
      <c r="O15" s="162">
        <v>2.8456845911622564</v>
      </c>
      <c r="P15" s="162">
        <v>2.0024253697565326</v>
      </c>
      <c r="Q15" s="162">
        <v>5.7352958913192875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6.6387409339582398E-2</v>
      </c>
      <c r="L16" s="160">
        <f t="shared" ref="L16" si="57">SUM(L17:L18)</f>
        <v>4.4470581056153924E-2</v>
      </c>
      <c r="M16" s="160">
        <f t="shared" ref="M16" si="58">SUM(M17:M18)</f>
        <v>0.11670317042249689</v>
      </c>
      <c r="N16" s="160">
        <f t="shared" ref="N16" si="59">SUM(N17:N18)</f>
        <v>0.18883026647258969</v>
      </c>
      <c r="O16" s="160">
        <f t="shared" ref="O16" si="60">SUM(O17:O18)</f>
        <v>0.49438369327066478</v>
      </c>
      <c r="P16" s="160">
        <f t="shared" ref="P16" si="61">SUM(P17:P18)</f>
        <v>0.33497941496846195</v>
      </c>
      <c r="Q16" s="160">
        <f t="shared" ref="Q16" si="62">SUM(Q17:Q18)</f>
        <v>1.8261632187492927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5.4034186379505009E-2</v>
      </c>
      <c r="L17" s="156">
        <v>3.6762657990850343E-2</v>
      </c>
      <c r="M17" s="156">
        <v>9.5272818903013964E-2</v>
      </c>
      <c r="N17" s="156">
        <v>0.15405910790217517</v>
      </c>
      <c r="O17" s="156">
        <v>0.4028719263281838</v>
      </c>
      <c r="P17" s="156">
        <v>0.27383321709342218</v>
      </c>
      <c r="Q17" s="156">
        <v>1.4948284305996671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1.2353222960077384E-2</v>
      </c>
      <c r="L18" s="156">
        <v>7.7079230653035831E-3</v>
      </c>
      <c r="M18" s="156">
        <v>2.1430351519482936E-2</v>
      </c>
      <c r="N18" s="156">
        <v>3.4771158570414518E-2</v>
      </c>
      <c r="O18" s="156">
        <v>9.151176694248099E-2</v>
      </c>
      <c r="P18" s="156">
        <v>6.1146197875039762E-2</v>
      </c>
      <c r="Q18" s="156">
        <v>0.33133478814962547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7.9210509250582337</v>
      </c>
      <c r="D19" s="157">
        <f t="shared" ref="D19" si="64">SUM(D20:D22)</f>
        <v>22.669780994751438</v>
      </c>
      <c r="E19" s="157">
        <f t="shared" ref="E19" si="65">SUM(E20:E22)</f>
        <v>12.468294182464696</v>
      </c>
      <c r="F19" s="157">
        <f t="shared" ref="F19" si="66">SUM(F20:F22)</f>
        <v>21.491690673326922</v>
      </c>
      <c r="G19" s="157">
        <f t="shared" ref="G19" si="67">SUM(G20:G22)</f>
        <v>25.116995491997407</v>
      </c>
      <c r="H19" s="157">
        <f t="shared" ref="H19" si="68">SUM(H20:H22)</f>
        <v>21.783211708839922</v>
      </c>
      <c r="I19" s="157">
        <f t="shared" ref="I19" si="69">SUM(I20:I22)</f>
        <v>9.5206334644993831</v>
      </c>
      <c r="J19" s="157">
        <f t="shared" ref="J19" si="70">SUM(J20:J22)</f>
        <v>16.984994566433258</v>
      </c>
      <c r="K19" s="157">
        <f t="shared" ref="K19" si="71">SUM(K20:K22)</f>
        <v>12.446974555743356</v>
      </c>
      <c r="L19" s="157">
        <f t="shared" ref="L19" si="72">SUM(L20:L22)</f>
        <v>15.212390443487472</v>
      </c>
      <c r="M19" s="157">
        <f t="shared" ref="M19" si="73">SUM(M20:M22)</f>
        <v>10.020599385791051</v>
      </c>
      <c r="N19" s="157">
        <f t="shared" ref="N19" si="74">SUM(N20:N22)</f>
        <v>14.141652593207068</v>
      </c>
      <c r="O19" s="157">
        <f t="shared" ref="O19" si="75">SUM(O20:O22)</f>
        <v>8.1143341695224382</v>
      </c>
      <c r="P19" s="157">
        <f t="shared" ref="P19" si="76">SUM(P20:P22)</f>
        <v>12.69059724846367</v>
      </c>
      <c r="Q19" s="157">
        <f t="shared" ref="Q19" si="77">SUM(Q20:Q22)</f>
        <v>9.6689204897947825</v>
      </c>
    </row>
    <row r="20" spans="1:17" ht="12" customHeight="1" x14ac:dyDescent="0.25">
      <c r="A20" s="23" t="s">
        <v>58</v>
      </c>
      <c r="B20" s="156"/>
      <c r="C20" s="156">
        <v>4.7595772670003313</v>
      </c>
      <c r="D20" s="156">
        <v>9.973775211843499</v>
      </c>
      <c r="E20" s="156">
        <v>7.5482575316100817</v>
      </c>
      <c r="F20" s="156">
        <v>10.275254377035591</v>
      </c>
      <c r="G20" s="156">
        <v>11.895295687199042</v>
      </c>
      <c r="H20" s="156">
        <v>11.033588832155695</v>
      </c>
      <c r="I20" s="156">
        <v>4.8476785130733164</v>
      </c>
      <c r="J20" s="156">
        <v>10.31967628182667</v>
      </c>
      <c r="K20" s="156">
        <v>7.6346106333073473</v>
      </c>
      <c r="L20" s="156">
        <v>12.645817457981808</v>
      </c>
      <c r="M20" s="156">
        <v>9.9698297644709388</v>
      </c>
      <c r="N20" s="156">
        <v>12.439662046530584</v>
      </c>
      <c r="O20" s="156">
        <v>8.1143341695224382</v>
      </c>
      <c r="P20" s="156">
        <v>12.69059724846367</v>
      </c>
      <c r="Q20" s="156">
        <v>9.6689204897947825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3.1614736580579028</v>
      </c>
      <c r="D22" s="57">
        <v>12.696005782907939</v>
      </c>
      <c r="E22" s="57">
        <v>4.9200366508546143</v>
      </c>
      <c r="F22" s="57">
        <v>11.216436296291331</v>
      </c>
      <c r="G22" s="57">
        <v>13.221699804798364</v>
      </c>
      <c r="H22" s="57">
        <v>10.749622876684226</v>
      </c>
      <c r="I22" s="57">
        <v>4.6729549514260666</v>
      </c>
      <c r="J22" s="57">
        <v>6.6653182846065873</v>
      </c>
      <c r="K22" s="57">
        <v>4.812363922436008</v>
      </c>
      <c r="L22" s="57">
        <v>2.5665729855056645</v>
      </c>
      <c r="M22" s="57">
        <v>5.0769621320113076E-2</v>
      </c>
      <c r="N22" s="57">
        <v>1.7019905466764846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55.217932992928965</v>
      </c>
      <c r="D43" s="168">
        <f t="shared" ref="D43" si="156">SUM(D44,D47,D49,D58)</f>
        <v>49.259199043206209</v>
      </c>
      <c r="E43" s="168">
        <f t="shared" ref="E43" si="157">SUM(E44,E47,E49,E58)</f>
        <v>28.497145588085743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4.907992283435485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47.161657322514486</v>
      </c>
      <c r="D44" s="157">
        <f t="shared" si="170"/>
        <v>41.670956558403823</v>
      </c>
      <c r="E44" s="157">
        <f t="shared" si="170"/>
        <v>23.596089835179928</v>
      </c>
      <c r="F44" s="157">
        <f t="shared" si="170"/>
        <v>0</v>
      </c>
      <c r="G44" s="157">
        <f t="shared" si="170"/>
        <v>0</v>
      </c>
      <c r="H44" s="157">
        <f t="shared" si="170"/>
        <v>4.1155203267995724</v>
      </c>
      <c r="I44" s="157">
        <f t="shared" si="170"/>
        <v>0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46.772411004732007</v>
      </c>
      <c r="D45" s="156">
        <v>41.364442429267548</v>
      </c>
      <c r="E45" s="156">
        <v>23.143297200677416</v>
      </c>
      <c r="F45" s="156">
        <v>0</v>
      </c>
      <c r="G45" s="156">
        <v>0</v>
      </c>
      <c r="H45" s="156">
        <v>4.0446723488655767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0.38924631778247742</v>
      </c>
      <c r="D46" s="156">
        <v>0.3065141291362784</v>
      </c>
      <c r="E46" s="156">
        <v>0.45279263450251245</v>
      </c>
      <c r="F46" s="156">
        <v>0</v>
      </c>
      <c r="G46" s="156">
        <v>0</v>
      </c>
      <c r="H46" s="156">
        <v>7.0847977933996026E-2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1.7753344489001338E-3</v>
      </c>
      <c r="D47" s="157">
        <f t="shared" si="171"/>
        <v>2.3403250128862792E-3</v>
      </c>
      <c r="E47" s="157">
        <f t="shared" si="171"/>
        <v>1.7549950719166051E-3</v>
      </c>
      <c r="F47" s="157">
        <f t="shared" si="171"/>
        <v>0</v>
      </c>
      <c r="G47" s="157">
        <f t="shared" si="171"/>
        <v>0</v>
      </c>
      <c r="H47" s="157">
        <f t="shared" si="171"/>
        <v>4.4393087387744074E-3</v>
      </c>
      <c r="I47" s="157">
        <f t="shared" si="171"/>
        <v>0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1.7753344489001338E-3</v>
      </c>
      <c r="D48" s="156">
        <v>2.3403250128862792E-3</v>
      </c>
      <c r="E48" s="156">
        <v>1.7549950719166051E-3</v>
      </c>
      <c r="F48" s="156">
        <v>0</v>
      </c>
      <c r="G48" s="156">
        <v>0</v>
      </c>
      <c r="H48" s="156">
        <v>4.4393087387744074E-3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6.3081796018866134</v>
      </c>
      <c r="D49" s="157">
        <f t="shared" ref="D49" si="173">SUM(D50:D51,D54:D55)</f>
        <v>5.806946810705508</v>
      </c>
      <c r="E49" s="157">
        <f t="shared" ref="E49" si="174">SUM(E50:E51,E54:E55)</f>
        <v>3.4906789233037672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0.56098054792103325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5.117823746979921</v>
      </c>
      <c r="D50" s="132">
        <v>4.7285501068185747</v>
      </c>
      <c r="E50" s="132">
        <v>2.7757339648627695</v>
      </c>
      <c r="F50" s="132">
        <v>0</v>
      </c>
      <c r="G50" s="132">
        <v>0</v>
      </c>
      <c r="H50" s="132">
        <v>0.40592241508945992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1.1903558549066922</v>
      </c>
      <c r="D54" s="162">
        <v>1.0783967038869335</v>
      </c>
      <c r="E54" s="162">
        <v>0.71494495844099781</v>
      </c>
      <c r="F54" s="162">
        <v>0</v>
      </c>
      <c r="G54" s="162">
        <v>0</v>
      </c>
      <c r="H54" s="162">
        <v>0.15505813283157327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1.7463207340789664</v>
      </c>
      <c r="D58" s="157">
        <f t="shared" ref="D58" si="218">SUM(D59:D60)</f>
        <v>1.7789553490839858</v>
      </c>
      <c r="E58" s="157">
        <f t="shared" ref="E58" si="219">SUM(E59:E60)</f>
        <v>1.4086218345301291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0.22705209997610415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1.7463207340789664</v>
      </c>
      <c r="D60" s="57">
        <v>1.7789553490839858</v>
      </c>
      <c r="E60" s="57">
        <v>1.4086218345301291</v>
      </c>
      <c r="F60" s="57">
        <v>0</v>
      </c>
      <c r="G60" s="57">
        <v>0</v>
      </c>
      <c r="H60" s="57">
        <v>0.22705209997610415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51.025782510935386</v>
      </c>
      <c r="D62" s="168">
        <f t="shared" ref="D62" si="233">SUM(D63,D66,D68,D77)</f>
        <v>91.791204423739643</v>
      </c>
      <c r="E62" s="168">
        <f t="shared" ref="E62" si="234">SUM(E63,E66,E68,E77)</f>
        <v>123.10812869691497</v>
      </c>
      <c r="F62" s="168">
        <f t="shared" ref="F62" si="235">SUM(F63,F66,F68,F77)</f>
        <v>127.65595829299824</v>
      </c>
      <c r="G62" s="168">
        <f t="shared" ref="G62" si="236">SUM(G63,G66,G68,G77)</f>
        <v>177.89957592653073</v>
      </c>
      <c r="H62" s="168">
        <f t="shared" ref="H62" si="237">SUM(H63,H66,H68,H77)</f>
        <v>120.45675689153772</v>
      </c>
      <c r="I62" s="168">
        <f t="shared" ref="I62" si="238">SUM(I63,I66,I68,I77)</f>
        <v>115.3213674931705</v>
      </c>
      <c r="J62" s="168">
        <f t="shared" ref="J62" si="239">SUM(J63,J66,J68,J77)</f>
        <v>101.77786616821419</v>
      </c>
      <c r="K62" s="168">
        <f t="shared" ref="K62" si="240">SUM(K63,K66,K68,K77)</f>
        <v>91.558138210635889</v>
      </c>
      <c r="L62" s="168">
        <f t="shared" ref="L62" si="241">SUM(L63,L66,L68,L77)</f>
        <v>115.11168044339247</v>
      </c>
      <c r="M62" s="168">
        <f t="shared" ref="M62" si="242">SUM(M63,M66,M68,M77)</f>
        <v>113.75568394704014</v>
      </c>
      <c r="N62" s="168">
        <f t="shared" ref="N62" si="243">SUM(N63,N66,N68,N77)</f>
        <v>169.43320435536171</v>
      </c>
      <c r="O62" s="168">
        <f t="shared" ref="O62" si="244">SUM(O63,O66,O68,O77)</f>
        <v>143.99286782518649</v>
      </c>
      <c r="P62" s="168">
        <f t="shared" ref="P62" si="245">SUM(P63,P66,P68,P77)</f>
        <v>85.202757735264655</v>
      </c>
      <c r="Q62" s="168">
        <f t="shared" ref="Q62" si="246">SUM(Q63,Q66,Q68,Q77)</f>
        <v>108.11083583497171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42.864168986073203</v>
      </c>
      <c r="D63" s="157">
        <f t="shared" si="247"/>
        <v>76.360669960509085</v>
      </c>
      <c r="E63" s="157">
        <f t="shared" si="247"/>
        <v>100.98549160163086</v>
      </c>
      <c r="F63" s="157">
        <f t="shared" si="247"/>
        <v>104.06013987676975</v>
      </c>
      <c r="G63" s="157">
        <f t="shared" si="247"/>
        <v>146.03350661017706</v>
      </c>
      <c r="H63" s="157">
        <f t="shared" si="247"/>
        <v>99.429167462699823</v>
      </c>
      <c r="I63" s="157">
        <f t="shared" si="247"/>
        <v>94.621243261290203</v>
      </c>
      <c r="J63" s="157">
        <f t="shared" si="247"/>
        <v>81.297258037681047</v>
      </c>
      <c r="K63" s="157">
        <f t="shared" si="247"/>
        <v>70.908859301054406</v>
      </c>
      <c r="L63" s="157">
        <f t="shared" si="247"/>
        <v>95.066921703466406</v>
      </c>
      <c r="M63" s="157">
        <f t="shared" si="247"/>
        <v>91.765743898348546</v>
      </c>
      <c r="N63" s="157">
        <f t="shared" si="247"/>
        <v>137.56173283506311</v>
      </c>
      <c r="O63" s="157">
        <f t="shared" si="247"/>
        <v>110.90413422554649</v>
      </c>
      <c r="P63" s="157">
        <f t="shared" si="247"/>
        <v>62.561477603168093</v>
      </c>
      <c r="Q63" s="157">
        <f t="shared" si="247"/>
        <v>79.435079499508845</v>
      </c>
    </row>
    <row r="64" spans="1:17" ht="12" customHeight="1" x14ac:dyDescent="0.25">
      <c r="A64" s="23" t="s">
        <v>161</v>
      </c>
      <c r="B64" s="156"/>
      <c r="C64" s="156">
        <v>42.494917239951342</v>
      </c>
      <c r="D64" s="156">
        <v>75.781165537286583</v>
      </c>
      <c r="E64" s="156">
        <v>98.987580251065864</v>
      </c>
      <c r="F64" s="156">
        <v>102.003233837859</v>
      </c>
      <c r="G64" s="156">
        <v>143.71020712663707</v>
      </c>
      <c r="H64" s="156">
        <v>97.630323730003823</v>
      </c>
      <c r="I64" s="156">
        <v>93.01108861393223</v>
      </c>
      <c r="J64" s="156">
        <v>79.799912956220027</v>
      </c>
      <c r="K64" s="156">
        <v>69.553993134518024</v>
      </c>
      <c r="L64" s="156">
        <v>93.259934767556601</v>
      </c>
      <c r="M64" s="156">
        <v>90.037768599088665</v>
      </c>
      <c r="N64" s="156">
        <v>135.01050537533544</v>
      </c>
      <c r="O64" s="156">
        <v>108.71457602597481</v>
      </c>
      <c r="P64" s="156">
        <v>61.097125859671827</v>
      </c>
      <c r="Q64" s="156">
        <v>77.355190891998276</v>
      </c>
    </row>
    <row r="65" spans="1:17" ht="12" customHeight="1" x14ac:dyDescent="0.25">
      <c r="A65" s="23" t="s">
        <v>60</v>
      </c>
      <c r="B65" s="156"/>
      <c r="C65" s="156">
        <v>0.36925174612186468</v>
      </c>
      <c r="D65" s="156">
        <v>0.5795044232224974</v>
      </c>
      <c r="E65" s="156">
        <v>1.9979113505649895</v>
      </c>
      <c r="F65" s="156">
        <v>2.0569060389107583</v>
      </c>
      <c r="G65" s="156">
        <v>2.3232994835399956</v>
      </c>
      <c r="H65" s="156">
        <v>1.7988437326959987</v>
      </c>
      <c r="I65" s="156">
        <v>1.6101546473579762</v>
      </c>
      <c r="J65" s="156">
        <v>1.4973450814610201</v>
      </c>
      <c r="K65" s="156">
        <v>1.354866166536387</v>
      </c>
      <c r="L65" s="156">
        <v>1.806986935909805</v>
      </c>
      <c r="M65" s="156">
        <v>1.7279752992598829</v>
      </c>
      <c r="N65" s="156">
        <v>2.5512274597276594</v>
      </c>
      <c r="O65" s="156">
        <v>2.1895581995716777</v>
      </c>
      <c r="P65" s="156">
        <v>1.464351743496267</v>
      </c>
      <c r="Q65" s="156">
        <v>2.0798886075105636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6.4254385885748264E-3</v>
      </c>
      <c r="D66" s="157">
        <f t="shared" si="248"/>
        <v>9.9970746725064896E-3</v>
      </c>
      <c r="E66" s="157">
        <f t="shared" si="248"/>
        <v>8.5503955419760184E-3</v>
      </c>
      <c r="F66" s="157">
        <f t="shared" si="248"/>
        <v>1.6212035938291722E-2</v>
      </c>
      <c r="G66" s="157">
        <f t="shared" si="248"/>
        <v>1.3301950825795819E-2</v>
      </c>
      <c r="H66" s="157">
        <f t="shared" si="248"/>
        <v>2.5342071412906814E-2</v>
      </c>
      <c r="I66" s="157">
        <f t="shared" si="248"/>
        <v>3.8178355080350654E-2</v>
      </c>
      <c r="J66" s="157">
        <f t="shared" si="248"/>
        <v>3.8775196206327384E-2</v>
      </c>
      <c r="K66" s="157">
        <f t="shared" si="248"/>
        <v>5.3393972537049188E-2</v>
      </c>
      <c r="L66" s="157">
        <f t="shared" si="248"/>
        <v>5.4204661218398856E-2</v>
      </c>
      <c r="M66" s="157">
        <f t="shared" si="248"/>
        <v>6.6611808407776252E-2</v>
      </c>
      <c r="N66" s="157">
        <f t="shared" si="248"/>
        <v>7.9560676929670865E-2</v>
      </c>
      <c r="O66" s="157">
        <f t="shared" si="248"/>
        <v>4.5980930060921965E-2</v>
      </c>
      <c r="P66" s="157">
        <f t="shared" si="248"/>
        <v>0.10821896729232265</v>
      </c>
      <c r="Q66" s="157">
        <f t="shared" si="248"/>
        <v>0.12775888712520522</v>
      </c>
    </row>
    <row r="67" spans="1:17" ht="12" customHeight="1" x14ac:dyDescent="0.25">
      <c r="A67" s="23" t="s">
        <v>60</v>
      </c>
      <c r="B67" s="156"/>
      <c r="C67" s="156">
        <v>6.4254385885748264E-3</v>
      </c>
      <c r="D67" s="156">
        <v>9.9970746725064896E-3</v>
      </c>
      <c r="E67" s="156">
        <v>8.5503955419760184E-3</v>
      </c>
      <c r="F67" s="156">
        <v>1.6212035938291722E-2</v>
      </c>
      <c r="G67" s="156">
        <v>1.3301950825795819E-2</v>
      </c>
      <c r="H67" s="156">
        <v>2.5342071412906814E-2</v>
      </c>
      <c r="I67" s="156">
        <v>3.8178355080350654E-2</v>
      </c>
      <c r="J67" s="156">
        <v>3.8775196206327384E-2</v>
      </c>
      <c r="K67" s="156">
        <v>5.3393972537049188E-2</v>
      </c>
      <c r="L67" s="156">
        <v>5.4204661218398856E-2</v>
      </c>
      <c r="M67" s="156">
        <v>6.6611808407776252E-2</v>
      </c>
      <c r="N67" s="156">
        <v>7.9560676929670865E-2</v>
      </c>
      <c r="O67" s="156">
        <v>4.5980930060921965E-2</v>
      </c>
      <c r="P67" s="156">
        <v>0.10821896729232265</v>
      </c>
      <c r="Q67" s="156">
        <v>0.12775888712520522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5.7295245296794031</v>
      </c>
      <c r="D68" s="157">
        <f t="shared" ref="D68" si="250">SUM(D69:D70,D73:D74)</f>
        <v>10.444242718843823</v>
      </c>
      <c r="E68" s="157">
        <f t="shared" ref="E68" si="251">SUM(E69:E70,E73:E74)</f>
        <v>14.150992494682276</v>
      </c>
      <c r="F68" s="157">
        <f t="shared" ref="F68" si="252">SUM(F69:F70,F73:F74)</f>
        <v>15.276791736967008</v>
      </c>
      <c r="G68" s="157">
        <f t="shared" ref="G68" si="253">SUM(G69:G70,G73:G74)</f>
        <v>20.664446750889354</v>
      </c>
      <c r="H68" s="157">
        <f t="shared" ref="H68" si="254">SUM(H69:H70,H73:H74)</f>
        <v>13.643551045443138</v>
      </c>
      <c r="I68" s="157">
        <f t="shared" ref="I68" si="255">SUM(I69:I70,I73:I74)</f>
        <v>13.250479852259769</v>
      </c>
      <c r="J68" s="157">
        <f t="shared" ref="J68" si="256">SUM(J69:J70,J73:J74)</f>
        <v>13.452488317090641</v>
      </c>
      <c r="K68" s="157">
        <f t="shared" ref="K68" si="257">SUM(K69:K70,K73:K74)</f>
        <v>13.388955370345798</v>
      </c>
      <c r="L68" s="157">
        <f t="shared" ref="L68" si="258">SUM(L69:L70,L73:L74)</f>
        <v>13.236427799891755</v>
      </c>
      <c r="M68" s="157">
        <f t="shared" ref="M68" si="259">SUM(M69:M70,M73:M74)</f>
        <v>14.000589629212676</v>
      </c>
      <c r="N68" s="157">
        <f t="shared" ref="N68" si="260">SUM(N69:N70,N73:N74)</f>
        <v>20.332374587893099</v>
      </c>
      <c r="O68" s="157">
        <f t="shared" ref="O68" si="261">SUM(O69:O70,O73:O74)</f>
        <v>21.393848790829725</v>
      </c>
      <c r="P68" s="157">
        <f t="shared" ref="P68" si="262">SUM(P69:P70,P73:P74)</f>
        <v>14.041813491413102</v>
      </c>
      <c r="Q68" s="157">
        <f t="shared" ref="Q68" si="263">SUM(Q69:Q70,Q73:Q74)</f>
        <v>18.216333067761781</v>
      </c>
    </row>
    <row r="69" spans="1:17" ht="12" customHeight="1" x14ac:dyDescent="0.25">
      <c r="A69" s="167" t="s">
        <v>160</v>
      </c>
      <c r="B69" s="132"/>
      <c r="C69" s="132">
        <v>5.4490228900621585</v>
      </c>
      <c r="D69" s="132">
        <v>8.7089946351658263</v>
      </c>
      <c r="E69" s="132">
        <v>14.150992494682276</v>
      </c>
      <c r="F69" s="132">
        <v>14.302893745275039</v>
      </c>
      <c r="G69" s="132">
        <v>20.664446750889354</v>
      </c>
      <c r="H69" s="132">
        <v>11.104279876126281</v>
      </c>
      <c r="I69" s="132">
        <v>13.250479852259769</v>
      </c>
      <c r="J69" s="132">
        <v>7.216018585160052</v>
      </c>
      <c r="K69" s="132">
        <v>3.0217439433601272</v>
      </c>
      <c r="L69" s="132">
        <v>9.6507215805012994</v>
      </c>
      <c r="M69" s="132">
        <v>11.48205523244215</v>
      </c>
      <c r="N69" s="132">
        <v>17.592952931252942</v>
      </c>
      <c r="O69" s="132">
        <v>3.6272019707234562</v>
      </c>
      <c r="P69" s="132">
        <v>0.72669181000278227</v>
      </c>
      <c r="Q69" s="132">
        <v>1.542443608412136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7.8161435534772004</v>
      </c>
      <c r="L70" s="132">
        <f t="shared" ref="L70" si="273">SUM(L71:L72)</f>
        <v>2.3338907653916623</v>
      </c>
      <c r="M70" s="132">
        <f t="shared" ref="M70" si="274">SUM(M71:M72)</f>
        <v>2.5185343967705269</v>
      </c>
      <c r="N70" s="132">
        <f t="shared" ref="N70" si="275">SUM(N71:N72)</f>
        <v>2.7394216566401575</v>
      </c>
      <c r="O70" s="132">
        <f t="shared" ref="O70" si="276">SUM(O71:O72)</f>
        <v>13.082691264784181</v>
      </c>
      <c r="P70" s="132">
        <f t="shared" ref="P70" si="277">SUM(P71:P72)</f>
        <v>12.766977746948955</v>
      </c>
      <c r="Q70" s="132">
        <f t="shared" ref="Q70" si="278">SUM(Q71:Q72)</f>
        <v>12.840305160030876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6.3117170798439028</v>
      </c>
      <c r="L71" s="165">
        <v>1.8812758934468989</v>
      </c>
      <c r="M71" s="165">
        <v>2.0249887820504018</v>
      </c>
      <c r="N71" s="165">
        <v>2.1971811291311911</v>
      </c>
      <c r="O71" s="165">
        <v>10.517391398806707</v>
      </c>
      <c r="P71" s="165">
        <v>10.248836548800202</v>
      </c>
      <c r="Q71" s="165">
        <v>10.304965642521736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1.504426473633298</v>
      </c>
      <c r="L72" s="164">
        <v>0.45261487194476352</v>
      </c>
      <c r="M72" s="164">
        <v>0.49354561472012526</v>
      </c>
      <c r="N72" s="164">
        <v>0.54224052750896645</v>
      </c>
      <c r="O72" s="164">
        <v>2.5652998659774733</v>
      </c>
      <c r="P72" s="164">
        <v>2.518141198148752</v>
      </c>
      <c r="Q72" s="164">
        <v>2.53533951750914</v>
      </c>
    </row>
    <row r="73" spans="1:17" ht="12" customHeight="1" x14ac:dyDescent="0.25">
      <c r="A73" s="163" t="s">
        <v>142</v>
      </c>
      <c r="B73" s="162"/>
      <c r="C73" s="162">
        <v>0.28050163961724489</v>
      </c>
      <c r="D73" s="162">
        <v>1.7352480836779967</v>
      </c>
      <c r="E73" s="162">
        <v>0</v>
      </c>
      <c r="F73" s="162">
        <v>0.97389799169196778</v>
      </c>
      <c r="G73" s="162">
        <v>0</v>
      </c>
      <c r="H73" s="162">
        <v>2.5392711693168564</v>
      </c>
      <c r="I73" s="162">
        <v>0</v>
      </c>
      <c r="J73" s="162">
        <v>6.2364697319305895</v>
      </c>
      <c r="K73" s="162">
        <v>2.2608600555382963</v>
      </c>
      <c r="L73" s="162">
        <v>1.1385706575596406</v>
      </c>
      <c r="M73" s="162">
        <v>0</v>
      </c>
      <c r="N73" s="162">
        <v>0</v>
      </c>
      <c r="O73" s="162">
        <v>4.2298589143456526</v>
      </c>
      <c r="P73" s="162">
        <v>0.42915542356169789</v>
      </c>
      <c r="Q73" s="162">
        <v>3.0938396802098933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0.29020781797017448</v>
      </c>
      <c r="L74" s="160">
        <f t="shared" ref="L74" si="288">SUM(L75:L76)</f>
        <v>0.11324479643915267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0.45409664097643754</v>
      </c>
      <c r="P74" s="160">
        <f t="shared" ref="P74" si="292">SUM(P75:P76)</f>
        <v>0.11898851089966651</v>
      </c>
      <c r="Q74" s="160">
        <f t="shared" ref="Q74" si="293">SUM(Q75:Q76)</f>
        <v>0.73974461910887512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0.23620658617326476</v>
      </c>
      <c r="L75" s="156">
        <v>9.3616490314779172E-2</v>
      </c>
      <c r="M75" s="156">
        <v>0</v>
      </c>
      <c r="N75" s="156">
        <v>0</v>
      </c>
      <c r="O75" s="156">
        <v>0.37004211704284046</v>
      </c>
      <c r="P75" s="156">
        <v>9.7268683629049488E-2</v>
      </c>
      <c r="Q75" s="156">
        <v>0.60552708360012064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5.4001231796909709E-2</v>
      </c>
      <c r="L76" s="156">
        <v>1.9628306124373492E-2</v>
      </c>
      <c r="M76" s="156">
        <v>0</v>
      </c>
      <c r="N76" s="156">
        <v>0</v>
      </c>
      <c r="O76" s="156">
        <v>8.4054523933597067E-2</v>
      </c>
      <c r="P76" s="156">
        <v>2.1719827270617026E-2</v>
      </c>
      <c r="Q76" s="156">
        <v>0.13421753550875445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2.42566355659421</v>
      </c>
      <c r="D77" s="157">
        <f t="shared" ref="D77" si="295">SUM(D78:D79)</f>
        <v>4.9762946697142221</v>
      </c>
      <c r="E77" s="157">
        <f t="shared" ref="E77" si="296">SUM(E78:E79)</f>
        <v>7.9630942050598801</v>
      </c>
      <c r="F77" s="157">
        <f t="shared" ref="F77" si="297">SUM(F78:F79)</f>
        <v>8.3028146433231793</v>
      </c>
      <c r="G77" s="157">
        <f t="shared" ref="G77" si="298">SUM(G78:G79)</f>
        <v>11.188320614638503</v>
      </c>
      <c r="H77" s="157">
        <f t="shared" ref="H77" si="299">SUM(H78:H79)</f>
        <v>7.3586963119818654</v>
      </c>
      <c r="I77" s="157">
        <f t="shared" ref="I77" si="300">SUM(I78:I79)</f>
        <v>7.4114660245401751</v>
      </c>
      <c r="J77" s="157">
        <f t="shared" ref="J77" si="301">SUM(J78:J79)</f>
        <v>6.9893446172361733</v>
      </c>
      <c r="K77" s="157">
        <f t="shared" ref="K77" si="302">SUM(K78:K79)</f>
        <v>7.2069295666986291</v>
      </c>
      <c r="L77" s="157">
        <f t="shared" ref="L77" si="303">SUM(L78:L79)</f>
        <v>6.7541262788159129</v>
      </c>
      <c r="M77" s="157">
        <f t="shared" ref="M77" si="304">SUM(M78:M79)</f>
        <v>7.9227386110711544</v>
      </c>
      <c r="N77" s="157">
        <f t="shared" ref="N77" si="305">SUM(N78:N79)</f>
        <v>11.459536255475818</v>
      </c>
      <c r="O77" s="157">
        <f t="shared" ref="O77" si="306">SUM(O78:O79)</f>
        <v>11.648903878749364</v>
      </c>
      <c r="P77" s="157">
        <f t="shared" ref="P77" si="307">SUM(P78:P79)</f>
        <v>8.4912476733911291</v>
      </c>
      <c r="Q77" s="157">
        <f t="shared" ref="Q77" si="308">SUM(Q78:Q79)</f>
        <v>10.331664380575871</v>
      </c>
    </row>
    <row r="78" spans="1:17" ht="12" customHeight="1" x14ac:dyDescent="0.25">
      <c r="A78" s="23" t="s">
        <v>109</v>
      </c>
      <c r="B78" s="156"/>
      <c r="C78" s="156">
        <v>2.42566355659421</v>
      </c>
      <c r="D78" s="156">
        <v>4.9762946697142221</v>
      </c>
      <c r="E78" s="156">
        <v>7.9630942050598801</v>
      </c>
      <c r="F78" s="156">
        <v>7.4397670364851134</v>
      </c>
      <c r="G78" s="156">
        <v>10.120403899341472</v>
      </c>
      <c r="H78" s="156">
        <v>6.6066008812552202</v>
      </c>
      <c r="I78" s="156">
        <v>6.7327084042356562</v>
      </c>
      <c r="J78" s="156">
        <v>6.4352620097077233</v>
      </c>
      <c r="K78" s="156">
        <v>5.87175225126534</v>
      </c>
      <c r="L78" s="156">
        <v>4.3629162550999689</v>
      </c>
      <c r="M78" s="156">
        <v>7.4483707072442629</v>
      </c>
      <c r="N78" s="156">
        <v>10.919938116419294</v>
      </c>
      <c r="O78" s="156">
        <v>9.1122261395229831</v>
      </c>
      <c r="P78" s="156">
        <v>8.4912476733911291</v>
      </c>
      <c r="Q78" s="156">
        <v>8.8626008916208008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0.86304760683806592</v>
      </c>
      <c r="G79" s="57">
        <v>1.0679167152970304</v>
      </c>
      <c r="H79" s="57">
        <v>0.75209543072664553</v>
      </c>
      <c r="I79" s="57">
        <v>0.67875762030451858</v>
      </c>
      <c r="J79" s="57">
        <v>0.55408260752844973</v>
      </c>
      <c r="K79" s="57">
        <v>1.3351773154332889</v>
      </c>
      <c r="L79" s="57">
        <v>2.3912100237159439</v>
      </c>
      <c r="M79" s="57">
        <v>0.47436790382689115</v>
      </c>
      <c r="N79" s="57">
        <v>0.53959813905652509</v>
      </c>
      <c r="O79" s="57">
        <v>2.5366777392263802</v>
      </c>
      <c r="P79" s="57">
        <v>0</v>
      </c>
      <c r="Q79" s="57">
        <v>1.4690634889550711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97.372974827329358</v>
      </c>
      <c r="D81" s="168">
        <f t="shared" ref="D81" si="310">SUM(D82,D85,D87,D100)</f>
        <v>112.87617302949316</v>
      </c>
      <c r="E81" s="168">
        <f t="shared" ref="E81" si="311">SUM(E82,E85,E87,E100)</f>
        <v>112.04131244206469</v>
      </c>
      <c r="F81" s="168">
        <f t="shared" ref="F81" si="312">SUM(F82,F85,F87,F100)</f>
        <v>95.119778741550903</v>
      </c>
      <c r="G81" s="168">
        <f t="shared" ref="G81" si="313">SUM(G82,G85,G87,G100)</f>
        <v>89.701878155203502</v>
      </c>
      <c r="H81" s="168">
        <f t="shared" ref="H81" si="314">SUM(H82,H85,H87,H100)</f>
        <v>88.599092705674323</v>
      </c>
      <c r="I81" s="168">
        <f t="shared" ref="I81" si="315">SUM(I82,I85,I87,I100)</f>
        <v>101.65291027915833</v>
      </c>
      <c r="J81" s="168">
        <f t="shared" ref="J81" si="316">SUM(J82,J85,J87,J100)</f>
        <v>77.791065790323827</v>
      </c>
      <c r="K81" s="168">
        <f t="shared" ref="K81" si="317">SUM(K82,K85,K87,K100)</f>
        <v>45.753642054146816</v>
      </c>
      <c r="L81" s="168">
        <f t="shared" ref="L81" si="318">SUM(L82,L85,L87,L100)</f>
        <v>66.840866126599479</v>
      </c>
      <c r="M81" s="168">
        <f t="shared" ref="M81" si="319">SUM(M82,M85,M87,M100)</f>
        <v>269.42985434116753</v>
      </c>
      <c r="N81" s="168">
        <f t="shared" ref="N81" si="320">SUM(N82,N85,N87,N100)</f>
        <v>104.51055535892056</v>
      </c>
      <c r="O81" s="168">
        <f t="shared" ref="O81" si="321">SUM(O82,O85,O87,O100)</f>
        <v>96.568954631570605</v>
      </c>
      <c r="P81" s="168">
        <f t="shared" ref="P81" si="322">SUM(P82,P85,P87,P100)</f>
        <v>63.914253194675425</v>
      </c>
      <c r="Q81" s="168">
        <f t="shared" ref="Q81" si="323">SUM(Q82,Q85,Q87,Q100)</f>
        <v>83.973977744180473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84.331702839582618</v>
      </c>
      <c r="D82" s="157">
        <f t="shared" si="324"/>
        <v>96.725858540364186</v>
      </c>
      <c r="E82" s="157">
        <f t="shared" si="324"/>
        <v>94.515035584177383</v>
      </c>
      <c r="F82" s="157">
        <f t="shared" si="324"/>
        <v>79.439600936187261</v>
      </c>
      <c r="G82" s="157">
        <f t="shared" si="324"/>
        <v>74.830908885977962</v>
      </c>
      <c r="H82" s="157">
        <f t="shared" si="324"/>
        <v>74.382888204598245</v>
      </c>
      <c r="I82" s="157">
        <f t="shared" si="324"/>
        <v>85.577185949247422</v>
      </c>
      <c r="J82" s="157">
        <f t="shared" si="324"/>
        <v>64.582930045061048</v>
      </c>
      <c r="K82" s="157">
        <f t="shared" si="324"/>
        <v>36.15589443028648</v>
      </c>
      <c r="L82" s="157">
        <f t="shared" si="324"/>
        <v>55.85550034187564</v>
      </c>
      <c r="M82" s="157">
        <f t="shared" si="324"/>
        <v>221.1505994014228</v>
      </c>
      <c r="N82" s="157">
        <f t="shared" si="324"/>
        <v>87.055191848603471</v>
      </c>
      <c r="O82" s="157">
        <f t="shared" si="324"/>
        <v>76.121667836813117</v>
      </c>
      <c r="P82" s="157">
        <f t="shared" si="324"/>
        <v>48.703515723048554</v>
      </c>
      <c r="Q82" s="157">
        <f t="shared" si="324"/>
        <v>63.951673533110217</v>
      </c>
    </row>
    <row r="83" spans="1:17" ht="12" customHeight="1" x14ac:dyDescent="0.25">
      <c r="A83" s="23" t="s">
        <v>157</v>
      </c>
      <c r="B83" s="156"/>
      <c r="C83" s="156">
        <v>84.103933268926596</v>
      </c>
      <c r="D83" s="156">
        <v>96.495137359175985</v>
      </c>
      <c r="E83" s="156">
        <v>93.92204322362366</v>
      </c>
      <c r="F83" s="156">
        <v>78.942252269262752</v>
      </c>
      <c r="G83" s="156">
        <v>74.456367240539819</v>
      </c>
      <c r="H83" s="156">
        <v>73.959091739439032</v>
      </c>
      <c r="I83" s="156">
        <v>85.118817803261251</v>
      </c>
      <c r="J83" s="156">
        <v>64.208424629244689</v>
      </c>
      <c r="K83" s="156">
        <v>35.938757718622391</v>
      </c>
      <c r="L83" s="156">
        <v>55.522315956359741</v>
      </c>
      <c r="M83" s="156">
        <v>219.83267597778328</v>
      </c>
      <c r="N83" s="156">
        <v>86.545834671500998</v>
      </c>
      <c r="O83" s="156">
        <v>75.648334249449633</v>
      </c>
      <c r="P83" s="156">
        <v>48.344200006870011</v>
      </c>
      <c r="Q83" s="156">
        <v>63.423988977239283</v>
      </c>
    </row>
    <row r="84" spans="1:17" ht="12" customHeight="1" x14ac:dyDescent="0.25">
      <c r="A84" s="23" t="s">
        <v>60</v>
      </c>
      <c r="B84" s="156"/>
      <c r="C84" s="156">
        <v>0.22776957065602194</v>
      </c>
      <c r="D84" s="156">
        <v>0.23072118118820434</v>
      </c>
      <c r="E84" s="156">
        <v>0.5929923605537234</v>
      </c>
      <c r="F84" s="156">
        <v>0.49734866692451429</v>
      </c>
      <c r="G84" s="156">
        <v>0.37454164543814589</v>
      </c>
      <c r="H84" s="156">
        <v>0.4237964651592166</v>
      </c>
      <c r="I84" s="156">
        <v>0.45836814598617187</v>
      </c>
      <c r="J84" s="156">
        <v>0.37450541581636204</v>
      </c>
      <c r="K84" s="156">
        <v>0.21713671166408954</v>
      </c>
      <c r="L84" s="156">
        <v>0.33318438551589941</v>
      </c>
      <c r="M84" s="156">
        <v>1.317923423639527</v>
      </c>
      <c r="N84" s="156">
        <v>0.50935717710246653</v>
      </c>
      <c r="O84" s="156">
        <v>0.47333358736348274</v>
      </c>
      <c r="P84" s="156">
        <v>0.35931571617854036</v>
      </c>
      <c r="Q84" s="156">
        <v>0.52768455587093643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4.98569813102436E-3</v>
      </c>
      <c r="D85" s="157">
        <f t="shared" si="325"/>
        <v>7.2656886523563315E-3</v>
      </c>
      <c r="E85" s="157">
        <f t="shared" si="325"/>
        <v>6.01954458445377E-3</v>
      </c>
      <c r="F85" s="157">
        <f t="shared" si="325"/>
        <v>1.0901435880731959E-2</v>
      </c>
      <c r="G85" s="157">
        <f t="shared" si="325"/>
        <v>7.8891571374174949E-3</v>
      </c>
      <c r="H85" s="157">
        <f t="shared" si="325"/>
        <v>1.6763934689925965E-2</v>
      </c>
      <c r="I85" s="157">
        <f t="shared" si="325"/>
        <v>2.585176373429688E-2</v>
      </c>
      <c r="J85" s="157">
        <f t="shared" si="325"/>
        <v>2.5216106489519909E-2</v>
      </c>
      <c r="K85" s="157">
        <f t="shared" si="325"/>
        <v>3.4033335366012787E-2</v>
      </c>
      <c r="L85" s="157">
        <f t="shared" si="325"/>
        <v>3.4291263812255848E-2</v>
      </c>
      <c r="M85" s="157">
        <f t="shared" si="325"/>
        <v>6.8589238034484801E-2</v>
      </c>
      <c r="N85" s="157">
        <f t="shared" si="325"/>
        <v>5.3184694912915033E-2</v>
      </c>
      <c r="O85" s="157">
        <f t="shared" si="325"/>
        <v>2.977453605251126E-2</v>
      </c>
      <c r="P85" s="157">
        <f t="shared" si="325"/>
        <v>7.6697262345096176E-2</v>
      </c>
      <c r="Q85" s="157">
        <f t="shared" si="325"/>
        <v>9.1214851922604229E-2</v>
      </c>
    </row>
    <row r="86" spans="1:17" ht="12" customHeight="1" x14ac:dyDescent="0.25">
      <c r="A86" s="23" t="s">
        <v>60</v>
      </c>
      <c r="B86" s="156"/>
      <c r="C86" s="156">
        <v>4.98569813102436E-3</v>
      </c>
      <c r="D86" s="156">
        <v>7.2656886523563315E-3</v>
      </c>
      <c r="E86" s="156">
        <v>6.01954458445377E-3</v>
      </c>
      <c r="F86" s="156">
        <v>1.0901435880731959E-2</v>
      </c>
      <c r="G86" s="156">
        <v>7.8891571374174949E-3</v>
      </c>
      <c r="H86" s="156">
        <v>1.6763934689925965E-2</v>
      </c>
      <c r="I86" s="156">
        <v>2.585176373429688E-2</v>
      </c>
      <c r="J86" s="156">
        <v>2.5216106489519909E-2</v>
      </c>
      <c r="K86" s="156">
        <v>3.4033335366012787E-2</v>
      </c>
      <c r="L86" s="156">
        <v>3.4291263812255848E-2</v>
      </c>
      <c r="M86" s="156">
        <v>6.8589238034484801E-2</v>
      </c>
      <c r="N86" s="156">
        <v>5.3184694912915033E-2</v>
      </c>
      <c r="O86" s="156">
        <v>2.977453605251126E-2</v>
      </c>
      <c r="P86" s="156">
        <v>7.6697262345096176E-2</v>
      </c>
      <c r="Q86" s="156">
        <v>9.1214851922604229E-2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10.443392069480645</v>
      </c>
      <c r="D87" s="157">
        <f t="shared" ref="D87" si="327">SUM(D88:D89,D92:D93,D96:D97)</f>
        <v>12.819983604005044</v>
      </c>
      <c r="E87" s="157">
        <f t="shared" ref="E87" si="328">SUM(E88:E89,E92:E93,E96:E97)</f>
        <v>12.965457086758034</v>
      </c>
      <c r="F87" s="157">
        <f t="shared" ref="F87" si="329">SUM(F88:F89,F92:F93,F96:F97)</f>
        <v>11.633690521526082</v>
      </c>
      <c r="G87" s="157">
        <f t="shared" ref="G87" si="330">SUM(G88:G89,G92:G93,G96:G97)</f>
        <v>10.945585961510309</v>
      </c>
      <c r="H87" s="157">
        <f t="shared" ref="H87" si="331">SUM(H88:H89,H92:H93,H96:H97)</f>
        <v>10.459886206266027</v>
      </c>
      <c r="I87" s="157">
        <f t="shared" ref="I87" si="332">SUM(I88:I89,I92:I93,I96:I97)</f>
        <v>11.939791156492353</v>
      </c>
      <c r="J87" s="157">
        <f t="shared" ref="J87" si="333">SUM(J88:J89,J92:J93,J96:J97)</f>
        <v>9.7099327375267528</v>
      </c>
      <c r="K87" s="157">
        <f t="shared" ref="K87" si="334">SUM(K88:K89,K92:K93,K96:K97)</f>
        <v>6.9047156168542587</v>
      </c>
      <c r="L87" s="157">
        <f t="shared" ref="L87" si="335">SUM(L88:L89,L92:L93,L96:L97)</f>
        <v>8.0036363628202896</v>
      </c>
      <c r="M87" s="157">
        <f t="shared" ref="M87" si="336">SUM(M88:M89,M92:M93,M96:M97)</f>
        <v>35.447656073942007</v>
      </c>
      <c r="N87" s="157">
        <f t="shared" ref="N87" si="337">SUM(N88:N89,N92:N93,N96:N97)</f>
        <v>12.873632239862209</v>
      </c>
      <c r="O87" s="157">
        <f t="shared" ref="O87" si="338">SUM(O88:O89,O92:O93,O96:O97)</f>
        <v>14.714169989167935</v>
      </c>
      <c r="P87" s="157">
        <f t="shared" ref="P87" si="339">SUM(P88:P89,P92:P93,P96:P97)</f>
        <v>10.822332649203336</v>
      </c>
      <c r="Q87" s="157">
        <f t="shared" ref="Q87" si="340">SUM(Q88:Q89,Q92:Q93,Q96:Q97)</f>
        <v>14.170099885523481</v>
      </c>
    </row>
    <row r="88" spans="1:17" ht="12" customHeight="1" x14ac:dyDescent="0.25">
      <c r="A88" s="167" t="s">
        <v>156</v>
      </c>
      <c r="B88" s="132"/>
      <c r="C88" s="132">
        <v>8.5168234053821212</v>
      </c>
      <c r="D88" s="132">
        <v>12.819983604005044</v>
      </c>
      <c r="E88" s="132">
        <v>12.965457086758034</v>
      </c>
      <c r="F88" s="132">
        <v>10.2875897774982</v>
      </c>
      <c r="G88" s="132">
        <v>4.0955803202793293</v>
      </c>
      <c r="H88" s="132">
        <v>6.3550644600935424</v>
      </c>
      <c r="I88" s="132">
        <v>11.939791156492353</v>
      </c>
      <c r="J88" s="132">
        <v>7.4040567528934691</v>
      </c>
      <c r="K88" s="132">
        <v>0.5225500724098634</v>
      </c>
      <c r="L88" s="132">
        <v>4.4598836450454886</v>
      </c>
      <c r="M88" s="132">
        <v>23.349043609737684</v>
      </c>
      <c r="N88" s="132">
        <v>10.916548969885298</v>
      </c>
      <c r="O88" s="132">
        <v>1.3292904786744224</v>
      </c>
      <c r="P88" s="132">
        <v>0</v>
      </c>
      <c r="Q88" s="132">
        <v>0.51487320738707221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5.7783265422929473</v>
      </c>
      <c r="L89" s="132">
        <f t="shared" ref="L89" si="350">SUM(L90:L91)</f>
        <v>1.5684031144637247</v>
      </c>
      <c r="M89" s="132">
        <f t="shared" ref="M89" si="351">SUM(M90:M91)</f>
        <v>3.1828912181883129</v>
      </c>
      <c r="N89" s="132">
        <f t="shared" ref="N89" si="352">SUM(N90:N91)</f>
        <v>1.9570832699769116</v>
      </c>
      <c r="O89" s="132">
        <f t="shared" ref="O89" si="353">SUM(O90:O91)</f>
        <v>10.406274083666803</v>
      </c>
      <c r="P89" s="132">
        <f t="shared" ref="P89" si="354">SUM(P90:P91)</f>
        <v>8.1038895146803025</v>
      </c>
      <c r="Q89" s="132">
        <f t="shared" ref="Q89" si="355">SUM(Q90:Q91)</f>
        <v>10.373423220769476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4.8510112720898046</v>
      </c>
      <c r="L90" s="165">
        <v>1.3153267736244736</v>
      </c>
      <c r="M90" s="165">
        <v>2.6741112089671439</v>
      </c>
      <c r="N90" s="165">
        <v>1.6379885345770353</v>
      </c>
      <c r="O90" s="165">
        <v>8.7150264081861764</v>
      </c>
      <c r="P90" s="165">
        <v>6.7802333093842435</v>
      </c>
      <c r="Q90" s="165">
        <v>8.6678313786284527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0.92731527020314242</v>
      </c>
      <c r="L91" s="164">
        <v>0.25307634083925107</v>
      </c>
      <c r="M91" s="164">
        <v>0.50878000922116884</v>
      </c>
      <c r="N91" s="164">
        <v>0.31909473539987626</v>
      </c>
      <c r="O91" s="164">
        <v>1.6912476754806269</v>
      </c>
      <c r="P91" s="164">
        <v>1.3236562052960592</v>
      </c>
      <c r="Q91" s="164">
        <v>1.7055918421410237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1.9265686640985229</v>
      </c>
      <c r="D96" s="162">
        <v>0</v>
      </c>
      <c r="E96" s="162">
        <v>0</v>
      </c>
      <c r="F96" s="162">
        <v>1.346100744027882</v>
      </c>
      <c r="G96" s="162">
        <v>6.8500056412309798</v>
      </c>
      <c r="H96" s="162">
        <v>4.1048217461724859</v>
      </c>
      <c r="I96" s="162">
        <v>0</v>
      </c>
      <c r="J96" s="162">
        <v>2.3058759846332841</v>
      </c>
      <c r="K96" s="162">
        <v>0.53724083913142162</v>
      </c>
      <c r="L96" s="162">
        <v>1.9411410127840962</v>
      </c>
      <c r="M96" s="162">
        <v>8.6900807353654859</v>
      </c>
      <c r="N96" s="162">
        <v>0</v>
      </c>
      <c r="O96" s="162">
        <v>2.8373646655865463</v>
      </c>
      <c r="P96" s="162">
        <v>2.5285457335914652</v>
      </c>
      <c r="Q96" s="162">
        <v>2.9046364422371305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6.6598163020025525E-2</v>
      </c>
      <c r="L97" s="160">
        <f t="shared" ref="L97" si="380">SUM(L98:L99)</f>
        <v>3.4208590526979492E-2</v>
      </c>
      <c r="M97" s="160">
        <f t="shared" ref="M97" si="381">SUM(M98:M99)</f>
        <v>0.22564051065052076</v>
      </c>
      <c r="N97" s="160">
        <f t="shared" ref="N97" si="382">SUM(N98:N99)</f>
        <v>0</v>
      </c>
      <c r="O97" s="160">
        <f t="shared" ref="O97" si="383">SUM(O98:O99)</f>
        <v>0.14124076124016283</v>
      </c>
      <c r="P97" s="160">
        <f t="shared" ref="P97" si="384">SUM(P98:P99)</f>
        <v>0.18989740093156815</v>
      </c>
      <c r="Q97" s="160">
        <f t="shared" ref="Q97" si="385">SUM(Q98:Q99)</f>
        <v>0.37716701512980055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5.4205723479122496E-2</v>
      </c>
      <c r="L98" s="156">
        <v>2.8279340724250805E-2</v>
      </c>
      <c r="M98" s="156">
        <v>0.18420585688087354</v>
      </c>
      <c r="N98" s="156">
        <v>0</v>
      </c>
      <c r="O98" s="156">
        <v>0.11509671198991359</v>
      </c>
      <c r="P98" s="156">
        <v>0.15523406481459917</v>
      </c>
      <c r="Q98" s="156">
        <v>0.30873471303763167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1.2392439540903031E-2</v>
      </c>
      <c r="L99" s="156">
        <v>5.9292498027286892E-3</v>
      </c>
      <c r="M99" s="156">
        <v>4.1434653769647223E-2</v>
      </c>
      <c r="N99" s="156">
        <v>0</v>
      </c>
      <c r="O99" s="156">
        <v>2.6144049250249254E-2</v>
      </c>
      <c r="P99" s="156">
        <v>3.4663336116968986E-2</v>
      </c>
      <c r="Q99" s="156">
        <v>6.843230209216887E-2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2.5928942201350704</v>
      </c>
      <c r="D100" s="157">
        <f t="shared" ref="D100" si="387">SUM(D101:D103)</f>
        <v>3.3230651964715747</v>
      </c>
      <c r="E100" s="157">
        <f t="shared" ref="E100" si="388">SUM(E101:E103)</f>
        <v>4.5548002265448266</v>
      </c>
      <c r="F100" s="157">
        <f t="shared" ref="F100" si="389">SUM(F101:F103)</f>
        <v>4.0355858479568338</v>
      </c>
      <c r="G100" s="157">
        <f t="shared" ref="G100" si="390">SUM(G101:G103)</f>
        <v>3.9174941505778302</v>
      </c>
      <c r="H100" s="157">
        <f t="shared" ref="H100" si="391">SUM(H101:H103)</f>
        <v>3.7395543601201253</v>
      </c>
      <c r="I100" s="157">
        <f t="shared" ref="I100" si="392">SUM(I101:I103)</f>
        <v>4.1100814096842768</v>
      </c>
      <c r="J100" s="157">
        <f t="shared" ref="J100" si="393">SUM(J101:J103)</f>
        <v>3.4729869012464936</v>
      </c>
      <c r="K100" s="157">
        <f t="shared" ref="K100" si="394">SUM(K101:K103)</f>
        <v>2.6589986716400653</v>
      </c>
      <c r="L100" s="157">
        <f t="shared" ref="L100" si="395">SUM(L101:L103)</f>
        <v>2.9474381580912987</v>
      </c>
      <c r="M100" s="157">
        <f t="shared" ref="M100" si="396">SUM(M101:M103)</f>
        <v>12.763009627768199</v>
      </c>
      <c r="N100" s="157">
        <f t="shared" ref="N100" si="397">SUM(N101:N103)</f>
        <v>4.5285465755419718</v>
      </c>
      <c r="O100" s="157">
        <f t="shared" ref="O100" si="398">SUM(O101:O103)</f>
        <v>5.7033422695370346</v>
      </c>
      <c r="P100" s="157">
        <f t="shared" ref="P100" si="399">SUM(P101:P103)</f>
        <v>4.3117075600784318</v>
      </c>
      <c r="Q100" s="157">
        <f t="shared" ref="Q100" si="400">SUM(Q101:Q103)</f>
        <v>5.7609894736241642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2.5928942201350704</v>
      </c>
      <c r="D103" s="57">
        <v>3.3230651964715747</v>
      </c>
      <c r="E103" s="57">
        <v>4.5548002265448266</v>
      </c>
      <c r="F103" s="57">
        <v>4.0355858479568338</v>
      </c>
      <c r="G103" s="57">
        <v>3.9174941505778302</v>
      </c>
      <c r="H103" s="57">
        <v>3.7395543601201253</v>
      </c>
      <c r="I103" s="57">
        <v>4.1100814096842768</v>
      </c>
      <c r="J103" s="57">
        <v>3.4729869012464936</v>
      </c>
      <c r="K103" s="57">
        <v>2.6589986716400653</v>
      </c>
      <c r="L103" s="57">
        <v>2.9474381580912987</v>
      </c>
      <c r="M103" s="57">
        <v>12.763009627768199</v>
      </c>
      <c r="N103" s="57">
        <v>4.5285465755419718</v>
      </c>
      <c r="O103" s="57">
        <v>5.7033422695370346</v>
      </c>
      <c r="P103" s="57">
        <v>4.3117075600784318</v>
      </c>
      <c r="Q103" s="57">
        <v>5.7609894736241642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0.13438339440585231</v>
      </c>
      <c r="D105" s="168">
        <f t="shared" ref="D105" si="402">SUM(D106,D109,D111,D120)</f>
        <v>1.9925221642806823</v>
      </c>
      <c r="E105" s="168">
        <f t="shared" ref="E105" si="403">SUM(E106,E109,E111,E120)</f>
        <v>0.76843656265780591</v>
      </c>
      <c r="F105" s="168">
        <f t="shared" ref="F105" si="404">SUM(F106,F109,F111,F120)</f>
        <v>0.3492219344924104</v>
      </c>
      <c r="G105" s="168">
        <f t="shared" ref="G105" si="405">SUM(G106,G109,G111,G120)</f>
        <v>2.5295998144953171</v>
      </c>
      <c r="H105" s="168">
        <f t="shared" ref="H105" si="406">SUM(H106,H109,H111,H120)</f>
        <v>0.21956590688172944</v>
      </c>
      <c r="I105" s="168">
        <f t="shared" ref="I105" si="407">SUM(I106,I109,I111,I120)</f>
        <v>0.12665001417886848</v>
      </c>
      <c r="J105" s="168">
        <f t="shared" ref="J105" si="408">SUM(J106,J109,J111,J120)</f>
        <v>0.38008089145765317</v>
      </c>
      <c r="K105" s="168">
        <f t="shared" ref="K105" si="409">SUM(K106,K109,K111,K120)</f>
        <v>0.16743228568735533</v>
      </c>
      <c r="L105" s="168">
        <f t="shared" ref="L105" si="410">SUM(L106,L109,L111,L120)</f>
        <v>0.20667135286318108</v>
      </c>
      <c r="M105" s="168">
        <f t="shared" ref="M105" si="411">SUM(M106,M109,M111,M120)</f>
        <v>0.29889279962884113</v>
      </c>
      <c r="N105" s="168">
        <f t="shared" ref="N105" si="412">SUM(N106,N109,N111,N120)</f>
        <v>1.4875123370434609</v>
      </c>
      <c r="O105" s="168">
        <f t="shared" ref="O105" si="413">SUM(O106,O109,O111,O120)</f>
        <v>1.1316470456346523</v>
      </c>
      <c r="P105" s="168">
        <f t="shared" ref="P105" si="414">SUM(P106,P109,P111,P120)</f>
        <v>2.0142076854926425</v>
      </c>
      <c r="Q105" s="168">
        <f t="shared" ref="Q105" si="415">SUM(Q106,Q109,Q111,Q120)</f>
        <v>1.3265823115893818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0.11077212927653153</v>
      </c>
      <c r="D106" s="157">
        <f t="shared" si="416"/>
        <v>1.6206032909273616</v>
      </c>
      <c r="E106" s="157">
        <f t="shared" si="416"/>
        <v>0.59565694271379988</v>
      </c>
      <c r="F106" s="157">
        <f t="shared" si="416"/>
        <v>0.26919185357550901</v>
      </c>
      <c r="G106" s="157">
        <f t="shared" si="416"/>
        <v>1.9674133206149083</v>
      </c>
      <c r="H106" s="157">
        <f t="shared" si="416"/>
        <v>0.17412229419182113</v>
      </c>
      <c r="I106" s="157">
        <f t="shared" si="416"/>
        <v>9.7426678814814219E-2</v>
      </c>
      <c r="J106" s="157">
        <f t="shared" si="416"/>
        <v>0.29529641032719023</v>
      </c>
      <c r="K106" s="157">
        <f t="shared" si="416"/>
        <v>0.12966226666455927</v>
      </c>
      <c r="L106" s="157">
        <f t="shared" si="416"/>
        <v>0.15775664748633064</v>
      </c>
      <c r="M106" s="157">
        <f t="shared" si="416"/>
        <v>0.22926641368361794</v>
      </c>
      <c r="N106" s="157">
        <f t="shared" si="416"/>
        <v>1.156084290598608</v>
      </c>
      <c r="O106" s="157">
        <f t="shared" si="416"/>
        <v>0.85130369236738368</v>
      </c>
      <c r="P106" s="157">
        <f t="shared" si="416"/>
        <v>1.4751950020231188</v>
      </c>
      <c r="Q106" s="157">
        <f t="shared" si="416"/>
        <v>0.9520588999207914</v>
      </c>
    </row>
    <row r="107" spans="1:17" ht="12" customHeight="1" x14ac:dyDescent="0.25">
      <c r="A107" s="23" t="s">
        <v>153</v>
      </c>
      <c r="B107" s="156"/>
      <c r="C107" s="156">
        <v>0.11054242457709387</v>
      </c>
      <c r="D107" s="156">
        <v>1.6174382898113018</v>
      </c>
      <c r="E107" s="156">
        <v>0.59258828420777798</v>
      </c>
      <c r="F107" s="156">
        <v>0.26781274273473715</v>
      </c>
      <c r="G107" s="156">
        <v>1.9592706385987817</v>
      </c>
      <c r="H107" s="156">
        <v>0.17330782865120803</v>
      </c>
      <c r="I107" s="156">
        <v>9.7001916779556011E-2</v>
      </c>
      <c r="J107" s="156">
        <v>0.29391120401748216</v>
      </c>
      <c r="K107" s="156">
        <v>0.12903621363671977</v>
      </c>
      <c r="L107" s="156">
        <v>0.15700527835465825</v>
      </c>
      <c r="M107" s="156">
        <v>0.22819349631664121</v>
      </c>
      <c r="N107" s="156">
        <v>1.1507856632457398</v>
      </c>
      <c r="O107" s="156">
        <v>0.84717806455645572</v>
      </c>
      <c r="P107" s="156">
        <v>1.4667349521434971</v>
      </c>
      <c r="Q107" s="156">
        <v>0.94598951267906572</v>
      </c>
    </row>
    <row r="108" spans="1:17" ht="12" customHeight="1" x14ac:dyDescent="0.25">
      <c r="A108" s="23" t="s">
        <v>60</v>
      </c>
      <c r="B108" s="156"/>
      <c r="C108" s="156">
        <v>2.2970469943766231E-4</v>
      </c>
      <c r="D108" s="156">
        <v>3.1650011160598264E-3</v>
      </c>
      <c r="E108" s="156">
        <v>3.068658506021899E-3</v>
      </c>
      <c r="F108" s="156">
        <v>1.3791108407718332E-3</v>
      </c>
      <c r="G108" s="156">
        <v>8.1426820161265515E-3</v>
      </c>
      <c r="H108" s="156">
        <v>8.1446554061309672E-4</v>
      </c>
      <c r="I108" s="156">
        <v>4.2476203525821076E-4</v>
      </c>
      <c r="J108" s="156">
        <v>1.3852063097080482E-3</v>
      </c>
      <c r="K108" s="156">
        <v>6.2605302783948571E-4</v>
      </c>
      <c r="L108" s="156">
        <v>7.513691316723861E-4</v>
      </c>
      <c r="M108" s="156">
        <v>1.0729173669767464E-3</v>
      </c>
      <c r="N108" s="156">
        <v>5.2986273528681889E-3</v>
      </c>
      <c r="O108" s="156">
        <v>4.1256278109279912E-3</v>
      </c>
      <c r="P108" s="156">
        <v>8.4600498796216245E-3</v>
      </c>
      <c r="Q108" s="156">
        <v>6.069387241725635E-3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7.4298114808273225E-5</v>
      </c>
      <c r="E109" s="157">
        <f t="shared" si="417"/>
        <v>3.302566540402597E-5</v>
      </c>
      <c r="F109" s="157">
        <f t="shared" si="417"/>
        <v>6.6820914889024742E-5</v>
      </c>
      <c r="G109" s="157">
        <f t="shared" si="417"/>
        <v>1.2816183711906375E-4</v>
      </c>
      <c r="H109" s="157">
        <f t="shared" si="417"/>
        <v>1.2508814606747179E-4</v>
      </c>
      <c r="I109" s="157">
        <f t="shared" si="417"/>
        <v>1.8731264139432548E-4</v>
      </c>
      <c r="J109" s="157">
        <f t="shared" si="417"/>
        <v>1.8145051226219094E-4</v>
      </c>
      <c r="K109" s="157">
        <f t="shared" si="417"/>
        <v>2.5730975625880287E-4</v>
      </c>
      <c r="L109" s="157">
        <f t="shared" si="417"/>
        <v>2.9991993921758966E-4</v>
      </c>
      <c r="M109" s="157">
        <f t="shared" si="417"/>
        <v>3.6125671470490432E-4</v>
      </c>
      <c r="N109" s="157">
        <f t="shared" si="417"/>
        <v>6.1155078084954863E-4</v>
      </c>
      <c r="O109" s="157">
        <f t="shared" si="417"/>
        <v>4.7941712713504673E-4</v>
      </c>
      <c r="P109" s="157">
        <f t="shared" si="417"/>
        <v>1.2485755021687589E-3</v>
      </c>
      <c r="Q109" s="157">
        <f t="shared" si="417"/>
        <v>1.3032078547936246E-3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7.4298114808273225E-5</v>
      </c>
      <c r="E110" s="156">
        <v>3.302566540402597E-5</v>
      </c>
      <c r="F110" s="156">
        <v>6.6820914889024742E-5</v>
      </c>
      <c r="G110" s="156">
        <v>1.2816183711906375E-4</v>
      </c>
      <c r="H110" s="156">
        <v>1.2508814606747179E-4</v>
      </c>
      <c r="I110" s="156">
        <v>1.8731264139432548E-4</v>
      </c>
      <c r="J110" s="156">
        <v>1.8145051226219094E-4</v>
      </c>
      <c r="K110" s="156">
        <v>2.5730975625880287E-4</v>
      </c>
      <c r="L110" s="156">
        <v>2.9991993921758966E-4</v>
      </c>
      <c r="M110" s="156">
        <v>3.6125671470490432E-4</v>
      </c>
      <c r="N110" s="156">
        <v>6.1155078084954863E-4</v>
      </c>
      <c r="O110" s="156">
        <v>4.7941712713504673E-4</v>
      </c>
      <c r="P110" s="156">
        <v>1.2485755021687589E-3</v>
      </c>
      <c r="Q110" s="156">
        <v>1.3032078547936246E-3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1.8051387807328123E-2</v>
      </c>
      <c r="D111" s="157">
        <f t="shared" ref="D111" si="419">SUM(D112:D113,D116:D117)</f>
        <v>0.2795215388911157</v>
      </c>
      <c r="E111" s="157">
        <f t="shared" ref="E111" si="420">SUM(E112:E113,E116:E117)</f>
        <v>0.12467638570519006</v>
      </c>
      <c r="F111" s="157">
        <f t="shared" ref="F111" si="421">SUM(F112:F113,F116:F117)</f>
        <v>5.7659898159898422E-2</v>
      </c>
      <c r="G111" s="157">
        <f t="shared" ref="G111" si="422">SUM(G112:G113,G116:G117)</f>
        <v>0.40641516875280032</v>
      </c>
      <c r="H111" s="157">
        <f t="shared" ref="H111" si="423">SUM(H112:H113,H116:H117)</f>
        <v>3.2788463888316959E-2</v>
      </c>
      <c r="I111" s="157">
        <f t="shared" ref="I111" si="424">SUM(I112:I113,I116:I117)</f>
        <v>2.0658656738584281E-2</v>
      </c>
      <c r="J111" s="157">
        <f t="shared" ref="J111" si="425">SUM(J112:J113,J116:J117)</f>
        <v>6.0579802983997219E-2</v>
      </c>
      <c r="K111" s="157">
        <f t="shared" ref="K111" si="426">SUM(K112:K113,K116:K117)</f>
        <v>2.5815001063705607E-2</v>
      </c>
      <c r="L111" s="157">
        <f t="shared" ref="L111" si="427">SUM(L112:L113,L116:L117)</f>
        <v>3.4869271428851198E-2</v>
      </c>
      <c r="M111" s="157">
        <f t="shared" ref="M111" si="428">SUM(M112:M113,M116:M117)</f>
        <v>4.9204917867583187E-2</v>
      </c>
      <c r="N111" s="157">
        <f t="shared" ref="N111" si="429">SUM(N112:N113,N116:N117)</f>
        <v>0.2381186743509264</v>
      </c>
      <c r="O111" s="157">
        <f t="shared" ref="O111" si="430">SUM(O112:O113,O116:O117)</f>
        <v>0.19730777695533497</v>
      </c>
      <c r="P111" s="157">
        <f t="shared" ref="P111" si="431">SUM(P112:P113,P116:P117)</f>
        <v>0.38051538107618688</v>
      </c>
      <c r="Q111" s="157">
        <f t="shared" ref="Q111" si="432">SUM(Q112:Q113,Q116:Q117)</f>
        <v>0.26066482003356473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1.8051387807328123E-2</v>
      </c>
      <c r="D116" s="162">
        <v>0.2795215388911157</v>
      </c>
      <c r="E116" s="162">
        <v>0.12467638570519006</v>
      </c>
      <c r="F116" s="162">
        <v>5.7659898159898422E-2</v>
      </c>
      <c r="G116" s="162">
        <v>0.40641516875280032</v>
      </c>
      <c r="H116" s="162">
        <v>3.2788463888316959E-2</v>
      </c>
      <c r="I116" s="162">
        <v>2.0658656738584281E-2</v>
      </c>
      <c r="J116" s="162">
        <v>6.0579802983997219E-2</v>
      </c>
      <c r="K116" s="162">
        <v>0</v>
      </c>
      <c r="L116" s="162">
        <v>2.1269958490086619E-2</v>
      </c>
      <c r="M116" s="162">
        <v>3.5551121207964567E-2</v>
      </c>
      <c r="N116" s="162">
        <v>0.21080094024346491</v>
      </c>
      <c r="O116" s="162">
        <v>9.5078497852244662E-2</v>
      </c>
      <c r="P116" s="162">
        <v>0.21805774303183956</v>
      </c>
      <c r="Q116" s="162">
        <v>9.5428038079482386E-2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2.5815001063705607E-2</v>
      </c>
      <c r="L117" s="160">
        <f t="shared" ref="L117" si="457">SUM(L118:L119)</f>
        <v>1.3599312938764577E-2</v>
      </c>
      <c r="M117" s="160">
        <f t="shared" ref="M117" si="458">SUM(M118:M119)</f>
        <v>1.3653796659618616E-2</v>
      </c>
      <c r="N117" s="160">
        <f t="shared" ref="N117" si="459">SUM(N118:N119)</f>
        <v>2.7317734107461487E-2</v>
      </c>
      <c r="O117" s="160">
        <f t="shared" ref="O117" si="460">SUM(O118:O119)</f>
        <v>0.10222927910309032</v>
      </c>
      <c r="P117" s="160">
        <f t="shared" ref="P117" si="461">SUM(P118:P119)</f>
        <v>0.16245763804434729</v>
      </c>
      <c r="Q117" s="160">
        <f t="shared" ref="Q117" si="462">SUM(Q118:Q119)</f>
        <v>0.16523678195408231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2.1011402504476209E-2</v>
      </c>
      <c r="L118" s="156">
        <v>1.1242193796547312E-2</v>
      </c>
      <c r="M118" s="156">
        <v>1.11465326244441E-2</v>
      </c>
      <c r="N118" s="156">
        <v>2.2287453304607005E-2</v>
      </c>
      <c r="O118" s="156">
        <v>8.3306361354551078E-2</v>
      </c>
      <c r="P118" s="156">
        <v>0.13280307887358006</v>
      </c>
      <c r="Q118" s="156">
        <v>0.13525660626048897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4.8035985592293964E-3</v>
      </c>
      <c r="L119" s="156">
        <v>2.3571191422172657E-3</v>
      </c>
      <c r="M119" s="156">
        <v>2.5072640351745164E-3</v>
      </c>
      <c r="N119" s="156">
        <v>5.0302808028544824E-3</v>
      </c>
      <c r="O119" s="156">
        <v>1.8922917748539235E-2</v>
      </c>
      <c r="P119" s="156">
        <v>2.9654559170767241E-2</v>
      </c>
      <c r="Q119" s="156">
        <v>2.9980175693593337E-2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5.5598773219926812E-3</v>
      </c>
      <c r="D120" s="157">
        <f t="shared" ref="D120" si="464">SUM(D121:D122)</f>
        <v>9.2323036347396831E-2</v>
      </c>
      <c r="E120" s="157">
        <f t="shared" ref="E120" si="465">SUM(E121:E122)</f>
        <v>4.8070208573412002E-2</v>
      </c>
      <c r="F120" s="157">
        <f t="shared" ref="F120" si="466">SUM(F121:F122)</f>
        <v>2.2303361842113935E-2</v>
      </c>
      <c r="G120" s="157">
        <f t="shared" ref="G120" si="467">SUM(G121:G122)</f>
        <v>0.15564316329048949</v>
      </c>
      <c r="H120" s="157">
        <f t="shared" ref="H120" si="468">SUM(H121:H122)</f>
        <v>1.2530060655523888E-2</v>
      </c>
      <c r="I120" s="157">
        <f t="shared" ref="I120" si="469">SUM(I121:I122)</f>
        <v>8.377365984075652E-3</v>
      </c>
      <c r="J120" s="157">
        <f t="shared" ref="J120" si="470">SUM(J121:J122)</f>
        <v>2.402322763420349E-2</v>
      </c>
      <c r="K120" s="157">
        <f t="shared" ref="K120" si="471">SUM(K121:K122)</f>
        <v>1.1697708202831641E-2</v>
      </c>
      <c r="L120" s="157">
        <f t="shared" ref="L120" si="472">SUM(L121:L122)</f>
        <v>1.3745514008781637E-2</v>
      </c>
      <c r="M120" s="157">
        <f t="shared" ref="M120" si="473">SUM(M121:M122)</f>
        <v>2.0060211362935058E-2</v>
      </c>
      <c r="N120" s="157">
        <f t="shared" ref="N120" si="474">SUM(N121:N122)</f>
        <v>9.269782131307687E-2</v>
      </c>
      <c r="O120" s="157">
        <f t="shared" ref="O120" si="475">SUM(O121:O122)</f>
        <v>8.255615918479875E-2</v>
      </c>
      <c r="P120" s="157">
        <f t="shared" ref="P120" si="476">SUM(P121:P122)</f>
        <v>0.15724872689116823</v>
      </c>
      <c r="Q120" s="157">
        <f t="shared" ref="Q120" si="477">SUM(Q121:Q122)</f>
        <v>0.11255538378023192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5.5598773219926812E-3</v>
      </c>
      <c r="D122" s="57">
        <v>9.2323036347396831E-2</v>
      </c>
      <c r="E122" s="57">
        <v>4.8070208573412002E-2</v>
      </c>
      <c r="F122" s="57">
        <v>2.2303361842113935E-2</v>
      </c>
      <c r="G122" s="57">
        <v>0.15564316329048949</v>
      </c>
      <c r="H122" s="57">
        <v>1.2530060655523888E-2</v>
      </c>
      <c r="I122" s="57">
        <v>8.377365984075652E-3</v>
      </c>
      <c r="J122" s="57">
        <v>2.402322763420349E-2</v>
      </c>
      <c r="K122" s="57">
        <v>1.1697708202831641E-2</v>
      </c>
      <c r="L122" s="57">
        <v>1.3745514008781637E-2</v>
      </c>
      <c r="M122" s="57">
        <v>2.0060211362935058E-2</v>
      </c>
      <c r="N122" s="57">
        <v>9.269782131307687E-2</v>
      </c>
      <c r="O122" s="57">
        <v>8.255615918479875E-2</v>
      </c>
      <c r="P122" s="57">
        <v>0.15724872689116823</v>
      </c>
      <c r="Q122" s="57">
        <v>0.11255538378023192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306.87075053993084</v>
      </c>
      <c r="D124" s="168">
        <f t="shared" ref="D124" si="479">SUM(D125,D128,D130,D139)</f>
        <v>0</v>
      </c>
      <c r="E124" s="168">
        <f t="shared" ref="E124" si="480">SUM(E125,E128,E130,E139)</f>
        <v>235.44264432907747</v>
      </c>
      <c r="F124" s="168">
        <f t="shared" ref="F124" si="481">SUM(F125,F128,F130,F139)</f>
        <v>138.21657318261185</v>
      </c>
      <c r="G124" s="168">
        <f t="shared" ref="G124" si="482">SUM(G125,G128,G130,G139)</f>
        <v>61.733377203735266</v>
      </c>
      <c r="H124" s="168">
        <f t="shared" ref="H124" si="483">SUM(H125,H128,H130,H139)</f>
        <v>55.270393561493577</v>
      </c>
      <c r="I124" s="168">
        <f t="shared" ref="I124" si="484">SUM(I125,I128,I130,I139)</f>
        <v>203.63463712047846</v>
      </c>
      <c r="J124" s="168">
        <f t="shared" ref="J124" si="485">SUM(J125,J128,J130,J139)</f>
        <v>156.43032585680146</v>
      </c>
      <c r="K124" s="168">
        <f t="shared" ref="K124" si="486">SUM(K125,K128,K130,K139)</f>
        <v>175.602587548473</v>
      </c>
      <c r="L124" s="168">
        <f t="shared" ref="L124" si="487">SUM(L125,L128,L130,L139)</f>
        <v>208.86681374926263</v>
      </c>
      <c r="M124" s="168">
        <f t="shared" ref="M124" si="488">SUM(M125,M128,M130,M139)</f>
        <v>107.39877907016601</v>
      </c>
      <c r="N124" s="168">
        <f t="shared" ref="N124" si="489">SUM(N125,N128,N130,N139)</f>
        <v>286.39130372775861</v>
      </c>
      <c r="O124" s="168">
        <f t="shared" ref="O124" si="490">SUM(O125,O128,O130,O139)</f>
        <v>140.17195112525923</v>
      </c>
      <c r="P124" s="168">
        <f t="shared" ref="P124" si="491">SUM(P125,P128,P130,P139)</f>
        <v>187.49850004679604</v>
      </c>
      <c r="Q124" s="168">
        <f t="shared" ref="Q124" si="492">SUM(Q125,Q128,Q130,Q139)</f>
        <v>165.46839284921126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265.06184218705334</v>
      </c>
      <c r="D125" s="157">
        <f t="shared" si="493"/>
        <v>0</v>
      </c>
      <c r="E125" s="157">
        <f t="shared" si="493"/>
        <v>195.16909029797594</v>
      </c>
      <c r="F125" s="157">
        <f t="shared" si="493"/>
        <v>115.47287725161345</v>
      </c>
      <c r="G125" s="157">
        <f t="shared" si="493"/>
        <v>52.121062451870621</v>
      </c>
      <c r="H125" s="157">
        <f t="shared" si="493"/>
        <v>42.064304138617857</v>
      </c>
      <c r="I125" s="157">
        <f t="shared" si="493"/>
        <v>170.18064641169678</v>
      </c>
      <c r="J125" s="157">
        <f t="shared" si="493"/>
        <v>131.28172600170046</v>
      </c>
      <c r="K125" s="157">
        <f t="shared" si="493"/>
        <v>139.96887286385356</v>
      </c>
      <c r="L125" s="157">
        <f t="shared" si="493"/>
        <v>170.51962991758032</v>
      </c>
      <c r="M125" s="157">
        <f t="shared" si="493"/>
        <v>88.14033915134226</v>
      </c>
      <c r="N125" s="157">
        <f t="shared" si="493"/>
        <v>232.72093067010644</v>
      </c>
      <c r="O125" s="157">
        <f t="shared" si="493"/>
        <v>108.71768766229189</v>
      </c>
      <c r="P125" s="157">
        <f t="shared" si="493"/>
        <v>142.85466456053678</v>
      </c>
      <c r="Q125" s="157">
        <f t="shared" si="493"/>
        <v>123.52634095910794</v>
      </c>
    </row>
    <row r="126" spans="1:17" ht="12" customHeight="1" x14ac:dyDescent="0.25">
      <c r="A126" s="23" t="s">
        <v>149</v>
      </c>
      <c r="B126" s="156"/>
      <c r="C126" s="156">
        <v>264.48838921653106</v>
      </c>
      <c r="D126" s="156">
        <v>0</v>
      </c>
      <c r="E126" s="156">
        <v>194.20648543480127</v>
      </c>
      <c r="F126" s="156">
        <v>114.90911070052994</v>
      </c>
      <c r="G126" s="156">
        <v>51.919509920681698</v>
      </c>
      <c r="H126" s="156">
        <v>41.880739426961284</v>
      </c>
      <c r="I126" s="156">
        <v>169.4875943887032</v>
      </c>
      <c r="J126" s="156">
        <v>130.70670795190784</v>
      </c>
      <c r="K126" s="156">
        <v>139.33658194024665</v>
      </c>
      <c r="L126" s="156">
        <v>169.75815590238267</v>
      </c>
      <c r="M126" s="156">
        <v>87.753452083038226</v>
      </c>
      <c r="N126" s="156">
        <v>231.72155169170358</v>
      </c>
      <c r="O126" s="156">
        <v>108.22420209596251</v>
      </c>
      <c r="P126" s="156">
        <v>142.08765814782726</v>
      </c>
      <c r="Q126" s="156">
        <v>122.78742732301993</v>
      </c>
    </row>
    <row r="127" spans="1:17" ht="12" customHeight="1" x14ac:dyDescent="0.25">
      <c r="A127" s="23" t="s">
        <v>60</v>
      </c>
      <c r="B127" s="156"/>
      <c r="C127" s="156">
        <v>0.57345297052227595</v>
      </c>
      <c r="D127" s="156">
        <v>0</v>
      </c>
      <c r="E127" s="156">
        <v>0.96260486317466853</v>
      </c>
      <c r="F127" s="156">
        <v>0.56376655108351348</v>
      </c>
      <c r="G127" s="156">
        <v>0.20155253118891997</v>
      </c>
      <c r="H127" s="156">
        <v>0.18356471165657304</v>
      </c>
      <c r="I127" s="156">
        <v>0.69305202299359536</v>
      </c>
      <c r="J127" s="156">
        <v>0.57501804979260895</v>
      </c>
      <c r="K127" s="156">
        <v>0.63229092360692074</v>
      </c>
      <c r="L127" s="156">
        <v>0.76147401519764335</v>
      </c>
      <c r="M127" s="156">
        <v>0.38688706830402719</v>
      </c>
      <c r="N127" s="156">
        <v>0.99937897840286249</v>
      </c>
      <c r="O127" s="156">
        <v>0.49348556632938223</v>
      </c>
      <c r="P127" s="156">
        <v>0.76700641270951186</v>
      </c>
      <c r="Q127" s="156">
        <v>0.73891363608801941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1.9030515944814981E-2</v>
      </c>
      <c r="D128" s="157">
        <f t="shared" si="494"/>
        <v>0</v>
      </c>
      <c r="E128" s="157">
        <f t="shared" si="494"/>
        <v>2.4438650234992965E-2</v>
      </c>
      <c r="F128" s="157">
        <f t="shared" si="494"/>
        <v>3.9311432326996243E-2</v>
      </c>
      <c r="G128" s="157">
        <f t="shared" si="494"/>
        <v>2.2087069450871601E-2</v>
      </c>
      <c r="H128" s="157">
        <f t="shared" si="494"/>
        <v>4.8557829696790358E-2</v>
      </c>
      <c r="I128" s="157">
        <f t="shared" si="494"/>
        <v>7.8826134415192955E-2</v>
      </c>
      <c r="J128" s="157">
        <f t="shared" si="494"/>
        <v>7.0966794462208452E-2</v>
      </c>
      <c r="K128" s="157">
        <f t="shared" si="494"/>
        <v>0.10016825029442247</v>
      </c>
      <c r="L128" s="157">
        <f t="shared" si="494"/>
        <v>0.1011409945720765</v>
      </c>
      <c r="M128" s="157">
        <f t="shared" si="494"/>
        <v>0.10703110767415126</v>
      </c>
      <c r="N128" s="157">
        <f t="shared" si="494"/>
        <v>0.14464606768787089</v>
      </c>
      <c r="O128" s="157">
        <f t="shared" si="494"/>
        <v>5.2987007221595529E-2</v>
      </c>
      <c r="P128" s="157">
        <f t="shared" si="494"/>
        <v>0.19308264331418754</v>
      </c>
      <c r="Q128" s="157">
        <f t="shared" si="494"/>
        <v>0.21363004321563131</v>
      </c>
    </row>
    <row r="129" spans="1:17" ht="12" customHeight="1" x14ac:dyDescent="0.25">
      <c r="A129" s="23" t="s">
        <v>60</v>
      </c>
      <c r="B129" s="156"/>
      <c r="C129" s="156">
        <v>1.9030515944814981E-2</v>
      </c>
      <c r="D129" s="156">
        <v>0</v>
      </c>
      <c r="E129" s="156">
        <v>2.4438650234992965E-2</v>
      </c>
      <c r="F129" s="156">
        <v>3.9311432326996243E-2</v>
      </c>
      <c r="G129" s="156">
        <v>2.2087069450871601E-2</v>
      </c>
      <c r="H129" s="156">
        <v>4.8557829696790358E-2</v>
      </c>
      <c r="I129" s="156">
        <v>7.8826134415192955E-2</v>
      </c>
      <c r="J129" s="156">
        <v>7.0966794462208452E-2</v>
      </c>
      <c r="K129" s="156">
        <v>0.10016825029442247</v>
      </c>
      <c r="L129" s="156">
        <v>0.1011409945720765</v>
      </c>
      <c r="M129" s="156">
        <v>0.10703110767415126</v>
      </c>
      <c r="N129" s="156">
        <v>0.14464606768787089</v>
      </c>
      <c r="O129" s="156">
        <v>5.2987007221595529E-2</v>
      </c>
      <c r="P129" s="156">
        <v>0.19308264331418754</v>
      </c>
      <c r="Q129" s="156">
        <v>0.21363004321563131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30.007884755792219</v>
      </c>
      <c r="D130" s="157">
        <f t="shared" ref="D130" si="496">SUM(D131:D132,D135:D136)</f>
        <v>0</v>
      </c>
      <c r="E130" s="157">
        <f t="shared" ref="E130" si="497">SUM(E131:E132,E135:E136)</f>
        <v>25.958124584335273</v>
      </c>
      <c r="F130" s="157">
        <f t="shared" ref="F130" si="498">SUM(F131:F132,F135:F136)</f>
        <v>14.123336631126302</v>
      </c>
      <c r="G130" s="157">
        <f t="shared" ref="G130" si="499">SUM(G131:G132,G135:G136)</f>
        <v>6.0190107190818338</v>
      </c>
      <c r="H130" s="157">
        <f t="shared" ref="H130" si="500">SUM(H131:H132,H135:H136)</f>
        <v>9.6151610572257979</v>
      </c>
      <c r="I130" s="157">
        <f t="shared" ref="I130" si="501">SUM(I131:I132,I135:I136)</f>
        <v>21.432002747737407</v>
      </c>
      <c r="J130" s="157">
        <f t="shared" ref="J130" si="502">SUM(J131:J132,J135:J136)</f>
        <v>15.572081977034298</v>
      </c>
      <c r="K130" s="157">
        <f t="shared" ref="K130" si="503">SUM(K131:K132,K135:K136)</f>
        <v>22.155033257495489</v>
      </c>
      <c r="L130" s="157">
        <f t="shared" ref="L130" si="504">SUM(L131:L132,L135:L136)</f>
        <v>24.887601094911972</v>
      </c>
      <c r="M130" s="157">
        <f t="shared" ref="M130" si="505">SUM(M131:M132,M135:M136)</f>
        <v>11.809378739394123</v>
      </c>
      <c r="N130" s="157">
        <f t="shared" ref="N130" si="506">SUM(N131:N132,N135:N136)</f>
        <v>34.644386905839639</v>
      </c>
      <c r="O130" s="157">
        <f t="shared" ref="O130" si="507">SUM(O131:O132,O135:O136)</f>
        <v>19.203841538148666</v>
      </c>
      <c r="P130" s="157">
        <f t="shared" ref="P130" si="508">SUM(P131:P132,P135:P136)</f>
        <v>27.434325078166026</v>
      </c>
      <c r="Q130" s="157">
        <f t="shared" ref="Q130" si="509">SUM(Q131:Q132,Q135:Q136)</f>
        <v>25.946304242747626</v>
      </c>
    </row>
    <row r="131" spans="1:17" ht="12" customHeight="1" x14ac:dyDescent="0.25">
      <c r="A131" s="167" t="s">
        <v>148</v>
      </c>
      <c r="B131" s="132"/>
      <c r="C131" s="132">
        <v>27.369752957012018</v>
      </c>
      <c r="D131" s="132">
        <v>0</v>
      </c>
      <c r="E131" s="132">
        <v>18.715788702408542</v>
      </c>
      <c r="F131" s="132">
        <v>14.123336631126302</v>
      </c>
      <c r="G131" s="132">
        <v>6.0190107190818338</v>
      </c>
      <c r="H131" s="132">
        <v>0</v>
      </c>
      <c r="I131" s="132">
        <v>18.886090121714336</v>
      </c>
      <c r="J131" s="132">
        <v>15.572081977034298</v>
      </c>
      <c r="K131" s="132">
        <v>9.1835760469339096</v>
      </c>
      <c r="L131" s="132">
        <v>12.706388061624986</v>
      </c>
      <c r="M131" s="132">
        <v>8.93957055328395</v>
      </c>
      <c r="N131" s="132">
        <v>21.865400075734875</v>
      </c>
      <c r="O131" s="132">
        <v>2.872214684694987</v>
      </c>
      <c r="P131" s="132">
        <v>7.4826094971665436</v>
      </c>
      <c r="Q131" s="132">
        <v>4.4750059105018476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10.820042117744926</v>
      </c>
      <c r="L132" s="132">
        <f t="shared" ref="L132" si="519">SUM(L133:L134)</f>
        <v>3.0514732942341936</v>
      </c>
      <c r="M132" s="132">
        <f t="shared" ref="M132" si="520">SUM(M133:M134)</f>
        <v>2.8698081861101725</v>
      </c>
      <c r="N132" s="132">
        <f t="shared" ref="N132" si="521">SUM(N133:N134)</f>
        <v>3.1357182404205171</v>
      </c>
      <c r="O132" s="132">
        <f t="shared" ref="O132" si="522">SUM(O133:O134)</f>
        <v>16.331626853453677</v>
      </c>
      <c r="P132" s="132">
        <f t="shared" ref="P132" si="523">SUM(P133:P134)</f>
        <v>17.367746317629933</v>
      </c>
      <c r="Q132" s="132">
        <f t="shared" ref="Q132" si="524">SUM(Q133:Q134)</f>
        <v>16.296166236680211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7.9657024989313623</v>
      </c>
      <c r="L133" s="165">
        <v>2.2434079411226802</v>
      </c>
      <c r="M133" s="165">
        <v>2.1160752858449055</v>
      </c>
      <c r="N133" s="165">
        <v>2.307862976967177</v>
      </c>
      <c r="O133" s="165">
        <v>12.004638124694463</v>
      </c>
      <c r="P133" s="165">
        <v>12.769768616203686</v>
      </c>
      <c r="Q133" s="165">
        <v>11.974917026327798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2.854339618813563</v>
      </c>
      <c r="L134" s="164">
        <v>0.8080653531115134</v>
      </c>
      <c r="M134" s="164">
        <v>0.75373290026526696</v>
      </c>
      <c r="N134" s="164">
        <v>0.82785526345334004</v>
      </c>
      <c r="O134" s="164">
        <v>4.326988728759213</v>
      </c>
      <c r="P134" s="164">
        <v>4.597977701426248</v>
      </c>
      <c r="Q134" s="164">
        <v>4.3212492103524136</v>
      </c>
    </row>
    <row r="135" spans="1:17" ht="12" customHeight="1" x14ac:dyDescent="0.25">
      <c r="A135" s="163" t="s">
        <v>142</v>
      </c>
      <c r="B135" s="162"/>
      <c r="C135" s="162">
        <v>2.6381317987802011</v>
      </c>
      <c r="D135" s="162">
        <v>0</v>
      </c>
      <c r="E135" s="162">
        <v>7.2423358819267332</v>
      </c>
      <c r="F135" s="162">
        <v>0</v>
      </c>
      <c r="G135" s="162">
        <v>0</v>
      </c>
      <c r="H135" s="162">
        <v>9.6151610572257979</v>
      </c>
      <c r="I135" s="162">
        <v>2.5459126260230729</v>
      </c>
      <c r="J135" s="162">
        <v>0</v>
      </c>
      <c r="K135" s="162">
        <v>1.9341280482797987</v>
      </c>
      <c r="L135" s="162">
        <v>8.5691663539737419</v>
      </c>
      <c r="M135" s="162">
        <v>0</v>
      </c>
      <c r="N135" s="162">
        <v>9.1278542411474604</v>
      </c>
      <c r="O135" s="162">
        <v>0</v>
      </c>
      <c r="P135" s="162">
        <v>2.1286390211405357</v>
      </c>
      <c r="Q135" s="162">
        <v>4.3424260479536638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0.21728704453685538</v>
      </c>
      <c r="L136" s="160">
        <f t="shared" ref="L136" si="534">SUM(L137:L138)</f>
        <v>0.56057338507904975</v>
      </c>
      <c r="M136" s="160">
        <f t="shared" ref="M136" si="535">SUM(M137:M138)</f>
        <v>0</v>
      </c>
      <c r="N136" s="160">
        <f t="shared" ref="N136" si="536">SUM(N137:N138)</f>
        <v>0.51541434853678425</v>
      </c>
      <c r="O136" s="160">
        <f t="shared" ref="O136" si="537">SUM(O137:O138)</f>
        <v>0</v>
      </c>
      <c r="P136" s="160">
        <f t="shared" ref="P136" si="538">SUM(P137:P138)</f>
        <v>0.4553302422290128</v>
      </c>
      <c r="Q136" s="160">
        <f t="shared" ref="Q136" si="539">SUM(Q137:Q138)</f>
        <v>0.83270604761190214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0.17685474970561796</v>
      </c>
      <c r="L137" s="156">
        <v>0.46341125177590986</v>
      </c>
      <c r="M137" s="156">
        <v>0</v>
      </c>
      <c r="N137" s="156">
        <v>0.4205060778595256</v>
      </c>
      <c r="O137" s="156">
        <v>0</v>
      </c>
      <c r="P137" s="156">
        <v>0.37221554369613047</v>
      </c>
      <c r="Q137" s="156">
        <v>0.68162180769091429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4.0432294831237406E-2</v>
      </c>
      <c r="L138" s="156">
        <v>9.7162133303139886E-2</v>
      </c>
      <c r="M138" s="156">
        <v>0</v>
      </c>
      <c r="N138" s="156">
        <v>9.4908270677258613E-2</v>
      </c>
      <c r="O138" s="156">
        <v>0</v>
      </c>
      <c r="P138" s="156">
        <v>8.3114698532882336E-2</v>
      </c>
      <c r="Q138" s="156">
        <v>0.15108423992098782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11.781993081140476</v>
      </c>
      <c r="D139" s="157">
        <f t="shared" ref="D139" si="541">SUM(D140:D141)</f>
        <v>0</v>
      </c>
      <c r="E139" s="157">
        <f t="shared" ref="E139" si="542">SUM(E140:E141)</f>
        <v>14.290990796531242</v>
      </c>
      <c r="F139" s="157">
        <f t="shared" ref="F139" si="543">SUM(F140:F141)</f>
        <v>8.5810478675450934</v>
      </c>
      <c r="G139" s="157">
        <f t="shared" ref="G139" si="544">SUM(G140:G141)</f>
        <v>3.5712169633319402</v>
      </c>
      <c r="H139" s="157">
        <f t="shared" ref="H139" si="545">SUM(H140:H141)</f>
        <v>3.5423705359531334</v>
      </c>
      <c r="I139" s="157">
        <f t="shared" ref="I139" si="546">SUM(I140:I141)</f>
        <v>11.943161826629085</v>
      </c>
      <c r="J139" s="157">
        <f t="shared" ref="J139" si="547">SUM(J140:J141)</f>
        <v>9.5055510836045052</v>
      </c>
      <c r="K139" s="157">
        <f t="shared" ref="K139" si="548">SUM(K140:K141)</f>
        <v>13.378513176829522</v>
      </c>
      <c r="L139" s="157">
        <f t="shared" ref="L139" si="549">SUM(L140:L141)</f>
        <v>13.35844174219829</v>
      </c>
      <c r="M139" s="157">
        <f t="shared" ref="M139" si="550">SUM(M140:M141)</f>
        <v>7.3420300717554881</v>
      </c>
      <c r="N139" s="157">
        <f t="shared" ref="N139" si="551">SUM(N140:N141)</f>
        <v>18.881340084124677</v>
      </c>
      <c r="O139" s="157">
        <f t="shared" ref="O139" si="552">SUM(O140:O141)</f>
        <v>12.197434917597068</v>
      </c>
      <c r="P139" s="157">
        <f t="shared" ref="P139" si="553">SUM(P140:P141)</f>
        <v>17.016427764779063</v>
      </c>
      <c r="Q139" s="157">
        <f t="shared" ref="Q139" si="554">SUM(Q140:Q141)</f>
        <v>15.782117604140067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11.781993081140476</v>
      </c>
      <c r="D141" s="57">
        <v>0</v>
      </c>
      <c r="E141" s="57">
        <v>14.290990796531242</v>
      </c>
      <c r="F141" s="57">
        <v>8.5810478675450934</v>
      </c>
      <c r="G141" s="57">
        <v>3.5712169633319402</v>
      </c>
      <c r="H141" s="57">
        <v>3.5423705359531334</v>
      </c>
      <c r="I141" s="57">
        <v>11.943161826629085</v>
      </c>
      <c r="J141" s="57">
        <v>9.5055510836045052</v>
      </c>
      <c r="K141" s="57">
        <v>13.378513176829522</v>
      </c>
      <c r="L141" s="57">
        <v>13.35844174219829</v>
      </c>
      <c r="M141" s="57">
        <v>7.3420300717554881</v>
      </c>
      <c r="N141" s="57">
        <v>18.881340084124677</v>
      </c>
      <c r="O141" s="57">
        <v>12.197434917597068</v>
      </c>
      <c r="P141" s="57">
        <v>17.016427764779063</v>
      </c>
      <c r="Q141" s="57">
        <v>15.782117604140067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2.0431432246377463E-2</v>
      </c>
      <c r="D143" s="168">
        <f t="shared" ref="D143" si="556">SUM(D144,D146,D148,D157)</f>
        <v>2.2257871974243996E-2</v>
      </c>
      <c r="E143" s="168">
        <f t="shared" ref="E143" si="557">SUM(E144,E146,E148,E157)</f>
        <v>0.18730605956802113</v>
      </c>
      <c r="F143" s="168">
        <f t="shared" ref="F143" si="558">SUM(F144,F146,F148,F157)</f>
        <v>0.27400788733113923</v>
      </c>
      <c r="G143" s="168">
        <f t="shared" ref="G143" si="559">SUM(G144,G146,G148,G157)</f>
        <v>0.48105297503122163</v>
      </c>
      <c r="H143" s="168">
        <f t="shared" ref="H143" si="560">SUM(H144,H146,H148,H157)</f>
        <v>0.92707790981044325</v>
      </c>
      <c r="I143" s="168">
        <f t="shared" ref="I143" si="561">SUM(I144,I146,I148,I157)</f>
        <v>0.63417011661601186</v>
      </c>
      <c r="J143" s="168">
        <f t="shared" ref="J143" si="562">SUM(J144,J146,J148,J157)</f>
        <v>1.4939588482020747</v>
      </c>
      <c r="K143" s="168">
        <f t="shared" ref="K143" si="563">SUM(K144,K146,K148,K157)</f>
        <v>1.1789670440886553</v>
      </c>
      <c r="L143" s="168">
        <f t="shared" ref="L143" si="564">SUM(L144,L146,L148,L157)</f>
        <v>0.6024155146755904</v>
      </c>
      <c r="M143" s="168">
        <f t="shared" ref="M143" si="565">SUM(M144,M146,M148,M157)</f>
        <v>0.90820230732741991</v>
      </c>
      <c r="N143" s="168">
        <f t="shared" ref="N143" si="566">SUM(N144,N146,N148,N157)</f>
        <v>0.96754637689769818</v>
      </c>
      <c r="O143" s="168">
        <f t="shared" ref="O143" si="567">SUM(O144,O146,O148,O157)</f>
        <v>1.0440876313310499</v>
      </c>
      <c r="P143" s="168">
        <f t="shared" ref="P143" si="568">SUM(P144,P146,P148,P157)</f>
        <v>1.058644980457742</v>
      </c>
      <c r="Q143" s="168">
        <f t="shared" ref="Q143" si="569">SUM(Q144,Q146,Q148,Q157)</f>
        <v>1.2592236106538948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1.4993970999687896E-2</v>
      </c>
      <c r="D144" s="157">
        <f t="shared" si="570"/>
        <v>1.5874892586236276E-2</v>
      </c>
      <c r="E144" s="157">
        <f t="shared" si="570"/>
        <v>0.12099760463112395</v>
      </c>
      <c r="F144" s="157">
        <f t="shared" si="570"/>
        <v>0.1720293674414316</v>
      </c>
      <c r="G144" s="157">
        <f t="shared" si="570"/>
        <v>0.30399248412562058</v>
      </c>
      <c r="H144" s="157">
        <f t="shared" si="570"/>
        <v>0.57872978137656661</v>
      </c>
      <c r="I144" s="157">
        <f t="shared" si="570"/>
        <v>0.38450900265641674</v>
      </c>
      <c r="J144" s="157">
        <f t="shared" si="570"/>
        <v>0.86734323535825564</v>
      </c>
      <c r="K144" s="157">
        <f t="shared" si="570"/>
        <v>0.66003548782658128</v>
      </c>
      <c r="L144" s="157">
        <f t="shared" si="570"/>
        <v>0.33418279257163641</v>
      </c>
      <c r="M144" s="157">
        <f t="shared" si="570"/>
        <v>0.47182079456929665</v>
      </c>
      <c r="N144" s="157">
        <f t="shared" si="570"/>
        <v>0.49929797367844264</v>
      </c>
      <c r="O144" s="157">
        <f t="shared" si="570"/>
        <v>0.51969896080754618</v>
      </c>
      <c r="P144" s="157">
        <f t="shared" si="570"/>
        <v>0.48612715312770044</v>
      </c>
      <c r="Q144" s="157">
        <f t="shared" si="570"/>
        <v>0.56575834620754739</v>
      </c>
    </row>
    <row r="145" spans="1:17" ht="12" customHeight="1" x14ac:dyDescent="0.25">
      <c r="A145" s="23" t="s">
        <v>60</v>
      </c>
      <c r="B145" s="156"/>
      <c r="C145" s="156">
        <v>1.4993970999687896E-2</v>
      </c>
      <c r="D145" s="156">
        <v>1.5874892586236276E-2</v>
      </c>
      <c r="E145" s="156">
        <v>0.12099760463112395</v>
      </c>
      <c r="F145" s="156">
        <v>0.1720293674414316</v>
      </c>
      <c r="G145" s="156">
        <v>0.30399248412562058</v>
      </c>
      <c r="H145" s="156">
        <v>0.57872978137656661</v>
      </c>
      <c r="I145" s="156">
        <v>0.38450900265641674</v>
      </c>
      <c r="J145" s="156">
        <v>0.86734323535825564</v>
      </c>
      <c r="K145" s="156">
        <v>0.66003548782658128</v>
      </c>
      <c r="L145" s="156">
        <v>0.33418279257163641</v>
      </c>
      <c r="M145" s="156">
        <v>0.47182079456929665</v>
      </c>
      <c r="N145" s="156">
        <v>0.49929797367844264</v>
      </c>
      <c r="O145" s="156">
        <v>0.51969896080754618</v>
      </c>
      <c r="P145" s="156">
        <v>0.48612715312770044</v>
      </c>
      <c r="Q145" s="156">
        <v>0.56575834620754739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4.6304220264611407E-4</v>
      </c>
      <c r="D146" s="157">
        <f t="shared" si="571"/>
        <v>4.9987690611314633E-4</v>
      </c>
      <c r="E146" s="157">
        <f t="shared" si="571"/>
        <v>4.0615690868975015E-3</v>
      </c>
      <c r="F146" s="157">
        <f t="shared" si="571"/>
        <v>6.3035459723896591E-3</v>
      </c>
      <c r="G146" s="157">
        <f t="shared" si="571"/>
        <v>1.0348605465786221E-2</v>
      </c>
      <c r="H146" s="157">
        <f t="shared" si="571"/>
        <v>2.088192446364227E-2</v>
      </c>
      <c r="I146" s="157">
        <f t="shared" si="571"/>
        <v>1.5691580558878176E-2</v>
      </c>
      <c r="J146" s="157">
        <f t="shared" si="571"/>
        <v>3.5466199398767682E-2</v>
      </c>
      <c r="K146" s="157">
        <f t="shared" si="571"/>
        <v>2.8614275645433368E-2</v>
      </c>
      <c r="L146" s="157">
        <f t="shared" si="571"/>
        <v>1.3595933207364476E-2</v>
      </c>
      <c r="M146" s="157">
        <f t="shared" si="571"/>
        <v>2.1807343627895395E-2</v>
      </c>
      <c r="N146" s="157">
        <f t="shared" si="571"/>
        <v>2.2239232914719298E-2</v>
      </c>
      <c r="O146" s="157">
        <f t="shared" si="571"/>
        <v>2.349859734876136E-2</v>
      </c>
      <c r="P146" s="157">
        <f t="shared" si="571"/>
        <v>2.7196017451762314E-2</v>
      </c>
      <c r="Q146" s="157">
        <f t="shared" si="571"/>
        <v>3.3216509892172556E-2</v>
      </c>
    </row>
    <row r="147" spans="1:17" ht="12" customHeight="1" x14ac:dyDescent="0.25">
      <c r="A147" s="23" t="s">
        <v>60</v>
      </c>
      <c r="B147" s="156"/>
      <c r="C147" s="156">
        <v>4.6304220264611407E-4</v>
      </c>
      <c r="D147" s="156">
        <v>4.9987690611314633E-4</v>
      </c>
      <c r="E147" s="156">
        <v>4.0615690868975015E-3</v>
      </c>
      <c r="F147" s="156">
        <v>6.3035459723896591E-3</v>
      </c>
      <c r="G147" s="156">
        <v>1.0348605465786221E-2</v>
      </c>
      <c r="H147" s="156">
        <v>2.088192446364227E-2</v>
      </c>
      <c r="I147" s="156">
        <v>1.5691580558878176E-2</v>
      </c>
      <c r="J147" s="156">
        <v>3.5466199398767682E-2</v>
      </c>
      <c r="K147" s="156">
        <v>2.8614275645433368E-2</v>
      </c>
      <c r="L147" s="156">
        <v>1.3595933207364476E-2</v>
      </c>
      <c r="M147" s="156">
        <v>2.1807343627895395E-2</v>
      </c>
      <c r="N147" s="156">
        <v>2.2239232914719298E-2</v>
      </c>
      <c r="O147" s="156">
        <v>2.349859734876136E-2</v>
      </c>
      <c r="P147" s="156">
        <v>2.7196017451762314E-2</v>
      </c>
      <c r="Q147" s="156">
        <v>3.3216509892172556E-2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3.8612110055226741E-3</v>
      </c>
      <c r="D148" s="157">
        <f t="shared" ref="D148" si="573">SUM(D149:D150,D153:D154)</f>
        <v>4.4523096951141414E-3</v>
      </c>
      <c r="E148" s="157">
        <f t="shared" ref="E148" si="574">SUM(E149:E150,E153:E154)</f>
        <v>4.5439812405165557E-2</v>
      </c>
      <c r="F148" s="157">
        <f t="shared" ref="F148" si="575">SUM(F149:F150,F153:F154)</f>
        <v>6.9761754076783977E-2</v>
      </c>
      <c r="G148" s="157">
        <f t="shared" ref="G148" si="576">SUM(G149:G150,G153:G154)</f>
        <v>0.12137548872419879</v>
      </c>
      <c r="H148" s="157">
        <f t="shared" ref="H148" si="577">SUM(H149:H150,H153:H154)</f>
        <v>0.23858465530948034</v>
      </c>
      <c r="I148" s="157">
        <f t="shared" ref="I148" si="578">SUM(I149:I150,I153:I154)</f>
        <v>0.16761528841932263</v>
      </c>
      <c r="J148" s="157">
        <f t="shared" ref="J148" si="579">SUM(J149:J150,J153:J154)</f>
        <v>0.42609418122765658</v>
      </c>
      <c r="K148" s="157">
        <f t="shared" ref="K148" si="580">SUM(K149:K150,K153:K154)</f>
        <v>0.34967531690104242</v>
      </c>
      <c r="L148" s="157">
        <f t="shared" ref="L148" si="581">SUM(L149:L150,L153:L154)</f>
        <v>0.18502530680361812</v>
      </c>
      <c r="M148" s="157">
        <f t="shared" ref="M148" si="582">SUM(M149:M150,M153:M154)</f>
        <v>0.29709274916051287</v>
      </c>
      <c r="N148" s="157">
        <f t="shared" ref="N148" si="583">SUM(N149:N150,N153:N154)</f>
        <v>0.3213312080878013</v>
      </c>
      <c r="O148" s="157">
        <f t="shared" ref="O148" si="584">SUM(O149:O150,O153:O154)</f>
        <v>0.35364497363143249</v>
      </c>
      <c r="P148" s="157">
        <f t="shared" ref="P148" si="585">SUM(P149:P150,P153:P154)</f>
        <v>0.38348743456937673</v>
      </c>
      <c r="Q148" s="157">
        <f t="shared" ref="Q148" si="586">SUM(Q149:Q150,Q153:Q154)</f>
        <v>0.46194720007253731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3.8612110055226741E-3</v>
      </c>
      <c r="D153" s="162">
        <v>4.4523096951141414E-3</v>
      </c>
      <c r="E153" s="162">
        <v>4.5439812405165557E-2</v>
      </c>
      <c r="F153" s="162">
        <v>6.9761754076783977E-2</v>
      </c>
      <c r="G153" s="162">
        <v>0.12137548872419879</v>
      </c>
      <c r="H153" s="162">
        <v>0.23858465530948034</v>
      </c>
      <c r="I153" s="162">
        <v>0.16761528841932263</v>
      </c>
      <c r="J153" s="162">
        <v>0.42609418122765658</v>
      </c>
      <c r="K153" s="162">
        <v>0.29951594095558015</v>
      </c>
      <c r="L153" s="162">
        <v>0.15850687897267346</v>
      </c>
      <c r="M153" s="162">
        <v>0.26092490824330389</v>
      </c>
      <c r="N153" s="162">
        <v>0.2812561374701118</v>
      </c>
      <c r="O153" s="162">
        <v>0.18601864714463409</v>
      </c>
      <c r="P153" s="162">
        <v>0.16865871837427171</v>
      </c>
      <c r="Q153" s="162">
        <v>0.18926780882883218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5.0159375945462256E-2</v>
      </c>
      <c r="L154" s="160">
        <f t="shared" ref="L154" si="611">SUM(L155:L156)</f>
        <v>2.6518427830944644E-2</v>
      </c>
      <c r="M154" s="160">
        <f t="shared" ref="M154" si="612">SUM(M155:M156)</f>
        <v>3.6167840917208996E-2</v>
      </c>
      <c r="N154" s="160">
        <f t="shared" ref="N154" si="613">SUM(N155:N156)</f>
        <v>4.0075070617689487E-2</v>
      </c>
      <c r="O154" s="160">
        <f t="shared" ref="O154" si="614">SUM(O155:O156)</f>
        <v>0.1676263264867984</v>
      </c>
      <c r="P154" s="160">
        <f t="shared" ref="P154" si="615">SUM(P155:P156)</f>
        <v>0.21482871619510502</v>
      </c>
      <c r="Q154" s="160">
        <f t="shared" ref="Q154" si="616">SUM(Q155:Q156)</f>
        <v>0.27267939124370516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4.0825829708959344E-2</v>
      </c>
      <c r="L155" s="156">
        <v>2.1922085784601152E-2</v>
      </c>
      <c r="M155" s="156">
        <v>2.9526294318684775E-2</v>
      </c>
      <c r="N155" s="156">
        <v>3.2695657024739269E-2</v>
      </c>
      <c r="O155" s="156">
        <v>0.13659823730893406</v>
      </c>
      <c r="P155" s="156">
        <v>0.17561448808815286</v>
      </c>
      <c r="Q155" s="156">
        <v>0.22320507952671648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9.3335462365029143E-3</v>
      </c>
      <c r="L156" s="156">
        <v>4.5963420463434922E-3</v>
      </c>
      <c r="M156" s="156">
        <v>6.6415465985242214E-3</v>
      </c>
      <c r="N156" s="156">
        <v>7.3794135929502198E-3</v>
      </c>
      <c r="O156" s="156">
        <v>3.102808917786435E-2</v>
      </c>
      <c r="P156" s="156">
        <v>3.9214228106952166E-2</v>
      </c>
      <c r="Q156" s="156">
        <v>4.9474311716988677E-2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1.1132080385207769E-3</v>
      </c>
      <c r="D157" s="157">
        <f t="shared" ref="D157" si="618">SUM(D158:D159)</f>
        <v>1.4307927867804313E-3</v>
      </c>
      <c r="E157" s="157">
        <f t="shared" ref="E157" si="619">SUM(E158:E159)</f>
        <v>1.6807073444834109E-2</v>
      </c>
      <c r="F157" s="157">
        <f t="shared" ref="F157" si="620">SUM(F158:F159)</f>
        <v>2.5913219840534019E-2</v>
      </c>
      <c r="G157" s="157">
        <f t="shared" ref="G157" si="621">SUM(G158:G159)</f>
        <v>4.5336396715616074E-2</v>
      </c>
      <c r="H157" s="157">
        <f t="shared" ref="H157" si="622">SUM(H158:H159)</f>
        <v>8.8881548660753998E-2</v>
      </c>
      <c r="I157" s="157">
        <f t="shared" ref="I157" si="623">SUM(I158:I159)</f>
        <v>6.6354244981394361E-2</v>
      </c>
      <c r="J157" s="157">
        <f t="shared" ref="J157" si="624">SUM(J158:J159)</f>
        <v>0.16505523221739482</v>
      </c>
      <c r="K157" s="157">
        <f t="shared" ref="K157" si="625">SUM(K158:K159)</f>
        <v>0.14064196371559831</v>
      </c>
      <c r="L157" s="157">
        <f t="shared" ref="L157" si="626">SUM(L158:L159)</f>
        <v>6.9611482092971452E-2</v>
      </c>
      <c r="M157" s="157">
        <f t="shared" ref="M157" si="627">SUM(M158:M159)</f>
        <v>0.11748141996971498</v>
      </c>
      <c r="N157" s="157">
        <f t="shared" ref="N157" si="628">SUM(N158:N159)</f>
        <v>0.1246779622167349</v>
      </c>
      <c r="O157" s="157">
        <f t="shared" ref="O157" si="629">SUM(O158:O159)</f>
        <v>0.14724509954330986</v>
      </c>
      <c r="P157" s="157">
        <f t="shared" ref="P157" si="630">SUM(P158:P159)</f>
        <v>0.1618343753089026</v>
      </c>
      <c r="Q157" s="157">
        <f t="shared" ref="Q157" si="631">SUM(Q158:Q159)</f>
        <v>0.19830155448163758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1.1132080385207769E-3</v>
      </c>
      <c r="D159" s="57">
        <v>1.4307927867804313E-3</v>
      </c>
      <c r="E159" s="57">
        <v>1.6807073444834109E-2</v>
      </c>
      <c r="F159" s="57">
        <v>2.5913219840534019E-2</v>
      </c>
      <c r="G159" s="57">
        <v>4.5336396715616074E-2</v>
      </c>
      <c r="H159" s="57">
        <v>8.8881548660753998E-2</v>
      </c>
      <c r="I159" s="57">
        <v>6.6354244981394361E-2</v>
      </c>
      <c r="J159" s="57">
        <v>0.16505523221739482</v>
      </c>
      <c r="K159" s="57">
        <v>0.14064196371559831</v>
      </c>
      <c r="L159" s="57">
        <v>6.9611482092971452E-2</v>
      </c>
      <c r="M159" s="57">
        <v>0.11748141996971498</v>
      </c>
      <c r="N159" s="57">
        <v>0.1246779622167349</v>
      </c>
      <c r="O159" s="57">
        <v>0.14724509954330986</v>
      </c>
      <c r="P159" s="57">
        <v>0.1618343753089026</v>
      </c>
      <c r="Q159" s="57">
        <v>0.19830155448163758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1.5944273235218722</v>
      </c>
      <c r="D161" s="168">
        <f t="shared" ref="D161" si="633">SUM(D162,D164,D166,D175)</f>
        <v>1.4461409430323313</v>
      </c>
      <c r="E161" s="168">
        <f t="shared" ref="E161" si="634">SUM(E162,E164,E166,E175)</f>
        <v>2.4138040322104324</v>
      </c>
      <c r="F161" s="168">
        <f t="shared" ref="F161" si="635">SUM(F162,F164,F166,F175)</f>
        <v>3.2545718483511394</v>
      </c>
      <c r="G161" s="168">
        <f t="shared" ref="G161" si="636">SUM(G162,G164,G166,G175)</f>
        <v>0.70723032465144819</v>
      </c>
      <c r="H161" s="168">
        <f t="shared" ref="H161" si="637">SUM(H162,H164,H166,H175)</f>
        <v>1.8891480979558928</v>
      </c>
      <c r="I161" s="168">
        <f t="shared" ref="I161" si="638">SUM(I162,I164,I166,I175)</f>
        <v>9.5309588330636643</v>
      </c>
      <c r="J161" s="168">
        <f t="shared" ref="J161" si="639">SUM(J162,J164,J166,J175)</f>
        <v>2.7132719305465054</v>
      </c>
      <c r="K161" s="168">
        <f t="shared" ref="K161" si="640">SUM(K162,K164,K166,K175)</f>
        <v>3.9585353797875809</v>
      </c>
      <c r="L161" s="168">
        <f t="shared" ref="L161" si="641">SUM(L162,L164,L166,L175)</f>
        <v>2.3282220539559155</v>
      </c>
      <c r="M161" s="168">
        <f t="shared" ref="M161" si="642">SUM(M162,M164,M166,M175)</f>
        <v>0.59949737186339691</v>
      </c>
      <c r="N161" s="168">
        <f t="shared" ref="N161" si="643">SUM(N162,N164,N166,N175)</f>
        <v>1.1716421052547499</v>
      </c>
      <c r="O161" s="168">
        <f t="shared" ref="O161" si="644">SUM(O162,O164,O166,O175)</f>
        <v>0.77777810320795204</v>
      </c>
      <c r="P161" s="168">
        <f t="shared" ref="P161" si="645">SUM(P162,P164,P166,P175)</f>
        <v>0.80142009581878881</v>
      </c>
      <c r="Q161" s="168">
        <f t="shared" ref="Q161" si="646">SUM(Q162,Q164,Q166,Q175)</f>
        <v>0.75412526127630775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1.3550413327349398</v>
      </c>
      <c r="D162" s="157">
        <f t="shared" si="647"/>
        <v>1.2091589790416746</v>
      </c>
      <c r="E162" s="157">
        <f t="shared" si="647"/>
        <v>1.9856226161485393</v>
      </c>
      <c r="F162" s="157">
        <f t="shared" si="647"/>
        <v>2.6491013776873684</v>
      </c>
      <c r="G162" s="157">
        <f t="shared" si="647"/>
        <v>0.58043017892101567</v>
      </c>
      <c r="H162" s="157">
        <f t="shared" si="647"/>
        <v>1.5680779273846168</v>
      </c>
      <c r="I162" s="157">
        <f t="shared" si="647"/>
        <v>7.7365634730092907</v>
      </c>
      <c r="J162" s="157">
        <f t="shared" si="647"/>
        <v>2.1747176514149982</v>
      </c>
      <c r="K162" s="157">
        <f t="shared" si="647"/>
        <v>3.1633417835908704</v>
      </c>
      <c r="L162" s="157">
        <f t="shared" si="647"/>
        <v>1.8894924057501923</v>
      </c>
      <c r="M162" s="157">
        <f t="shared" si="647"/>
        <v>0.47425263053432981</v>
      </c>
      <c r="N162" s="157">
        <f t="shared" si="647"/>
        <v>0.94041169381057776</v>
      </c>
      <c r="O162" s="157">
        <f t="shared" si="647"/>
        <v>0.60940269225642174</v>
      </c>
      <c r="P162" s="157">
        <f t="shared" si="647"/>
        <v>0.61414295847343658</v>
      </c>
      <c r="Q162" s="157">
        <f t="shared" si="647"/>
        <v>0.58033144937505854</v>
      </c>
    </row>
    <row r="163" spans="1:17" ht="12" customHeight="1" x14ac:dyDescent="0.25">
      <c r="A163" s="23" t="s">
        <v>60</v>
      </c>
      <c r="B163" s="57"/>
      <c r="C163" s="57">
        <v>1.3550413327349398</v>
      </c>
      <c r="D163" s="57">
        <v>1.2091589790416746</v>
      </c>
      <c r="E163" s="57">
        <v>1.9856226161485393</v>
      </c>
      <c r="F163" s="57">
        <v>2.6491013776873684</v>
      </c>
      <c r="G163" s="57">
        <v>0.58043017892101567</v>
      </c>
      <c r="H163" s="57">
        <v>1.5680779273846168</v>
      </c>
      <c r="I163" s="57">
        <v>7.7365634730092907</v>
      </c>
      <c r="J163" s="57">
        <v>2.1747176514149982</v>
      </c>
      <c r="K163" s="57">
        <v>3.1633417835908704</v>
      </c>
      <c r="L163" s="57">
        <v>1.8894924057501923</v>
      </c>
      <c r="M163" s="57">
        <v>0.47425263053432981</v>
      </c>
      <c r="N163" s="57">
        <v>0.94041169381057776</v>
      </c>
      <c r="O163" s="57">
        <v>0.60940269225642174</v>
      </c>
      <c r="P163" s="57">
        <v>0.61414295847343658</v>
      </c>
      <c r="Q163" s="57">
        <v>0.58033144937505854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3.9047026216823208E-5</v>
      </c>
      <c r="D164" s="157">
        <f t="shared" si="648"/>
        <v>7.3031294805263805E-5</v>
      </c>
      <c r="E164" s="157">
        <f t="shared" si="648"/>
        <v>7.0215058900443419E-5</v>
      </c>
      <c r="F164" s="157">
        <f t="shared" si="648"/>
        <v>1.922156912484628E-4</v>
      </c>
      <c r="G164" s="157">
        <f t="shared" si="648"/>
        <v>1.2008575926279565E-4</v>
      </c>
      <c r="H164" s="157">
        <f t="shared" si="648"/>
        <v>2.6124689167928182E-4</v>
      </c>
      <c r="I164" s="157">
        <f t="shared" si="648"/>
        <v>9.6169802056057991E-4</v>
      </c>
      <c r="J164" s="157">
        <f t="shared" si="648"/>
        <v>6.61515102279154E-4</v>
      </c>
      <c r="K164" s="157">
        <f t="shared" si="648"/>
        <v>1.1733863338706718E-3</v>
      </c>
      <c r="L164" s="157">
        <f t="shared" si="648"/>
        <v>1.0814781843525908E-3</v>
      </c>
      <c r="M164" s="157">
        <f t="shared" si="648"/>
        <v>1.1957091750854291E-3</v>
      </c>
      <c r="N164" s="157">
        <f t="shared" si="648"/>
        <v>1.3956869363488803E-3</v>
      </c>
      <c r="O164" s="157">
        <f t="shared" si="648"/>
        <v>6.5157109696289647E-4</v>
      </c>
      <c r="P164" s="157">
        <f t="shared" si="648"/>
        <v>1.9407023298363007E-3</v>
      </c>
      <c r="Q164" s="157">
        <f t="shared" si="648"/>
        <v>2.5354523284129866E-3</v>
      </c>
    </row>
    <row r="165" spans="1:17" ht="12" customHeight="1" x14ac:dyDescent="0.25">
      <c r="A165" s="23" t="s">
        <v>60</v>
      </c>
      <c r="B165" s="156"/>
      <c r="C165" s="156">
        <v>3.9047026216823208E-5</v>
      </c>
      <c r="D165" s="156">
        <v>7.3031294805263805E-5</v>
      </c>
      <c r="E165" s="156">
        <v>7.0215058900443419E-5</v>
      </c>
      <c r="F165" s="156">
        <v>1.922156912484628E-4</v>
      </c>
      <c r="G165" s="156">
        <v>1.2008575926279565E-4</v>
      </c>
      <c r="H165" s="156">
        <v>2.6124689167928182E-4</v>
      </c>
      <c r="I165" s="156">
        <v>9.6169802056057991E-4</v>
      </c>
      <c r="J165" s="156">
        <v>6.61515102279154E-4</v>
      </c>
      <c r="K165" s="156">
        <v>1.1733863338706718E-3</v>
      </c>
      <c r="L165" s="156">
        <v>1.0814781843525908E-3</v>
      </c>
      <c r="M165" s="156">
        <v>1.1957091750854291E-3</v>
      </c>
      <c r="N165" s="156">
        <v>1.3956869363488803E-3</v>
      </c>
      <c r="O165" s="156">
        <v>6.5157109696289647E-4</v>
      </c>
      <c r="P165" s="156">
        <v>1.9407023298363007E-3</v>
      </c>
      <c r="Q165" s="156">
        <v>2.5354523284129866E-3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0.18400889804509629</v>
      </c>
      <c r="D166" s="157">
        <f t="shared" ref="D166" si="650">SUM(D167:D168,D171:D172)</f>
        <v>0.17796317628482028</v>
      </c>
      <c r="E166" s="157">
        <f t="shared" ref="E166" si="651">SUM(E167:E168,E171:E172)</f>
        <v>0.30949878870583858</v>
      </c>
      <c r="F166" s="157">
        <f t="shared" ref="F166" si="652">SUM(F167:F168,F171:F172)</f>
        <v>0.43820055237093974</v>
      </c>
      <c r="G166" s="157">
        <f t="shared" ref="G166" si="653">SUM(G167:G168,G171:G172)</f>
        <v>9.1565208552581101E-2</v>
      </c>
      <c r="H166" s="157">
        <f t="shared" ref="H166" si="654">SUM(H167:H168,H171:H172)</f>
        <v>0.23217469016607828</v>
      </c>
      <c r="I166" s="157">
        <f t="shared" ref="I166" si="655">SUM(I167:I168,I171:I172)</f>
        <v>1.2819335862362387</v>
      </c>
      <c r="J166" s="157">
        <f t="shared" ref="J166" si="656">SUM(J167:J168,J171:J172)</f>
        <v>0.38743463099519232</v>
      </c>
      <c r="K166" s="157">
        <f t="shared" ref="K166" si="657">SUM(K167:K168,K171:K172)</f>
        <v>0.56584075993044802</v>
      </c>
      <c r="L166" s="157">
        <f t="shared" ref="L166" si="658">SUM(L167:L168,L171:L172)</f>
        <v>0.31833343226814698</v>
      </c>
      <c r="M166" s="157">
        <f t="shared" ref="M166" si="659">SUM(M167:M168,M171:M172)</f>
        <v>8.7982092326207656E-2</v>
      </c>
      <c r="N166" s="157">
        <f t="shared" ref="N166" si="660">SUM(N167:N168,N171:N172)</f>
        <v>0.16535270786579426</v>
      </c>
      <c r="O166" s="157">
        <f t="shared" ref="O166" si="661">SUM(O167:O168,O171:O172)</f>
        <v>0.1157964259057109</v>
      </c>
      <c r="P166" s="157">
        <f t="shared" ref="P166" si="662">SUM(P167:P168,P171:P172)</f>
        <v>0.12783551342604585</v>
      </c>
      <c r="Q166" s="157">
        <f t="shared" ref="Q166" si="663">SUM(Q167:Q168,Q171:Q172)</f>
        <v>0.11747620505427546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0.18400889804509629</v>
      </c>
      <c r="D171" s="162">
        <v>0.17796317628482028</v>
      </c>
      <c r="E171" s="162">
        <v>0.30949878870583858</v>
      </c>
      <c r="F171" s="162">
        <v>0.43820055237093974</v>
      </c>
      <c r="G171" s="162">
        <v>9.1565208552581101E-2</v>
      </c>
      <c r="H171" s="162">
        <v>0.23217469016607828</v>
      </c>
      <c r="I171" s="162">
        <v>1.2819335862362387</v>
      </c>
      <c r="J171" s="162">
        <v>0.38743463099519232</v>
      </c>
      <c r="K171" s="162">
        <v>0.4832253171967455</v>
      </c>
      <c r="L171" s="162">
        <v>0.28454233329647716</v>
      </c>
      <c r="M171" s="162">
        <v>5.7120153985641658E-2</v>
      </c>
      <c r="N171" s="162">
        <v>0.14029776190273907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8.2615442733702554E-2</v>
      </c>
      <c r="L172" s="160">
        <f t="shared" ref="L172" si="688">SUM(L173:L174)</f>
        <v>3.3791098971669833E-2</v>
      </c>
      <c r="M172" s="160">
        <f t="shared" ref="M172" si="689">SUM(M173:M174)</f>
        <v>3.0861938340566004E-2</v>
      </c>
      <c r="N172" s="160">
        <f t="shared" ref="N172" si="690">SUM(N173:N174)</f>
        <v>2.50549459630552E-2</v>
      </c>
      <c r="O172" s="160">
        <f t="shared" ref="O172" si="691">SUM(O173:O174)</f>
        <v>0.1157964259057109</v>
      </c>
      <c r="P172" s="160">
        <f t="shared" ref="P172" si="692">SUM(P173:P174)</f>
        <v>0.12783551342604585</v>
      </c>
      <c r="Q172" s="160">
        <f t="shared" ref="Q172" si="693">SUM(Q173:Q174)</f>
        <v>0.11747620505427546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6.7242543050050688E-2</v>
      </c>
      <c r="L173" s="156">
        <v>2.7934211452327485E-2</v>
      </c>
      <c r="M173" s="156">
        <v>2.5194721376223427E-2</v>
      </c>
      <c r="N173" s="156">
        <v>2.0441334409522706E-2</v>
      </c>
      <c r="O173" s="156">
        <v>9.436219236505447E-2</v>
      </c>
      <c r="P173" s="156">
        <v>0.10450077925994124</v>
      </c>
      <c r="Q173" s="156">
        <v>9.6161596855705633E-2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1.537289968365186E-2</v>
      </c>
      <c r="L174" s="57">
        <v>5.856887519342345E-3</v>
      </c>
      <c r="M174" s="57">
        <v>5.6672169643425772E-3</v>
      </c>
      <c r="N174" s="57">
        <v>4.6136115535324942E-3</v>
      </c>
      <c r="O174" s="57">
        <v>2.1434233540656426E-2</v>
      </c>
      <c r="P174" s="57">
        <v>2.3334734166104602E-2</v>
      </c>
      <c r="Q174" s="57">
        <v>2.1314608198569823E-2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5.5338045715619476E-2</v>
      </c>
      <c r="D175" s="157">
        <f t="shared" ref="D175" si="695">SUM(D176:D177)</f>
        <v>5.8945756411031405E-2</v>
      </c>
      <c r="E175" s="157">
        <f t="shared" ref="E175" si="696">SUM(E176:E177)</f>
        <v>0.11861241229715389</v>
      </c>
      <c r="F175" s="157">
        <f t="shared" ref="F175" si="697">SUM(F176:F177)</f>
        <v>0.16707770260158269</v>
      </c>
      <c r="G175" s="157">
        <f t="shared" ref="G175" si="698">SUM(G176:G177)</f>
        <v>3.5114851418588666E-2</v>
      </c>
      <c r="H175" s="157">
        <f t="shared" ref="H175" si="699">SUM(H176:H177)</f>
        <v>8.8634233513518124E-2</v>
      </c>
      <c r="I175" s="157">
        <f t="shared" ref="I175" si="700">SUM(I176:I177)</f>
        <v>0.51150007579757373</v>
      </c>
      <c r="J175" s="157">
        <f t="shared" ref="J175" si="701">SUM(J176:J177)</f>
        <v>0.15045813303403571</v>
      </c>
      <c r="K175" s="157">
        <f t="shared" ref="K175" si="702">SUM(K176:K177)</f>
        <v>0.22817944993239159</v>
      </c>
      <c r="L175" s="157">
        <f t="shared" ref="L175" si="703">SUM(L176:L177)</f>
        <v>0.11931473775322332</v>
      </c>
      <c r="M175" s="157">
        <f t="shared" ref="M175" si="704">SUM(M176:M177)</f>
        <v>3.6066939827774036E-2</v>
      </c>
      <c r="N175" s="157">
        <f t="shared" ref="N175" si="705">SUM(N176:N177)</f>
        <v>6.4482016642029044E-2</v>
      </c>
      <c r="O175" s="157">
        <f t="shared" ref="O175" si="706">SUM(O176:O177)</f>
        <v>5.1927413948856423E-2</v>
      </c>
      <c r="P175" s="157">
        <f t="shared" ref="P175" si="707">SUM(P176:P177)</f>
        <v>5.7500921589470053E-2</v>
      </c>
      <c r="Q175" s="157">
        <f t="shared" ref="Q175" si="708">SUM(Q176:Q177)</f>
        <v>5.3782154518560769E-2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5.5338045715619476E-2</v>
      </c>
      <c r="D177" s="57">
        <v>5.8945756411031405E-2</v>
      </c>
      <c r="E177" s="57">
        <v>0.11861241229715389</v>
      </c>
      <c r="F177" s="57">
        <v>0.16707770260158269</v>
      </c>
      <c r="G177" s="57">
        <v>3.5114851418588666E-2</v>
      </c>
      <c r="H177" s="57">
        <v>8.8634233513518124E-2</v>
      </c>
      <c r="I177" s="57">
        <v>0.51150007579757373</v>
      </c>
      <c r="J177" s="57">
        <v>0.15045813303403571</v>
      </c>
      <c r="K177" s="57">
        <v>0.22817944993239159</v>
      </c>
      <c r="L177" s="57">
        <v>0.11931473775322332</v>
      </c>
      <c r="M177" s="57">
        <v>3.6066939827774036E-2</v>
      </c>
      <c r="N177" s="57">
        <v>6.4482016642029044E-2</v>
      </c>
      <c r="O177" s="57">
        <v>5.1927413948856423E-2</v>
      </c>
      <c r="P177" s="57">
        <v>5.7500921589470053E-2</v>
      </c>
      <c r="Q177" s="57">
        <v>5.3782154518560769E-2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107.75274611933553</v>
      </c>
      <c r="D3" s="168">
        <f t="shared" ref="D3" si="1">SUM(D4,D7,D9,D19)</f>
        <v>293.41140329637</v>
      </c>
      <c r="E3" s="168">
        <f t="shared" ref="E3" si="2">SUM(E4,E7,E9,E19)</f>
        <v>108.21195023597521</v>
      </c>
      <c r="F3" s="168">
        <f t="shared" ref="F3" si="3">SUM(F4,F7,F9,F19)</f>
        <v>193.76071280212111</v>
      </c>
      <c r="G3" s="168">
        <f t="shared" ref="G3" si="4">SUM(G4,G7,G9,G19)</f>
        <v>236.88441326607</v>
      </c>
      <c r="H3" s="168">
        <f t="shared" ref="H3" si="5">SUM(H4,H7,H9,H19)</f>
        <v>210.66132265198368</v>
      </c>
      <c r="I3" s="168">
        <f t="shared" ref="I3" si="6">SUM(I4,I7,I9,I19)</f>
        <v>78.865703507977997</v>
      </c>
      <c r="J3" s="168">
        <f t="shared" ref="J3" si="7">SUM(J4,J7,J9,J19)</f>
        <v>136.17225882386865</v>
      </c>
      <c r="K3" s="168">
        <f t="shared" ref="K3" si="8">SUM(K4,K7,K9,K19)</f>
        <v>105.35609890056718</v>
      </c>
      <c r="L3" s="168">
        <f t="shared" ref="L3" si="9">SUM(L4,L7,L9,L19)</f>
        <v>125.2489082268203</v>
      </c>
      <c r="M3" s="168">
        <f t="shared" ref="M3" si="10">SUM(M4,M7,M9,M19)</f>
        <v>60.339606969257837</v>
      </c>
      <c r="N3" s="168">
        <f t="shared" ref="N3" si="11">SUM(N4,N7,N9,N19)</f>
        <v>99.950514842388515</v>
      </c>
      <c r="O3" s="168">
        <f t="shared" ref="O3" si="12">SUM(O4,O7,O9,O19)</f>
        <v>49.68430449494177</v>
      </c>
      <c r="P3" s="168">
        <f t="shared" ref="P3" si="13">SUM(P4,P7,P9,P19)</f>
        <v>74.444955345677798</v>
      </c>
      <c r="Q3" s="168">
        <f t="shared" ref="Q3" si="14">SUM(Q4,Q7,Q9,Q19)</f>
        <v>51.999788646972043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92.261946921681343</v>
      </c>
      <c r="D4" s="157">
        <f t="shared" si="15"/>
        <v>246.44999901626045</v>
      </c>
      <c r="E4" s="157">
        <f t="shared" si="15"/>
        <v>88.406875045224567</v>
      </c>
      <c r="F4" s="157">
        <f t="shared" si="15"/>
        <v>155.90311697195753</v>
      </c>
      <c r="G4" s="157">
        <f t="shared" si="15"/>
        <v>192.76690808971378</v>
      </c>
      <c r="H4" s="157">
        <f t="shared" si="15"/>
        <v>173.80995158627121</v>
      </c>
      <c r="I4" s="157">
        <f t="shared" si="15"/>
        <v>61.722109146974354</v>
      </c>
      <c r="J4" s="157">
        <f t="shared" si="15"/>
        <v>107.66875249513691</v>
      </c>
      <c r="K4" s="157">
        <f t="shared" si="15"/>
        <v>85.733050085840759</v>
      </c>
      <c r="L4" s="157">
        <f t="shared" si="15"/>
        <v>104.85066558635694</v>
      </c>
      <c r="M4" s="157">
        <f t="shared" si="15"/>
        <v>47.71131284341417</v>
      </c>
      <c r="N4" s="157">
        <f t="shared" si="15"/>
        <v>81.016140015440854</v>
      </c>
      <c r="O4" s="157">
        <f t="shared" si="15"/>
        <v>39.783646894545392</v>
      </c>
      <c r="P4" s="157">
        <f t="shared" si="15"/>
        <v>59.331627528115604</v>
      </c>
      <c r="Q4" s="157">
        <f t="shared" si="15"/>
        <v>38.813463801726051</v>
      </c>
    </row>
    <row r="5" spans="1:17" ht="12" customHeight="1" x14ac:dyDescent="0.25">
      <c r="A5" s="23" t="s">
        <v>58</v>
      </c>
      <c r="B5" s="156"/>
      <c r="C5" s="156">
        <v>91.726062770170117</v>
      </c>
      <c r="D5" s="156">
        <v>245.19949988298779</v>
      </c>
      <c r="E5" s="156">
        <v>87.24466304965479</v>
      </c>
      <c r="F5" s="156">
        <v>153.87779808316677</v>
      </c>
      <c r="G5" s="156">
        <v>190.78245090729376</v>
      </c>
      <c r="H5" s="156">
        <v>171.79529849140258</v>
      </c>
      <c r="I5" s="156">
        <v>61.056738941672286</v>
      </c>
      <c r="J5" s="156">
        <v>106.42567474840214</v>
      </c>
      <c r="K5" s="156">
        <v>84.717403472693334</v>
      </c>
      <c r="L5" s="156">
        <v>103.62915359609372</v>
      </c>
      <c r="M5" s="156">
        <v>47.167052649763434</v>
      </c>
      <c r="N5" s="156">
        <v>80.117701396035059</v>
      </c>
      <c r="O5" s="156">
        <v>39.320079592537923</v>
      </c>
      <c r="P5" s="156">
        <v>58.520176509850508</v>
      </c>
      <c r="Q5" s="156">
        <v>38.226269215623134</v>
      </c>
    </row>
    <row r="6" spans="1:17" ht="12" customHeight="1" x14ac:dyDescent="0.25">
      <c r="A6" s="23" t="s">
        <v>60</v>
      </c>
      <c r="B6" s="156"/>
      <c r="C6" s="156">
        <v>0.53588415151122748</v>
      </c>
      <c r="D6" s="156">
        <v>1.2504991332726656</v>
      </c>
      <c r="E6" s="156">
        <v>1.1622119955697796</v>
      </c>
      <c r="F6" s="156">
        <v>2.0253188887907645</v>
      </c>
      <c r="G6" s="156">
        <v>1.9844571824200246</v>
      </c>
      <c r="H6" s="156">
        <v>2.0146530948686308</v>
      </c>
      <c r="I6" s="156">
        <v>0.66537020530206914</v>
      </c>
      <c r="J6" s="156">
        <v>1.2430777467347718</v>
      </c>
      <c r="K6" s="156">
        <v>1.0156466131474235</v>
      </c>
      <c r="L6" s="156">
        <v>1.2215119902632279</v>
      </c>
      <c r="M6" s="156">
        <v>0.54426019365073242</v>
      </c>
      <c r="N6" s="156">
        <v>0.89843861940579961</v>
      </c>
      <c r="O6" s="156">
        <v>0.46356730200747109</v>
      </c>
      <c r="P6" s="156">
        <v>0.81145101826509669</v>
      </c>
      <c r="Q6" s="156">
        <v>0.58719458610291497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1.7726674604361517E-2</v>
      </c>
      <c r="D7" s="157">
        <f t="shared" si="16"/>
        <v>3.7435233643120867E-2</v>
      </c>
      <c r="E7" s="157">
        <f t="shared" si="16"/>
        <v>2.4507226489713277E-2</v>
      </c>
      <c r="F7" s="157">
        <f t="shared" si="16"/>
        <v>5.5393799123344682E-2</v>
      </c>
      <c r="G7" s="157">
        <f t="shared" si="16"/>
        <v>5.1715351302971627E-2</v>
      </c>
      <c r="H7" s="157">
        <f t="shared" si="16"/>
        <v>0.10370421636672425</v>
      </c>
      <c r="I7" s="157">
        <f t="shared" si="16"/>
        <v>0.14593385338189538</v>
      </c>
      <c r="J7" s="157">
        <f t="shared" si="16"/>
        <v>0.1580738648758005</v>
      </c>
      <c r="K7" s="157">
        <f t="shared" si="16"/>
        <v>0.24103736457886746</v>
      </c>
      <c r="L7" s="157">
        <f t="shared" si="16"/>
        <v>0.27653360024903711</v>
      </c>
      <c r="M7" s="157">
        <f t="shared" si="16"/>
        <v>0.31841972514877903</v>
      </c>
      <c r="N7" s="157">
        <f t="shared" si="16"/>
        <v>0.38254516421063589</v>
      </c>
      <c r="O7" s="157">
        <f t="shared" si="16"/>
        <v>0.16293086752966968</v>
      </c>
      <c r="P7" s="157">
        <f t="shared" si="16"/>
        <v>0.57758037439007648</v>
      </c>
      <c r="Q7" s="157">
        <f t="shared" si="16"/>
        <v>0.61115173499118991</v>
      </c>
    </row>
    <row r="8" spans="1:17" ht="12" customHeight="1" x14ac:dyDescent="0.25">
      <c r="A8" s="23" t="s">
        <v>60</v>
      </c>
      <c r="B8" s="156"/>
      <c r="C8" s="156">
        <v>1.7726674604361517E-2</v>
      </c>
      <c r="D8" s="156">
        <v>3.7435233643120867E-2</v>
      </c>
      <c r="E8" s="156">
        <v>2.4507226489713277E-2</v>
      </c>
      <c r="F8" s="156">
        <v>5.5393799123344682E-2</v>
      </c>
      <c r="G8" s="156">
        <v>5.1715351302971627E-2</v>
      </c>
      <c r="H8" s="156">
        <v>0.10370421636672425</v>
      </c>
      <c r="I8" s="156">
        <v>0.14593385338189538</v>
      </c>
      <c r="J8" s="156">
        <v>0.1580738648758005</v>
      </c>
      <c r="K8" s="156">
        <v>0.24103736457886746</v>
      </c>
      <c r="L8" s="156">
        <v>0.27653360024903711</v>
      </c>
      <c r="M8" s="156">
        <v>0.31841972514877903</v>
      </c>
      <c r="N8" s="156">
        <v>0.38254516421063589</v>
      </c>
      <c r="O8" s="156">
        <v>0.16293086752966968</v>
      </c>
      <c r="P8" s="156">
        <v>0.57758037439007648</v>
      </c>
      <c r="Q8" s="156">
        <v>0.61115173499118991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11.278702661447815</v>
      </c>
      <c r="D9" s="157">
        <f t="shared" ref="D9" si="18">SUM(D10:D12,D15:D16)</f>
        <v>33.089335862036251</v>
      </c>
      <c r="E9" s="157">
        <f t="shared" ref="E9" si="19">SUM(E10:E12,E15:E16)</f>
        <v>13.137161204340282</v>
      </c>
      <c r="F9" s="157">
        <f t="shared" ref="F9" si="20">SUM(F10:F12,F15:F16)</f>
        <v>24.958297437904506</v>
      </c>
      <c r="G9" s="157">
        <f t="shared" ref="G9" si="21">SUM(G10:G12,G15:G16)</f>
        <v>28.929117313788844</v>
      </c>
      <c r="H9" s="157">
        <f t="shared" ref="H9" si="22">SUM(H10:H12,H15:H16)</f>
        <v>23.921195858900731</v>
      </c>
      <c r="I9" s="157">
        <f t="shared" ref="I9" si="23">SUM(I10:I12,I15:I16)</f>
        <v>11.375549574899999</v>
      </c>
      <c r="J9" s="157">
        <f t="shared" ref="J9" si="24">SUM(J10:J12,J15:J16)</f>
        <v>19.087526586931556</v>
      </c>
      <c r="K9" s="157">
        <f t="shared" ref="K9" si="25">SUM(K10:K12,K15:K16)</f>
        <v>12.631881866286845</v>
      </c>
      <c r="L9" s="157">
        <f t="shared" ref="L9" si="26">SUM(L10:L12,L15:L16)</f>
        <v>13.478940471506899</v>
      </c>
      <c r="M9" s="157">
        <f t="shared" ref="M9" si="27">SUM(M10:M12,M15:M16)</f>
        <v>8.7273002694114901</v>
      </c>
      <c r="N9" s="157">
        <f t="shared" ref="N9" si="28">SUM(N10:N12,N15:N16)</f>
        <v>12.707329472112553</v>
      </c>
      <c r="O9" s="157">
        <f t="shared" ref="O9" si="29">SUM(O10:O12,O15:O16)</f>
        <v>6.8638937744770923</v>
      </c>
      <c r="P9" s="157">
        <f t="shared" ref="P9" si="30">SUM(P10:P12,P15:P16)</f>
        <v>10.049316467820013</v>
      </c>
      <c r="Q9" s="157">
        <f t="shared" ref="Q9" si="31">SUM(Q10:Q12,Q15:Q16)</f>
        <v>9.1687351974892106</v>
      </c>
    </row>
    <row r="10" spans="1:17" ht="12" customHeight="1" x14ac:dyDescent="0.25">
      <c r="A10" s="167" t="s">
        <v>171</v>
      </c>
      <c r="B10" s="132"/>
      <c r="C10" s="132">
        <v>9.3717464858290978</v>
      </c>
      <c r="D10" s="132">
        <v>25.471804283312391</v>
      </c>
      <c r="E10" s="132">
        <v>9.6297690573859533</v>
      </c>
      <c r="F10" s="132">
        <v>17.950016943929242</v>
      </c>
      <c r="G10" s="132">
        <v>23.062603750936731</v>
      </c>
      <c r="H10" s="132">
        <v>19.879166015186229</v>
      </c>
      <c r="I10" s="132">
        <v>5.970695791921278</v>
      </c>
      <c r="J10" s="132">
        <v>11.331870272746917</v>
      </c>
      <c r="K10" s="132">
        <v>10.870215846704079</v>
      </c>
      <c r="L10" s="132">
        <v>11.49340184361014</v>
      </c>
      <c r="M10" s="132">
        <v>4.9763210301583545</v>
      </c>
      <c r="N10" s="132">
        <v>9.2543381518868539</v>
      </c>
      <c r="O10" s="132">
        <v>4.2349131334370647</v>
      </c>
      <c r="P10" s="132">
        <v>8.2038206524844561</v>
      </c>
      <c r="Q10" s="132">
        <v>3.1546010902147628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1.9069561756187163</v>
      </c>
      <c r="D15" s="162">
        <v>7.6175315787238613</v>
      </c>
      <c r="E15" s="162">
        <v>3.507392146954329</v>
      </c>
      <c r="F15" s="162">
        <v>7.0082804939752643</v>
      </c>
      <c r="G15" s="162">
        <v>5.866513562852111</v>
      </c>
      <c r="H15" s="162">
        <v>4.0420298437145039</v>
      </c>
      <c r="I15" s="162">
        <v>5.404853782978722</v>
      </c>
      <c r="J15" s="162">
        <v>7.7556563141846402</v>
      </c>
      <c r="K15" s="162">
        <v>1.7077981299166425</v>
      </c>
      <c r="L15" s="162">
        <v>1.9494879855046032</v>
      </c>
      <c r="M15" s="162">
        <v>3.6556805964145078</v>
      </c>
      <c r="N15" s="162">
        <v>3.298306668983515</v>
      </c>
      <c r="O15" s="162">
        <v>2.2227165842888312</v>
      </c>
      <c r="P15" s="162">
        <v>1.5698866680422048</v>
      </c>
      <c r="Q15" s="162">
        <v>4.5079292344954265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5.3867889666121688E-2</v>
      </c>
      <c r="L16" s="160">
        <f t="shared" ref="L16" si="56">SUM(L17:L18)</f>
        <v>3.605064239215449E-2</v>
      </c>
      <c r="M16" s="160">
        <f t="shared" ref="M16" si="57">SUM(M17:M18)</f>
        <v>9.5298642838628267E-2</v>
      </c>
      <c r="N16" s="160">
        <f t="shared" ref="N16" si="58">SUM(N17:N18)</f>
        <v>0.15468465124218406</v>
      </c>
      <c r="O16" s="160">
        <f t="shared" ref="O16" si="59">SUM(O17:O18)</f>
        <v>0.40626405675119676</v>
      </c>
      <c r="P16" s="160">
        <f t="shared" ref="P16" si="60">SUM(P17:P18)</f>
        <v>0.27560914729335234</v>
      </c>
      <c r="Q16" s="160">
        <f t="shared" ref="Q16" si="61">SUM(Q17:Q18)</f>
        <v>1.5062048727790205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4.1514666706044305E-2</v>
      </c>
      <c r="L17" s="156">
        <v>2.834231912103943E-2</v>
      </c>
      <c r="M17" s="156">
        <v>7.3868291319145324E-2</v>
      </c>
      <c r="N17" s="156">
        <v>0.11990718526377382</v>
      </c>
      <c r="O17" s="156">
        <v>0.314720720550691</v>
      </c>
      <c r="P17" s="156">
        <v>0.21440060122432686</v>
      </c>
      <c r="Q17" s="156">
        <v>1.1748049634332658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1.2353222960077384E-2</v>
      </c>
      <c r="L18" s="156">
        <v>7.7083232711150588E-3</v>
      </c>
      <c r="M18" s="156">
        <v>2.143035151948294E-2</v>
      </c>
      <c r="N18" s="156">
        <v>3.4777465978410249E-2</v>
      </c>
      <c r="O18" s="156">
        <v>9.154333620050574E-2</v>
      </c>
      <c r="P18" s="156">
        <v>6.1208546069025462E-2</v>
      </c>
      <c r="Q18" s="156">
        <v>0.3313999093457547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4.1943698616020066</v>
      </c>
      <c r="D19" s="157">
        <f t="shared" ref="D19" si="63">SUM(D20:D22)</f>
        <v>13.834633184430169</v>
      </c>
      <c r="E19" s="157">
        <f t="shared" ref="E19" si="64">SUM(E20:E22)</f>
        <v>6.6434067599206319</v>
      </c>
      <c r="F19" s="157">
        <f t="shared" ref="F19" si="65">SUM(F20:F22)</f>
        <v>12.843904593135701</v>
      </c>
      <c r="G19" s="157">
        <f t="shared" ref="G19" si="66">SUM(G20:G22)</f>
        <v>15.136672511264402</v>
      </c>
      <c r="H19" s="157">
        <f t="shared" ref="H19" si="67">SUM(H20:H22)</f>
        <v>12.826470990445024</v>
      </c>
      <c r="I19" s="157">
        <f t="shared" ref="I19" si="68">SUM(I20:I22)</f>
        <v>5.6221109327217453</v>
      </c>
      <c r="J19" s="157">
        <f t="shared" ref="J19" si="69">SUM(J20:J22)</f>
        <v>9.2579058769243598</v>
      </c>
      <c r="K19" s="157">
        <f t="shared" ref="K19" si="70">SUM(K20:K22)</f>
        <v>6.7501295838606996</v>
      </c>
      <c r="L19" s="157">
        <f t="shared" ref="L19" si="71">SUM(L20:L22)</f>
        <v>6.6427685687074209</v>
      </c>
      <c r="M19" s="157">
        <f t="shared" ref="M19" si="72">SUM(M20:M22)</f>
        <v>3.5825741312834003</v>
      </c>
      <c r="N19" s="157">
        <f t="shared" ref="N19" si="73">SUM(N20:N22)</f>
        <v>5.8445001906244762</v>
      </c>
      <c r="O19" s="157">
        <f t="shared" ref="O19" si="74">SUM(O20:O22)</f>
        <v>2.8738329583896167</v>
      </c>
      <c r="P19" s="157">
        <f t="shared" ref="P19" si="75">SUM(P20:P22)</f>
        <v>4.4864309753521034</v>
      </c>
      <c r="Q19" s="157">
        <f t="shared" ref="Q19" si="76">SUM(Q20:Q22)</f>
        <v>3.4064379127655884</v>
      </c>
    </row>
    <row r="20" spans="1:17" ht="12" customHeight="1" x14ac:dyDescent="0.25">
      <c r="A20" s="23" t="s">
        <v>58</v>
      </c>
      <c r="B20" s="156"/>
      <c r="C20" s="156">
        <v>1.5962767768349886</v>
      </c>
      <c r="D20" s="156">
        <v>3.3722978426303043</v>
      </c>
      <c r="E20" s="156">
        <v>2.5728277571414684</v>
      </c>
      <c r="F20" s="156">
        <v>3.529557620724515</v>
      </c>
      <c r="G20" s="156">
        <v>4.1164250253379162</v>
      </c>
      <c r="H20" s="156">
        <v>3.8429150521098641</v>
      </c>
      <c r="I20" s="156">
        <v>1.7022776079620561</v>
      </c>
      <c r="J20" s="156">
        <v>3.6474543058320097</v>
      </c>
      <c r="K20" s="156">
        <v>2.7026461264403658</v>
      </c>
      <c r="L20" s="156">
        <v>4.486867818507287</v>
      </c>
      <c r="M20" s="156">
        <v>3.5399272182797219</v>
      </c>
      <c r="N20" s="156">
        <v>4.4126679457057056</v>
      </c>
      <c r="O20" s="156">
        <v>2.8738329583896167</v>
      </c>
      <c r="P20" s="156">
        <v>4.4864309753521034</v>
      </c>
      <c r="Q20" s="156">
        <v>3.4064379127655884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2.5980930847670183</v>
      </c>
      <c r="D22" s="57">
        <v>10.462335341799864</v>
      </c>
      <c r="E22" s="57">
        <v>4.070579002779164</v>
      </c>
      <c r="F22" s="57">
        <v>9.3143469724111849</v>
      </c>
      <c r="G22" s="57">
        <v>11.020247485926486</v>
      </c>
      <c r="H22" s="57">
        <v>8.9835559383351598</v>
      </c>
      <c r="I22" s="57">
        <v>3.919833324759689</v>
      </c>
      <c r="J22" s="57">
        <v>5.6104515710923506</v>
      </c>
      <c r="K22" s="57">
        <v>4.0474834574203342</v>
      </c>
      <c r="L22" s="57">
        <v>2.1559007502001344</v>
      </c>
      <c r="M22" s="57">
        <v>4.2646913003678372E-2</v>
      </c>
      <c r="N22" s="57">
        <v>1.4318322449187704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35.281595749694546</v>
      </c>
      <c r="D43" s="168">
        <f t="shared" ref="D43" si="155">SUM(D44,D47,D49,D58)</f>
        <v>31.635081345922799</v>
      </c>
      <c r="E43" s="168">
        <f t="shared" ref="E43" si="156">SUM(E44,E47,E49,E58)</f>
        <v>18.595044685661684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3.2535077585606875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30.066467677367221</v>
      </c>
      <c r="D44" s="157">
        <f t="shared" si="169"/>
        <v>26.6629876028694</v>
      </c>
      <c r="E44" s="157">
        <f t="shared" si="169"/>
        <v>15.294234656633243</v>
      </c>
      <c r="F44" s="157">
        <f t="shared" si="169"/>
        <v>0</v>
      </c>
      <c r="G44" s="157">
        <f t="shared" si="169"/>
        <v>0</v>
      </c>
      <c r="H44" s="157">
        <f t="shared" si="169"/>
        <v>2.6986212866214587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29.633651643742304</v>
      </c>
      <c r="D45" s="156">
        <v>26.327319199627972</v>
      </c>
      <c r="E45" s="156">
        <v>14.801303294484317</v>
      </c>
      <c r="F45" s="156">
        <v>0</v>
      </c>
      <c r="G45" s="156">
        <v>0</v>
      </c>
      <c r="H45" s="156">
        <v>2.6217575424832087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0.43281603362491861</v>
      </c>
      <c r="D46" s="156">
        <v>0.33566840324142683</v>
      </c>
      <c r="E46" s="156">
        <v>0.49293136214892608</v>
      </c>
      <c r="F46" s="156">
        <v>0</v>
      </c>
      <c r="G46" s="156">
        <v>0</v>
      </c>
      <c r="H46" s="156">
        <v>7.6863744138249826E-2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3.2194928438395486E-3</v>
      </c>
      <c r="D47" s="157">
        <f t="shared" si="170"/>
        <v>4.3416357310093814E-3</v>
      </c>
      <c r="E47" s="157">
        <f t="shared" si="170"/>
        <v>3.3476064562138435E-3</v>
      </c>
      <c r="F47" s="157">
        <f t="shared" si="170"/>
        <v>0</v>
      </c>
      <c r="G47" s="157">
        <f t="shared" si="170"/>
        <v>0</v>
      </c>
      <c r="H47" s="157">
        <f t="shared" si="170"/>
        <v>9.1017831077392433E-3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3.2194928438395486E-3</v>
      </c>
      <c r="D48" s="156">
        <v>4.3416357310093814E-3</v>
      </c>
      <c r="E48" s="156">
        <v>3.3476064562138435E-3</v>
      </c>
      <c r="F48" s="156">
        <v>0</v>
      </c>
      <c r="G48" s="156">
        <v>0</v>
      </c>
      <c r="H48" s="156">
        <v>9.1017831077392433E-3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3.7769034419493566</v>
      </c>
      <c r="D49" s="157">
        <f t="shared" ref="D49" si="172">SUM(D50:D51,D54:D55)</f>
        <v>3.5006187005830727</v>
      </c>
      <c r="E49" s="157">
        <f t="shared" ref="E49" si="173">SUM(E50:E51,E54:E55)</f>
        <v>2.1315150956712592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0.35579280646196954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2.8946767421933179</v>
      </c>
      <c r="D50" s="132">
        <v>2.6961739449964135</v>
      </c>
      <c r="E50" s="132">
        <v>1.5928427977127988</v>
      </c>
      <c r="F50" s="132">
        <v>0</v>
      </c>
      <c r="G50" s="132">
        <v>0</v>
      </c>
      <c r="H50" s="132">
        <v>0.23644039896706515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0.88222669975603862</v>
      </c>
      <c r="D54" s="162">
        <v>0.80444475558665929</v>
      </c>
      <c r="E54" s="162">
        <v>0.53867229795846039</v>
      </c>
      <c r="F54" s="162">
        <v>0</v>
      </c>
      <c r="G54" s="162">
        <v>0</v>
      </c>
      <c r="H54" s="162">
        <v>0.11935240749490442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1.4350051375341248</v>
      </c>
      <c r="D58" s="157">
        <f t="shared" ref="D58" si="217">SUM(D59:D60)</f>
        <v>1.4671334067393174</v>
      </c>
      <c r="E58" s="157">
        <f t="shared" ref="E58" si="218">SUM(E59:E60)</f>
        <v>1.165947326900969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0.18999188236952028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1.4350051375341248</v>
      </c>
      <c r="D60" s="57">
        <v>1.4671334067393174</v>
      </c>
      <c r="E60" s="57">
        <v>1.165947326900969</v>
      </c>
      <c r="F60" s="57">
        <v>0</v>
      </c>
      <c r="G60" s="57">
        <v>0</v>
      </c>
      <c r="H60" s="57">
        <v>0.18999188236952028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33.807958946951608</v>
      </c>
      <c r="D62" s="168">
        <f t="shared" ref="D62" si="232">SUM(D63,D66,D68,D77)</f>
        <v>61.108503501381676</v>
      </c>
      <c r="E62" s="168">
        <f t="shared" ref="E62" si="233">SUM(E63,E66,E68,E77)</f>
        <v>82.320362442985854</v>
      </c>
      <c r="F62" s="168">
        <f t="shared" ref="F62" si="234">SUM(F63,F66,F68,F77)</f>
        <v>86.099007742295413</v>
      </c>
      <c r="G62" s="168">
        <f t="shared" ref="G62" si="235">SUM(G63,G66,G68,G77)</f>
        <v>120.24042544475488</v>
      </c>
      <c r="H62" s="168">
        <f t="shared" ref="H62" si="236">SUM(H63,H66,H68,H77)</f>
        <v>81.895375620914507</v>
      </c>
      <c r="I62" s="168">
        <f t="shared" ref="I62" si="237">SUM(I63,I66,I68,I77)</f>
        <v>78.717995119088997</v>
      </c>
      <c r="J62" s="168">
        <f t="shared" ref="J62" si="238">SUM(J63,J66,J68,J77)</f>
        <v>68.909302304987719</v>
      </c>
      <c r="K62" s="168">
        <f t="shared" ref="K62" si="239">SUM(K63,K66,K68,K77)</f>
        <v>61.32127963157378</v>
      </c>
      <c r="L62" s="168">
        <f t="shared" ref="L62" si="240">SUM(L63,L66,L68,L77)</f>
        <v>80.054834550344552</v>
      </c>
      <c r="M62" s="168">
        <f t="shared" ref="M62" si="241">SUM(M63,M66,M68,M77)</f>
        <v>78.750286675022735</v>
      </c>
      <c r="N62" s="168">
        <f t="shared" ref="N62" si="242">SUM(N63,N66,N68,N77)</f>
        <v>117.98401857022166</v>
      </c>
      <c r="O62" s="168">
        <f t="shared" ref="O62" si="243">SUM(O63,O66,O68,O77)</f>
        <v>99.877841749194118</v>
      </c>
      <c r="P62" s="168">
        <f t="shared" ref="P62" si="244">SUM(P63,P66,P68,P77)</f>
        <v>58.845240556351115</v>
      </c>
      <c r="Q62" s="168">
        <f t="shared" ref="Q62" si="245">SUM(Q63,Q66,Q68,Q77)</f>
        <v>76.378113513675217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29.183650437557766</v>
      </c>
      <c r="D63" s="157">
        <f t="shared" si="246"/>
        <v>52.149521359712928</v>
      </c>
      <c r="E63" s="157">
        <f t="shared" si="246"/>
        <v>69.846418509718362</v>
      </c>
      <c r="F63" s="157">
        <f t="shared" si="246"/>
        <v>72.224222666396059</v>
      </c>
      <c r="G63" s="157">
        <f t="shared" si="246"/>
        <v>101.59618917948221</v>
      </c>
      <c r="H63" s="157">
        <f t="shared" si="246"/>
        <v>69.065213177755169</v>
      </c>
      <c r="I63" s="157">
        <f t="shared" si="246"/>
        <v>66.407940185951887</v>
      </c>
      <c r="J63" s="157">
        <f t="shared" si="246"/>
        <v>55.721575819895349</v>
      </c>
      <c r="K63" s="157">
        <f t="shared" si="246"/>
        <v>47.754125297092465</v>
      </c>
      <c r="L63" s="157">
        <f t="shared" si="246"/>
        <v>67.036541804948996</v>
      </c>
      <c r="M63" s="157">
        <f t="shared" si="246"/>
        <v>65.35455348686196</v>
      </c>
      <c r="N63" s="157">
        <f t="shared" si="246"/>
        <v>98.669582637685266</v>
      </c>
      <c r="O63" s="157">
        <f t="shared" si="246"/>
        <v>77.735436781679653</v>
      </c>
      <c r="P63" s="157">
        <f t="shared" si="246"/>
        <v>44.203344760089017</v>
      </c>
      <c r="Q63" s="157">
        <f t="shared" si="246"/>
        <v>57.015721950299174</v>
      </c>
    </row>
    <row r="64" spans="1:17" ht="12" customHeight="1" x14ac:dyDescent="0.25">
      <c r="A64" s="23" t="s">
        <v>161</v>
      </c>
      <c r="B64" s="156"/>
      <c r="C64" s="156">
        <v>28.763542829154268</v>
      </c>
      <c r="D64" s="156">
        <v>51.492995285990581</v>
      </c>
      <c r="E64" s="156">
        <v>67.595276756620763</v>
      </c>
      <c r="F64" s="156">
        <v>69.923416161419297</v>
      </c>
      <c r="G64" s="156">
        <v>99.021222569534288</v>
      </c>
      <c r="H64" s="156">
        <v>67.09805650376525</v>
      </c>
      <c r="I64" s="156">
        <v>64.646709759532655</v>
      </c>
      <c r="J64" s="156">
        <v>54.140636342861832</v>
      </c>
      <c r="K64" s="156">
        <v>46.364506629664575</v>
      </c>
      <c r="L64" s="156">
        <v>65.117632733484129</v>
      </c>
      <c r="M64" s="156">
        <v>63.522101112257616</v>
      </c>
      <c r="N64" s="156">
        <v>95.978820257408984</v>
      </c>
      <c r="O64" s="156">
        <v>75.509862495295067</v>
      </c>
      <c r="P64" s="156">
        <v>42.722355594580002</v>
      </c>
      <c r="Q64" s="156">
        <v>54.907147127715284</v>
      </c>
    </row>
    <row r="65" spans="1:17" ht="12" customHeight="1" x14ac:dyDescent="0.25">
      <c r="A65" s="23" t="s">
        <v>60</v>
      </c>
      <c r="B65" s="156"/>
      <c r="C65" s="156">
        <v>0.42010760840349964</v>
      </c>
      <c r="D65" s="156">
        <v>0.65652607372234928</v>
      </c>
      <c r="E65" s="156">
        <v>2.2511417530976017</v>
      </c>
      <c r="F65" s="156">
        <v>2.3008065049767552</v>
      </c>
      <c r="G65" s="156">
        <v>2.5749666099479236</v>
      </c>
      <c r="H65" s="156">
        <v>1.9671566739899158</v>
      </c>
      <c r="I65" s="156">
        <v>1.7612304264192253</v>
      </c>
      <c r="J65" s="156">
        <v>1.5809394770335208</v>
      </c>
      <c r="K65" s="156">
        <v>1.3896186674278925</v>
      </c>
      <c r="L65" s="156">
        <v>1.9189090714648676</v>
      </c>
      <c r="M65" s="156">
        <v>1.8324523746043382</v>
      </c>
      <c r="N65" s="156">
        <v>2.6907623802762828</v>
      </c>
      <c r="O65" s="156">
        <v>2.2255742863845835</v>
      </c>
      <c r="P65" s="156">
        <v>1.4809891655090146</v>
      </c>
      <c r="Q65" s="156">
        <v>2.1085748225838898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1.1661633563208323E-2</v>
      </c>
      <c r="D66" s="157">
        <f t="shared" si="247"/>
        <v>1.8525492034101677E-2</v>
      </c>
      <c r="E66" s="157">
        <f t="shared" si="247"/>
        <v>1.6260897202666609E-2</v>
      </c>
      <c r="F66" s="157">
        <f t="shared" si="247"/>
        <v>3.1768031220405696E-2</v>
      </c>
      <c r="G66" s="157">
        <f t="shared" si="247"/>
        <v>2.6986201459729211E-2</v>
      </c>
      <c r="H66" s="157">
        <f t="shared" si="247"/>
        <v>5.3406265501336321E-2</v>
      </c>
      <c r="I66" s="157">
        <f t="shared" si="247"/>
        <v>8.3993024450070911E-2</v>
      </c>
      <c r="J66" s="157">
        <f t="shared" si="247"/>
        <v>8.8557218868931364E-2</v>
      </c>
      <c r="K66" s="157">
        <f t="shared" si="247"/>
        <v>0.1290888531180118</v>
      </c>
      <c r="L66" s="157">
        <f t="shared" si="247"/>
        <v>0.13981215583174245</v>
      </c>
      <c r="M66" s="157">
        <f t="shared" si="247"/>
        <v>0.18151638758088062</v>
      </c>
      <c r="N66" s="157">
        <f t="shared" si="247"/>
        <v>0.22683828579345144</v>
      </c>
      <c r="O66" s="157">
        <f t="shared" si="247"/>
        <v>0.13638602521710746</v>
      </c>
      <c r="P66" s="157">
        <f t="shared" si="247"/>
        <v>0.33209879545851179</v>
      </c>
      <c r="Q66" s="157">
        <f t="shared" si="247"/>
        <v>0.40272568541419479</v>
      </c>
    </row>
    <row r="67" spans="1:17" ht="12" customHeight="1" x14ac:dyDescent="0.25">
      <c r="A67" s="23" t="s">
        <v>60</v>
      </c>
      <c r="B67" s="156"/>
      <c r="C67" s="156">
        <v>1.1661633563208323E-2</v>
      </c>
      <c r="D67" s="156">
        <v>1.8525492034101677E-2</v>
      </c>
      <c r="E67" s="156">
        <v>1.6260897202666609E-2</v>
      </c>
      <c r="F67" s="156">
        <v>3.1768031220405696E-2</v>
      </c>
      <c r="G67" s="156">
        <v>2.6986201459729211E-2</v>
      </c>
      <c r="H67" s="156">
        <v>5.3406265501336321E-2</v>
      </c>
      <c r="I67" s="156">
        <v>8.3993024450070911E-2</v>
      </c>
      <c r="J67" s="156">
        <v>8.8557218868931364E-2</v>
      </c>
      <c r="K67" s="156">
        <v>0.1290888531180118</v>
      </c>
      <c r="L67" s="156">
        <v>0.13981215583174245</v>
      </c>
      <c r="M67" s="156">
        <v>0.18151638758088062</v>
      </c>
      <c r="N67" s="156">
        <v>0.22683828579345144</v>
      </c>
      <c r="O67" s="156">
        <v>0.13638602521710746</v>
      </c>
      <c r="P67" s="156">
        <v>0.33209879545851179</v>
      </c>
      <c r="Q67" s="156">
        <v>0.40272568541419479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3.4229963354899309</v>
      </c>
      <c r="D68" s="157">
        <f t="shared" ref="D68" si="249">SUM(D69:D70,D73:D74)</f>
        <v>6.4730181587821445</v>
      </c>
      <c r="E68" s="157">
        <f t="shared" ref="E68" si="250">SUM(E69:E70,E73:E74)</f>
        <v>8.4656331056448604</v>
      </c>
      <c r="F68" s="157">
        <f t="shared" ref="F68" si="251">SUM(F69:F70,F73:F74)</f>
        <v>9.3530162688321195</v>
      </c>
      <c r="G68" s="157">
        <f t="shared" ref="G68" si="252">SUM(G69:G70,G73:G74)</f>
        <v>12.540875779945406</v>
      </c>
      <c r="H68" s="157">
        <f t="shared" ref="H68" si="253">SUM(H69:H70,H73:H74)</f>
        <v>8.7234231267844837</v>
      </c>
      <c r="I68" s="157">
        <f t="shared" ref="I68" si="254">SUM(I69:I70,I73:I74)</f>
        <v>8.1258319134550359</v>
      </c>
      <c r="J68" s="157">
        <f t="shared" ref="J68" si="255">SUM(J69:J70,J73:J74)</f>
        <v>9.2171235947047023</v>
      </c>
      <c r="K68" s="157">
        <f t="shared" ref="K68" si="256">SUM(K69:K70,K73:K74)</f>
        <v>9.2068132551933193</v>
      </c>
      <c r="L68" s="157">
        <f t="shared" ref="L68" si="257">SUM(L69:L70,L73:L74)</f>
        <v>8.5650724420773976</v>
      </c>
      <c r="M68" s="157">
        <f t="shared" ref="M68" si="258">SUM(M69:M70,M73:M74)</f>
        <v>8.8974234070591223</v>
      </c>
      <c r="N68" s="157">
        <f t="shared" ref="N68" si="259">SUM(N69:N70,N73:N74)</f>
        <v>12.902136391371034</v>
      </c>
      <c r="O68" s="157">
        <f t="shared" ref="O68" si="260">SUM(O69:O70,O73:O74)</f>
        <v>15.096217200958838</v>
      </c>
      <c r="P68" s="157">
        <f t="shared" ref="P68" si="261">SUM(P69:P70,P73:P74)</f>
        <v>9.8627026513255167</v>
      </c>
      <c r="Q68" s="157">
        <f t="shared" ref="Q68" si="262">SUM(Q69:Q70,Q73:Q74)</f>
        <v>13.078157526874156</v>
      </c>
    </row>
    <row r="69" spans="1:17" ht="12" customHeight="1" x14ac:dyDescent="0.25">
      <c r="A69" s="167" t="s">
        <v>160</v>
      </c>
      <c r="B69" s="132"/>
      <c r="C69" s="132">
        <v>3.2146505005381747</v>
      </c>
      <c r="D69" s="132">
        <v>5.1686075425424427</v>
      </c>
      <c r="E69" s="132">
        <v>8.4656331056448604</v>
      </c>
      <c r="F69" s="132">
        <v>8.6132632922547447</v>
      </c>
      <c r="G69" s="132">
        <v>12.540875779945406</v>
      </c>
      <c r="H69" s="132">
        <v>6.774015066467256</v>
      </c>
      <c r="I69" s="132">
        <v>8.1258319134550359</v>
      </c>
      <c r="J69" s="132">
        <v>4.4373580235145065</v>
      </c>
      <c r="K69" s="132">
        <v>1.8647336101031111</v>
      </c>
      <c r="L69" s="132">
        <v>5.9803183399681679</v>
      </c>
      <c r="M69" s="132">
        <v>7.1482010589925791</v>
      </c>
      <c r="N69" s="132">
        <v>10.988461561367806</v>
      </c>
      <c r="O69" s="132">
        <v>2.2706834346676681</v>
      </c>
      <c r="P69" s="132">
        <v>0.45663466205929781</v>
      </c>
      <c r="Q69" s="132">
        <v>0.97169871649367956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5.3684322283572783</v>
      </c>
      <c r="L70" s="132">
        <f t="shared" ref="L70" si="272">SUM(L71:L72)</f>
        <v>1.6114589185829025</v>
      </c>
      <c r="M70" s="132">
        <f t="shared" ref="M70" si="273">SUM(M71:M72)</f>
        <v>1.7492223480665434</v>
      </c>
      <c r="N70" s="132">
        <f t="shared" ref="N70" si="274">SUM(N71:N72)</f>
        <v>1.9136748300032269</v>
      </c>
      <c r="O70" s="132">
        <f t="shared" ref="O70" si="275">SUM(O71:O72)</f>
        <v>9.1485578928175162</v>
      </c>
      <c r="P70" s="132">
        <f t="shared" ref="P70" si="276">SUM(P71:P72)</f>
        <v>8.9714044315993231</v>
      </c>
      <c r="Q70" s="132">
        <f t="shared" ref="Q70" si="277">SUM(Q71:Q72)</f>
        <v>9.0625332852419564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3.8640057547239808</v>
      </c>
      <c r="L71" s="165">
        <v>1.1572581509354274</v>
      </c>
      <c r="M71" s="165">
        <v>1.2524088540535112</v>
      </c>
      <c r="N71" s="165">
        <v>1.3664493059114511</v>
      </c>
      <c r="O71" s="165">
        <v>6.5676704024986767</v>
      </c>
      <c r="P71" s="165">
        <v>6.4352758892739645</v>
      </c>
      <c r="Q71" s="165">
        <v>6.5058833402408762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1.5044264736332977</v>
      </c>
      <c r="L72" s="164">
        <v>0.45420076764747502</v>
      </c>
      <c r="M72" s="164">
        <v>0.49681349401303226</v>
      </c>
      <c r="N72" s="164">
        <v>0.54722552409177583</v>
      </c>
      <c r="O72" s="164">
        <v>2.580887490318839</v>
      </c>
      <c r="P72" s="164">
        <v>2.536128542325359</v>
      </c>
      <c r="Q72" s="164">
        <v>2.5566499450010802</v>
      </c>
    </row>
    <row r="73" spans="1:17" ht="12" customHeight="1" x14ac:dyDescent="0.25">
      <c r="A73" s="163" t="s">
        <v>142</v>
      </c>
      <c r="B73" s="162"/>
      <c r="C73" s="162">
        <v>0.20834583495175632</v>
      </c>
      <c r="D73" s="162">
        <v>1.3044106162397022</v>
      </c>
      <c r="E73" s="162">
        <v>0</v>
      </c>
      <c r="F73" s="162">
        <v>0.73975297657737538</v>
      </c>
      <c r="G73" s="162">
        <v>0</v>
      </c>
      <c r="H73" s="162">
        <v>1.9494080603172275</v>
      </c>
      <c r="I73" s="162">
        <v>0</v>
      </c>
      <c r="J73" s="162">
        <v>4.7797655711901967</v>
      </c>
      <c r="K73" s="162">
        <v>1.7381677847638834</v>
      </c>
      <c r="L73" s="162">
        <v>0.88160985296374916</v>
      </c>
      <c r="M73" s="162">
        <v>0</v>
      </c>
      <c r="N73" s="162">
        <v>0</v>
      </c>
      <c r="O73" s="162">
        <v>3.3038902099885989</v>
      </c>
      <c r="P73" s="162">
        <v>0.33677502816513544</v>
      </c>
      <c r="Q73" s="162">
        <v>2.4340114922637861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0.23547963196904625</v>
      </c>
      <c r="L74" s="160">
        <f t="shared" ref="L74" si="287">SUM(L75:L76)</f>
        <v>9.1685330562578687E-2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0.37308566348505523</v>
      </c>
      <c r="P74" s="160">
        <f t="shared" ref="P74" si="291">SUM(P75:P76)</f>
        <v>9.7888529501761454E-2</v>
      </c>
      <c r="Q74" s="160">
        <f t="shared" ref="Q74" si="292">SUM(Q75:Q76)</f>
        <v>0.609914032874732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0.18147840017213654</v>
      </c>
      <c r="L75" s="156">
        <v>7.2053487297498178E-2</v>
      </c>
      <c r="M75" s="156">
        <v>0</v>
      </c>
      <c r="N75" s="156">
        <v>0</v>
      </c>
      <c r="O75" s="156">
        <v>0.28903113955145815</v>
      </c>
      <c r="P75" s="156">
        <v>7.6137050723868588E-2</v>
      </c>
      <c r="Q75" s="156">
        <v>0.47559771951423041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5.4001231796909709E-2</v>
      </c>
      <c r="L76" s="156">
        <v>1.9631843265080502E-2</v>
      </c>
      <c r="M76" s="156">
        <v>0</v>
      </c>
      <c r="N76" s="156">
        <v>0</v>
      </c>
      <c r="O76" s="156">
        <v>8.4054523933597081E-2</v>
      </c>
      <c r="P76" s="156">
        <v>2.1751478777892869E-2</v>
      </c>
      <c r="Q76" s="156">
        <v>0.13431631336050159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1.1896505403406972</v>
      </c>
      <c r="D77" s="157">
        <f t="shared" ref="D77" si="294">SUM(D78:D79)</f>
        <v>2.4674384908525022</v>
      </c>
      <c r="E77" s="157">
        <f t="shared" ref="E77" si="295">SUM(E78:E79)</f>
        <v>3.992049930419963</v>
      </c>
      <c r="F77" s="157">
        <f t="shared" ref="F77" si="296">SUM(F78:F79)</f>
        <v>4.4900007758468234</v>
      </c>
      <c r="G77" s="157">
        <f t="shared" ref="G77" si="297">SUM(G78:G79)</f>
        <v>6.0763742838675245</v>
      </c>
      <c r="H77" s="157">
        <f t="shared" ref="H77" si="298">SUM(H78:H79)</f>
        <v>4.0533330508735261</v>
      </c>
      <c r="I77" s="157">
        <f t="shared" ref="I77" si="299">SUM(I78:I79)</f>
        <v>4.1002299952320111</v>
      </c>
      <c r="J77" s="157">
        <f t="shared" ref="J77" si="300">SUM(J78:J79)</f>
        <v>3.8820456715187408</v>
      </c>
      <c r="K77" s="157">
        <f t="shared" ref="K77" si="301">SUM(K78:K79)</f>
        <v>4.2312522261699854</v>
      </c>
      <c r="L77" s="157">
        <f t="shared" ref="L77" si="302">SUM(L78:L79)</f>
        <v>4.3134081474864079</v>
      </c>
      <c r="M77" s="157">
        <f t="shared" ref="M77" si="303">SUM(M78:M79)</f>
        <v>4.3167933935207721</v>
      </c>
      <c r="N77" s="157">
        <f t="shared" ref="N77" si="304">SUM(N78:N79)</f>
        <v>6.1854612553719139</v>
      </c>
      <c r="O77" s="157">
        <f t="shared" ref="O77" si="305">SUM(O78:O79)</f>
        <v>6.9098017413385264</v>
      </c>
      <c r="P77" s="157">
        <f t="shared" ref="P77" si="306">SUM(P78:P79)</f>
        <v>4.4470943494780615</v>
      </c>
      <c r="Q77" s="157">
        <f t="shared" ref="Q77" si="307">SUM(Q78:Q79)</f>
        <v>5.8815083510876853</v>
      </c>
    </row>
    <row r="78" spans="1:17" ht="12" customHeight="1" x14ac:dyDescent="0.25">
      <c r="A78" s="23" t="s">
        <v>109</v>
      </c>
      <c r="B78" s="156"/>
      <c r="C78" s="156">
        <v>1.1896505403406972</v>
      </c>
      <c r="D78" s="156">
        <v>2.4674384908525022</v>
      </c>
      <c r="E78" s="156">
        <v>3.992049930419963</v>
      </c>
      <c r="F78" s="156">
        <v>3.7726633279437083</v>
      </c>
      <c r="G78" s="156">
        <v>5.1868435384365252</v>
      </c>
      <c r="H78" s="156">
        <v>3.423356819266576</v>
      </c>
      <c r="I78" s="156">
        <v>3.5281413040019829</v>
      </c>
      <c r="J78" s="156">
        <v>3.4119084197588059</v>
      </c>
      <c r="K78" s="156">
        <v>3.1003535051158257</v>
      </c>
      <c r="L78" s="156">
        <v>2.2979567986238534</v>
      </c>
      <c r="M78" s="156">
        <v>3.9180655975304428</v>
      </c>
      <c r="N78" s="156">
        <v>5.7316512328594902</v>
      </c>
      <c r="O78" s="156">
        <v>4.7768079262068319</v>
      </c>
      <c r="P78" s="156">
        <v>4.4470943494780615</v>
      </c>
      <c r="Q78" s="156">
        <v>4.6404143750696818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0.71733744790311471</v>
      </c>
      <c r="G79" s="57">
        <v>0.88953074543099897</v>
      </c>
      <c r="H79" s="57">
        <v>0.62997623160695049</v>
      </c>
      <c r="I79" s="57">
        <v>0.57208869123002837</v>
      </c>
      <c r="J79" s="57">
        <v>0.47013725175993515</v>
      </c>
      <c r="K79" s="57">
        <v>1.1308987210541601</v>
      </c>
      <c r="L79" s="57">
        <v>2.0154513488625541</v>
      </c>
      <c r="M79" s="57">
        <v>0.39872779599032881</v>
      </c>
      <c r="N79" s="57">
        <v>0.45381002251242408</v>
      </c>
      <c r="O79" s="57">
        <v>2.1329938151316945</v>
      </c>
      <c r="P79" s="57">
        <v>0</v>
      </c>
      <c r="Q79" s="57">
        <v>1.2410939760180035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52.027274283620294</v>
      </c>
      <c r="D81" s="168">
        <f t="shared" ref="D81" si="309">SUM(D82,D85,D87,D100)</f>
        <v>60.215463289185067</v>
      </c>
      <c r="E81" s="168">
        <f t="shared" ref="E81" si="310">SUM(E82,E85,E87,E100)</f>
        <v>60.574458511880444</v>
      </c>
      <c r="F81" s="168">
        <f t="shared" ref="F81" si="311">SUM(F82,F85,F87,F100)</f>
        <v>51.646322713888956</v>
      </c>
      <c r="G81" s="168">
        <f t="shared" ref="G81" si="312">SUM(G82,G85,G87,G100)</f>
        <v>48.398224405768524</v>
      </c>
      <c r="H81" s="168">
        <f t="shared" ref="H81" si="313">SUM(H82,H85,H87,H100)</f>
        <v>48.442761488550246</v>
      </c>
      <c r="I81" s="168">
        <f t="shared" ref="I81" si="314">SUM(I82,I85,I87,I100)</f>
        <v>56.019471380154243</v>
      </c>
      <c r="J81" s="168">
        <f t="shared" ref="J81" si="315">SUM(J82,J85,J87,J100)</f>
        <v>43.296676021227789</v>
      </c>
      <c r="K81" s="168">
        <f t="shared" ref="K81" si="316">SUM(K82,K85,K87,K100)</f>
        <v>24.924011657966112</v>
      </c>
      <c r="L81" s="168">
        <f t="shared" ref="L81" si="317">SUM(L82,L85,L87,L100)</f>
        <v>37.416046730062575</v>
      </c>
      <c r="M81" s="168">
        <f t="shared" ref="M81" si="318">SUM(M82,M85,M87,M100)</f>
        <v>152.67379311211991</v>
      </c>
      <c r="N81" s="168">
        <f t="shared" ref="N81" si="319">SUM(N82,N85,N87,N100)</f>
        <v>58.948016222808199</v>
      </c>
      <c r="O81" s="168">
        <f t="shared" ref="O81" si="320">SUM(O82,O85,O87,O100)</f>
        <v>55.028196387377506</v>
      </c>
      <c r="P81" s="168">
        <f t="shared" ref="P81" si="321">SUM(P82,P85,P87,P100)</f>
        <v>37.167752536330831</v>
      </c>
      <c r="Q81" s="168">
        <f t="shared" ref="Q81" si="322">SUM(Q82,Q85,Q87,Q100)</f>
        <v>49.217475919549173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44.348587386534724</v>
      </c>
      <c r="D82" s="157">
        <f t="shared" si="323"/>
        <v>51.205954365497163</v>
      </c>
      <c r="E82" s="157">
        <f t="shared" si="323"/>
        <v>50.412941553158603</v>
      </c>
      <c r="F82" s="157">
        <f t="shared" si="323"/>
        <v>42.161637072099317</v>
      </c>
      <c r="G82" s="157">
        <f t="shared" si="323"/>
        <v>37.902351931218057</v>
      </c>
      <c r="H82" s="157">
        <f t="shared" si="323"/>
        <v>38.988600197752781</v>
      </c>
      <c r="I82" s="157">
        <f t="shared" si="323"/>
        <v>46.500873958195278</v>
      </c>
      <c r="J82" s="157">
        <f t="shared" si="323"/>
        <v>34.797198944621364</v>
      </c>
      <c r="K82" s="157">
        <f t="shared" si="323"/>
        <v>18.502193575412409</v>
      </c>
      <c r="L82" s="157">
        <f t="shared" si="323"/>
        <v>30.123981618820967</v>
      </c>
      <c r="M82" s="157">
        <f t="shared" si="323"/>
        <v>121.025244448546</v>
      </c>
      <c r="N82" s="157">
        <f t="shared" si="323"/>
        <v>48.247092348793529</v>
      </c>
      <c r="O82" s="157">
        <f t="shared" si="323"/>
        <v>40.989707424538459</v>
      </c>
      <c r="P82" s="157">
        <f t="shared" si="323"/>
        <v>26.366750306135515</v>
      </c>
      <c r="Q82" s="157">
        <f t="shared" si="323"/>
        <v>35.056105649503138</v>
      </c>
    </row>
    <row r="83" spans="1:17" ht="12" customHeight="1" x14ac:dyDescent="0.25">
      <c r="A83" s="23" t="s">
        <v>157</v>
      </c>
      <c r="B83" s="156"/>
      <c r="C83" s="156">
        <v>44.090997926141817</v>
      </c>
      <c r="D83" s="156">
        <v>50.94613289336062</v>
      </c>
      <c r="E83" s="156">
        <v>49.750204346634028</v>
      </c>
      <c r="F83" s="156">
        <v>41.613920248965989</v>
      </c>
      <c r="G83" s="156">
        <v>37.512162581469752</v>
      </c>
      <c r="H83" s="156">
        <v>38.536678409983281</v>
      </c>
      <c r="I83" s="156">
        <v>45.999590115502635</v>
      </c>
      <c r="J83" s="156">
        <v>34.395451709194674</v>
      </c>
      <c r="K83" s="156">
        <v>18.283005173485144</v>
      </c>
      <c r="L83" s="156">
        <v>29.773036734150182</v>
      </c>
      <c r="M83" s="156">
        <v>119.6446657334649</v>
      </c>
      <c r="N83" s="156">
        <v>47.712050182727204</v>
      </c>
      <c r="O83" s="156">
        <v>40.512086855181501</v>
      </c>
      <c r="P83" s="156">
        <v>26.006144550392229</v>
      </c>
      <c r="Q83" s="156">
        <v>34.525754749815469</v>
      </c>
    </row>
    <row r="84" spans="1:17" ht="12" customHeight="1" x14ac:dyDescent="0.25">
      <c r="A84" s="23" t="s">
        <v>60</v>
      </c>
      <c r="B84" s="156"/>
      <c r="C84" s="156">
        <v>0.25758946039290448</v>
      </c>
      <c r="D84" s="156">
        <v>0.25982147213654094</v>
      </c>
      <c r="E84" s="156">
        <v>0.66273720652457302</v>
      </c>
      <c r="F84" s="156">
        <v>0.54771682313332459</v>
      </c>
      <c r="G84" s="156">
        <v>0.39018934974830743</v>
      </c>
      <c r="H84" s="156">
        <v>0.45192178776950243</v>
      </c>
      <c r="I84" s="156">
        <v>0.50128384269264281</v>
      </c>
      <c r="J84" s="156">
        <v>0.40174723542668733</v>
      </c>
      <c r="K84" s="156">
        <v>0.21918840192726533</v>
      </c>
      <c r="L84" s="156">
        <v>0.35094488467078322</v>
      </c>
      <c r="M84" s="156">
        <v>1.3805787150810955</v>
      </c>
      <c r="N84" s="156">
        <v>0.53504216606632526</v>
      </c>
      <c r="O84" s="156">
        <v>0.47762056935695668</v>
      </c>
      <c r="P84" s="156">
        <v>0.36060575574328496</v>
      </c>
      <c r="Q84" s="156">
        <v>0.53035089968766547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9.0466723462477461E-3</v>
      </c>
      <c r="D85" s="157">
        <f t="shared" si="324"/>
        <v>1.346743713274568E-2</v>
      </c>
      <c r="E85" s="157">
        <f t="shared" si="324"/>
        <v>1.1456659320395749E-2</v>
      </c>
      <c r="F85" s="157">
        <f t="shared" si="324"/>
        <v>2.1386014054511709E-2</v>
      </c>
      <c r="G85" s="157">
        <f t="shared" si="324"/>
        <v>1.6028590268949733E-2</v>
      </c>
      <c r="H85" s="157">
        <f t="shared" si="324"/>
        <v>3.5376064517317438E-2</v>
      </c>
      <c r="I85" s="157">
        <f t="shared" si="324"/>
        <v>5.693735703657965E-2</v>
      </c>
      <c r="J85" s="157">
        <f t="shared" si="324"/>
        <v>5.7586886057543488E-2</v>
      </c>
      <c r="K85" s="157">
        <f t="shared" si="324"/>
        <v>8.2278598002601316E-2</v>
      </c>
      <c r="L85" s="157">
        <f t="shared" si="324"/>
        <v>8.8448754376295458E-2</v>
      </c>
      <c r="M85" s="157">
        <f t="shared" si="324"/>
        <v>0.1869609288742286</v>
      </c>
      <c r="N85" s="157">
        <f t="shared" si="324"/>
        <v>0.15161036185007434</v>
      </c>
      <c r="O85" s="157">
        <f t="shared" si="324"/>
        <v>8.8283263869550974E-2</v>
      </c>
      <c r="P85" s="157">
        <f t="shared" si="324"/>
        <v>0.23526481840429425</v>
      </c>
      <c r="Q85" s="157">
        <f t="shared" si="324"/>
        <v>0.28742284667430673</v>
      </c>
    </row>
    <row r="86" spans="1:17" ht="12" customHeight="1" x14ac:dyDescent="0.25">
      <c r="A86" s="23" t="s">
        <v>60</v>
      </c>
      <c r="B86" s="156"/>
      <c r="C86" s="156">
        <v>9.0466723462477461E-3</v>
      </c>
      <c r="D86" s="156">
        <v>1.346743713274568E-2</v>
      </c>
      <c r="E86" s="156">
        <v>1.1456659320395749E-2</v>
      </c>
      <c r="F86" s="156">
        <v>2.1386014054511709E-2</v>
      </c>
      <c r="G86" s="156">
        <v>1.6028590268949733E-2</v>
      </c>
      <c r="H86" s="156">
        <v>3.5376064517317438E-2</v>
      </c>
      <c r="I86" s="156">
        <v>5.693735703657965E-2</v>
      </c>
      <c r="J86" s="156">
        <v>5.7586886057543488E-2</v>
      </c>
      <c r="K86" s="156">
        <v>8.2278598002601316E-2</v>
      </c>
      <c r="L86" s="156">
        <v>8.8448754376295458E-2</v>
      </c>
      <c r="M86" s="156">
        <v>0.1869609288742286</v>
      </c>
      <c r="N86" s="156">
        <v>0.15161036185007434</v>
      </c>
      <c r="O86" s="156">
        <v>8.8283263869550974E-2</v>
      </c>
      <c r="P86" s="156">
        <v>0.23526481840429425</v>
      </c>
      <c r="Q86" s="156">
        <v>0.28742284667430673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5.5388052915130039</v>
      </c>
      <c r="D87" s="157">
        <f t="shared" ref="D87" si="326">SUM(D88:D89,D92:D93,D96:D97)</f>
        <v>6.2536906129159453</v>
      </c>
      <c r="E87" s="157">
        <f t="shared" ref="E87" si="327">SUM(E88:E89,E92:E93,E96:E97)</f>
        <v>6.3753514810542677</v>
      </c>
      <c r="F87" s="157">
        <f t="shared" ref="F87" si="328">SUM(F88:F89,F92:F93,F96:F97)</f>
        <v>6.105148159075223</v>
      </c>
      <c r="G87" s="157">
        <f t="shared" ref="G87" si="329">SUM(G88:G89,G92:G93,G96:G97)</f>
        <v>7.2057779781366929</v>
      </c>
      <c r="H87" s="157">
        <f t="shared" ref="H87" si="330">SUM(H88:H89,H92:H93,H96:H97)</f>
        <v>6.2800692759546548</v>
      </c>
      <c r="I87" s="157">
        <f t="shared" ref="I87" si="331">SUM(I88:I89,I92:I93,I96:I97)</f>
        <v>5.9968161943801022</v>
      </c>
      <c r="J87" s="157">
        <f t="shared" ref="J87" si="332">SUM(J88:J89,J92:J93,J96:J97)</f>
        <v>5.5007260942702736</v>
      </c>
      <c r="K87" s="157">
        <f t="shared" ref="K87" si="333">SUM(K88:K89,K92:K93,K96:K97)</f>
        <v>4.0898059416380583</v>
      </c>
      <c r="L87" s="157">
        <f t="shared" ref="L87" si="334">SUM(L88:L89,L92:L93,L96:L97)</f>
        <v>4.7136865918776749</v>
      </c>
      <c r="M87" s="157">
        <f t="shared" ref="M87" si="335">SUM(M88:M89,M92:M93,M96:M97)</f>
        <v>20.702839040221004</v>
      </c>
      <c r="N87" s="157">
        <f t="shared" ref="N87" si="336">SUM(N88:N89,N92:N93,N96:N97)</f>
        <v>6.7327256466469345</v>
      </c>
      <c r="O87" s="157">
        <f t="shared" ref="O87" si="337">SUM(O88:O89,O92:O93,O96:O97)</f>
        <v>9.141982365102713</v>
      </c>
      <c r="P87" s="157">
        <f t="shared" ref="P87" si="338">SUM(P88:P89,P92:P93,P96:P97)</f>
        <v>6.9226560699722537</v>
      </c>
      <c r="Q87" s="157">
        <f t="shared" ref="Q87" si="339">SUM(Q88:Q89,Q92:Q93,Q96:Q97)</f>
        <v>8.9969252067131666</v>
      </c>
    </row>
    <row r="88" spans="1:17" ht="12" customHeight="1" x14ac:dyDescent="0.25">
      <c r="A88" s="167" t="s">
        <v>156</v>
      </c>
      <c r="B88" s="132"/>
      <c r="C88" s="132">
        <v>4.1169129235530573</v>
      </c>
      <c r="D88" s="132">
        <v>6.2536906129159453</v>
      </c>
      <c r="E88" s="132">
        <v>6.3753514810542677</v>
      </c>
      <c r="F88" s="132">
        <v>5.0898481654815848</v>
      </c>
      <c r="G88" s="132">
        <v>2.0330383269028398</v>
      </c>
      <c r="H88" s="132">
        <v>3.16865741133434</v>
      </c>
      <c r="I88" s="132">
        <v>5.9968161943801022</v>
      </c>
      <c r="J88" s="132">
        <v>3.7368616779549084</v>
      </c>
      <c r="K88" s="132">
        <v>0.26499301118278279</v>
      </c>
      <c r="L88" s="132">
        <v>2.2711390155432665</v>
      </c>
      <c r="M88" s="132">
        <v>11.919602815463342</v>
      </c>
      <c r="N88" s="132">
        <v>5.579638259171035</v>
      </c>
      <c r="O88" s="132">
        <v>0.67904572092431548</v>
      </c>
      <c r="P88" s="132">
        <v>0</v>
      </c>
      <c r="Q88" s="132">
        <v>0.26205962512797359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3.3580000745654353</v>
      </c>
      <c r="L89" s="132">
        <f t="shared" ref="L89" si="349">SUM(L90:L91)</f>
        <v>0.9162360867533792</v>
      </c>
      <c r="M89" s="132">
        <f t="shared" ref="M89" si="350">SUM(M90:M91)</f>
        <v>1.8612445775752722</v>
      </c>
      <c r="N89" s="132">
        <f t="shared" ref="N89" si="351">SUM(N90:N91)</f>
        <v>1.1530873874758996</v>
      </c>
      <c r="O89" s="132">
        <f t="shared" ref="O89" si="352">SUM(O90:O91)</f>
        <v>6.1306893654703529</v>
      </c>
      <c r="P89" s="132">
        <f t="shared" ref="P89" si="353">SUM(P90:P91)</f>
        <v>4.7851505799732008</v>
      </c>
      <c r="Q89" s="132">
        <f t="shared" ref="Q89" si="354">SUM(Q90:Q91)</f>
        <v>6.1414960384253039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2.4306848043622931</v>
      </c>
      <c r="L90" s="165">
        <v>0.66223758762866103</v>
      </c>
      <c r="M90" s="165">
        <v>1.3506884493422773</v>
      </c>
      <c r="N90" s="165">
        <v>0.83173650926192233</v>
      </c>
      <c r="O90" s="165">
        <v>4.4321519881933336</v>
      </c>
      <c r="P90" s="165">
        <v>3.4556795020773556</v>
      </c>
      <c r="Q90" s="165">
        <v>4.4278097732562003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0.92731527020314242</v>
      </c>
      <c r="L91" s="164">
        <v>0.25399849912471811</v>
      </c>
      <c r="M91" s="164">
        <v>0.51055612823299479</v>
      </c>
      <c r="N91" s="164">
        <v>0.32135087821397734</v>
      </c>
      <c r="O91" s="164">
        <v>1.6985373772770194</v>
      </c>
      <c r="P91" s="164">
        <v>1.3294710778958452</v>
      </c>
      <c r="Q91" s="164">
        <v>1.7136862651691034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1.4218923679599471</v>
      </c>
      <c r="D96" s="162">
        <v>0</v>
      </c>
      <c r="E96" s="162">
        <v>0</v>
      </c>
      <c r="F96" s="162">
        <v>1.015299993593638</v>
      </c>
      <c r="G96" s="162">
        <v>5.1727396512338526</v>
      </c>
      <c r="H96" s="162">
        <v>3.1114118646203148</v>
      </c>
      <c r="I96" s="162">
        <v>0</v>
      </c>
      <c r="J96" s="162">
        <v>1.7638644163153652</v>
      </c>
      <c r="K96" s="162">
        <v>0.41277395705017494</v>
      </c>
      <c r="L96" s="162">
        <v>1.4985545260190596</v>
      </c>
      <c r="M96" s="162">
        <v>6.7377358608437463</v>
      </c>
      <c r="N96" s="162">
        <v>0</v>
      </c>
      <c r="O96" s="162">
        <v>2.216203911804667</v>
      </c>
      <c r="P96" s="162">
        <v>1.9812105002102098</v>
      </c>
      <c r="Q96" s="162">
        <v>2.2823463232978316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5.4038898839664937E-2</v>
      </c>
      <c r="L97" s="160">
        <f t="shared" ref="L97" si="379">SUM(L98:L99)</f>
        <v>2.7756963561970143E-2</v>
      </c>
      <c r="M97" s="160">
        <f t="shared" ref="M97" si="380">SUM(M98:M99)</f>
        <v>0.1842557863386417</v>
      </c>
      <c r="N97" s="160">
        <f t="shared" ref="N97" si="381">SUM(N98:N99)</f>
        <v>0</v>
      </c>
      <c r="O97" s="160">
        <f t="shared" ref="O97" si="382">SUM(O98:O99)</f>
        <v>0.11604336690337835</v>
      </c>
      <c r="P97" s="160">
        <f t="shared" ref="P97" si="383">SUM(P98:P99)</f>
        <v>0.15629498978884312</v>
      </c>
      <c r="Q97" s="160">
        <f t="shared" ref="Q97" si="384">SUM(Q98:Q99)</f>
        <v>0.31102321986205783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4.1646459298761908E-2</v>
      </c>
      <c r="L98" s="156">
        <v>2.1827684972827055E-2</v>
      </c>
      <c r="M98" s="156">
        <v>0.14282113256899448</v>
      </c>
      <c r="N98" s="156">
        <v>0</v>
      </c>
      <c r="O98" s="156">
        <v>8.9899317653129099E-2</v>
      </c>
      <c r="P98" s="156">
        <v>0.12163165367187413</v>
      </c>
      <c r="Q98" s="156">
        <v>0.24259091776988898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1.2392439540903031E-2</v>
      </c>
      <c r="L99" s="156">
        <v>5.929278589143089E-3</v>
      </c>
      <c r="M99" s="156">
        <v>4.1434653769647223E-2</v>
      </c>
      <c r="N99" s="156">
        <v>0</v>
      </c>
      <c r="O99" s="156">
        <v>2.6144049250249254E-2</v>
      </c>
      <c r="P99" s="156">
        <v>3.4663336116968986E-2</v>
      </c>
      <c r="Q99" s="156">
        <v>6.8432302092168856E-2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2.1308349332263208</v>
      </c>
      <c r="D100" s="157">
        <f t="shared" ref="D100" si="386">SUM(D101:D103)</f>
        <v>2.7423508736392135</v>
      </c>
      <c r="E100" s="157">
        <f t="shared" ref="E100" si="387">SUM(E101:E103)</f>
        <v>3.7747088183471775</v>
      </c>
      <c r="F100" s="157">
        <f t="shared" ref="F100" si="388">SUM(F101:F103)</f>
        <v>3.3581514686599023</v>
      </c>
      <c r="G100" s="157">
        <f t="shared" ref="G100" si="389">SUM(G101:G103)</f>
        <v>3.2740659061448221</v>
      </c>
      <c r="H100" s="157">
        <f t="shared" ref="H100" si="390">SUM(H101:H103)</f>
        <v>3.1387159503255</v>
      </c>
      <c r="I100" s="157">
        <f t="shared" ref="I100" si="391">SUM(I101:I103)</f>
        <v>3.4648438705422855</v>
      </c>
      <c r="J100" s="157">
        <f t="shared" ref="J100" si="392">SUM(J101:J103)</f>
        <v>2.9411640962786021</v>
      </c>
      <c r="K100" s="157">
        <f t="shared" ref="K100" si="393">SUM(K101:K103)</f>
        <v>2.2497335429130421</v>
      </c>
      <c r="L100" s="157">
        <f t="shared" ref="L100" si="394">SUM(L101:L103)</f>
        <v>2.4899297649876324</v>
      </c>
      <c r="M100" s="157">
        <f t="shared" ref="M100" si="395">SUM(M101:M103)</f>
        <v>10.758748694478667</v>
      </c>
      <c r="N100" s="157">
        <f t="shared" ref="N100" si="396">SUM(N101:N103)</f>
        <v>3.8165878655176604</v>
      </c>
      <c r="O100" s="157">
        <f t="shared" ref="O100" si="397">SUM(O101:O103)</f>
        <v>4.808223333866783</v>
      </c>
      <c r="P100" s="157">
        <f t="shared" ref="P100" si="398">SUM(P101:P103)</f>
        <v>3.6430813418187742</v>
      </c>
      <c r="Q100" s="157">
        <f t="shared" ref="Q100" si="399">SUM(Q101:Q103)</f>
        <v>4.8770222166585695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2.1308349332263208</v>
      </c>
      <c r="D103" s="57">
        <v>2.7423508736392135</v>
      </c>
      <c r="E103" s="57">
        <v>3.7747088183471775</v>
      </c>
      <c r="F103" s="57">
        <v>3.3581514686599023</v>
      </c>
      <c r="G103" s="57">
        <v>3.2740659061448221</v>
      </c>
      <c r="H103" s="57">
        <v>3.1387159503255</v>
      </c>
      <c r="I103" s="57">
        <v>3.4648438705422855</v>
      </c>
      <c r="J103" s="57">
        <v>2.9411640962786021</v>
      </c>
      <c r="K103" s="57">
        <v>2.2497335429130421</v>
      </c>
      <c r="L103" s="57">
        <v>2.4899297649876324</v>
      </c>
      <c r="M103" s="57">
        <v>10.758748694478667</v>
      </c>
      <c r="N103" s="57">
        <v>3.8165878655176604</v>
      </c>
      <c r="O103" s="57">
        <v>4.808223333866783</v>
      </c>
      <c r="P103" s="57">
        <v>3.6430813418187742</v>
      </c>
      <c r="Q103" s="57">
        <v>4.8770222166585695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0.10753092003174085</v>
      </c>
      <c r="D105" s="168">
        <f t="shared" ref="D105" si="401">SUM(D106,D109,D111,D120)</f>
        <v>1.5982030165861254</v>
      </c>
      <c r="E105" s="168">
        <f t="shared" ref="E105" si="402">SUM(E106,E109,E111,E120)</f>
        <v>0.61922141062523217</v>
      </c>
      <c r="F105" s="168">
        <f t="shared" ref="F105" si="403">SUM(F106,F109,F111,F120)</f>
        <v>0.28290424546044352</v>
      </c>
      <c r="G105" s="168">
        <f t="shared" ref="G105" si="404">SUM(G106,G109,G111,G120)</f>
        <v>2.0596629649863583</v>
      </c>
      <c r="H105" s="168">
        <f t="shared" ref="H105" si="405">SUM(H106,H109,H111,H120)</f>
        <v>0.17992795593938757</v>
      </c>
      <c r="I105" s="168">
        <f t="shared" ref="I105" si="406">SUM(I106,I109,I111,I120)</f>
        <v>0.10432944629831795</v>
      </c>
      <c r="J105" s="168">
        <f t="shared" ref="J105" si="407">SUM(J106,J109,J111,J120)</f>
        <v>0.31419182848216798</v>
      </c>
      <c r="K105" s="168">
        <f t="shared" ref="K105" si="408">SUM(K106,K109,K111,K120)</f>
        <v>0.13643729677449995</v>
      </c>
      <c r="L105" s="168">
        <f t="shared" ref="L105" si="409">SUM(L106,L109,L111,L120)</f>
        <v>0.17142519288396457</v>
      </c>
      <c r="M105" s="168">
        <f t="shared" ref="M105" si="410">SUM(M106,M109,M111,M120)</f>
        <v>0.24945942088090109</v>
      </c>
      <c r="N105" s="168">
        <f t="shared" ref="N105" si="411">SUM(N106,N109,N111,N120)</f>
        <v>1.2461879837805241</v>
      </c>
      <c r="O105" s="168">
        <f t="shared" ref="O105" si="412">SUM(O106,O109,O111,O120)</f>
        <v>0.94598688618700488</v>
      </c>
      <c r="P105" s="168">
        <f t="shared" ref="P105" si="413">SUM(P106,P109,P111,P120)</f>
        <v>1.6898894944663445</v>
      </c>
      <c r="Q105" s="168">
        <f t="shared" ref="Q105" si="414">SUM(Q106,Q109,Q111,Q120)</f>
        <v>1.1149684791453052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8.9521468308652569E-2</v>
      </c>
      <c r="D106" s="157">
        <f t="shared" si="415"/>
        <v>1.3123694304132587</v>
      </c>
      <c r="E106" s="157">
        <f t="shared" si="415"/>
        <v>0.48536714787792967</v>
      </c>
      <c r="F106" s="157">
        <f t="shared" si="415"/>
        <v>0.2204932068366583</v>
      </c>
      <c r="G106" s="157">
        <f t="shared" si="415"/>
        <v>1.6204697929071334</v>
      </c>
      <c r="H106" s="157">
        <f t="shared" si="415"/>
        <v>0.14410349322672616</v>
      </c>
      <c r="I106" s="157">
        <f t="shared" si="415"/>
        <v>8.0998744949591417E-2</v>
      </c>
      <c r="J106" s="157">
        <f t="shared" si="415"/>
        <v>0.24668552331198915</v>
      </c>
      <c r="K106" s="157">
        <f t="shared" si="415"/>
        <v>0.10506707861334105</v>
      </c>
      <c r="L106" s="157">
        <f t="shared" si="415"/>
        <v>0.13153822824586653</v>
      </c>
      <c r="M106" s="157">
        <f t="shared" si="415"/>
        <v>0.19271076322371611</v>
      </c>
      <c r="N106" s="157">
        <f t="shared" si="415"/>
        <v>0.97928823092717254</v>
      </c>
      <c r="O106" s="157">
        <f t="shared" si="415"/>
        <v>0.71631799445049882</v>
      </c>
      <c r="P106" s="157">
        <f t="shared" si="415"/>
        <v>1.2485762720554585</v>
      </c>
      <c r="Q106" s="157">
        <f t="shared" si="415"/>
        <v>0.80440738855656013</v>
      </c>
    </row>
    <row r="107" spans="1:17" ht="12" customHeight="1" x14ac:dyDescent="0.25">
      <c r="A107" s="23" t="s">
        <v>153</v>
      </c>
      <c r="B107" s="156"/>
      <c r="C107" s="156">
        <v>8.9260727751879501E-2</v>
      </c>
      <c r="D107" s="156">
        <v>1.3090314491096275</v>
      </c>
      <c r="E107" s="156">
        <v>0.48215567858117625</v>
      </c>
      <c r="F107" s="156">
        <v>0.21905164270228653</v>
      </c>
      <c r="G107" s="156">
        <v>1.6120855971211243</v>
      </c>
      <c r="H107" s="156">
        <v>0.14326346389110306</v>
      </c>
      <c r="I107" s="156">
        <v>8.0559791885645035E-2</v>
      </c>
      <c r="J107" s="156">
        <v>0.24525321473479328</v>
      </c>
      <c r="K107" s="156">
        <v>0.10444102558550157</v>
      </c>
      <c r="L107" s="156">
        <v>0.13076752763987792</v>
      </c>
      <c r="M107" s="156">
        <v>0.19160529732782372</v>
      </c>
      <c r="N107" s="156">
        <v>0.97382798521784453</v>
      </c>
      <c r="O107" s="156">
        <v>0.71212019474101174</v>
      </c>
      <c r="P107" s="156">
        <v>1.2399793863682895</v>
      </c>
      <c r="Q107" s="156">
        <v>0.79827621902777657</v>
      </c>
    </row>
    <row r="108" spans="1:17" ht="12" customHeight="1" x14ac:dyDescent="0.25">
      <c r="A108" s="23" t="s">
        <v>60</v>
      </c>
      <c r="B108" s="156"/>
      <c r="C108" s="156">
        <v>2.6074055677306545E-4</v>
      </c>
      <c r="D108" s="156">
        <v>3.3379813036311648E-3</v>
      </c>
      <c r="E108" s="156">
        <v>3.2114692967534328E-3</v>
      </c>
      <c r="F108" s="156">
        <v>1.4415641343717624E-3</v>
      </c>
      <c r="G108" s="156">
        <v>8.3841957860092253E-3</v>
      </c>
      <c r="H108" s="156">
        <v>8.4002933562310261E-4</v>
      </c>
      <c r="I108" s="156">
        <v>4.3895306394638807E-4</v>
      </c>
      <c r="J108" s="156">
        <v>1.4323085771958577E-3</v>
      </c>
      <c r="K108" s="156">
        <v>6.2605302783948593E-4</v>
      </c>
      <c r="L108" s="156">
        <v>7.7070060598859354E-4</v>
      </c>
      <c r="M108" s="156">
        <v>1.1054658958923793E-3</v>
      </c>
      <c r="N108" s="156">
        <v>5.4602457093280406E-3</v>
      </c>
      <c r="O108" s="156">
        <v>4.1977997094870354E-3</v>
      </c>
      <c r="P108" s="156">
        <v>8.5968856871690303E-3</v>
      </c>
      <c r="Q108" s="156">
        <v>6.1311695287836086E-3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1.3643287733665458E-4</v>
      </c>
      <c r="E109" s="157">
        <f t="shared" si="416"/>
        <v>6.3019336622715082E-5</v>
      </c>
      <c r="F109" s="157">
        <f t="shared" si="416"/>
        <v>1.2998176738095938E-4</v>
      </c>
      <c r="G109" s="157">
        <f t="shared" si="416"/>
        <v>2.5752521893135068E-4</v>
      </c>
      <c r="H109" s="157">
        <f t="shared" si="416"/>
        <v>2.611806020213423E-4</v>
      </c>
      <c r="I109" s="157">
        <f t="shared" si="416"/>
        <v>4.0762352131707444E-4</v>
      </c>
      <c r="J109" s="157">
        <f t="shared" si="416"/>
        <v>4.1490879109253042E-4</v>
      </c>
      <c r="K109" s="157">
        <f t="shared" si="416"/>
        <v>6.2379040810633078E-4</v>
      </c>
      <c r="L109" s="157">
        <f t="shared" si="416"/>
        <v>7.7363887711653391E-4</v>
      </c>
      <c r="M109" s="157">
        <f t="shared" si="416"/>
        <v>9.8665250914536625E-4</v>
      </c>
      <c r="N109" s="157">
        <f t="shared" si="416"/>
        <v>1.7499258296764381E-3</v>
      </c>
      <c r="O109" s="157">
        <f t="shared" si="416"/>
        <v>1.4252430345691816E-3</v>
      </c>
      <c r="P109" s="157">
        <f t="shared" si="416"/>
        <v>3.8338442855967597E-3</v>
      </c>
      <c r="Q109" s="157">
        <f t="shared" si="416"/>
        <v>4.1059924629942759E-3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1.3643287733665458E-4</v>
      </c>
      <c r="E110" s="156">
        <v>6.3019336622715082E-5</v>
      </c>
      <c r="F110" s="156">
        <v>1.2998176738095938E-4</v>
      </c>
      <c r="G110" s="156">
        <v>2.5752521893135068E-4</v>
      </c>
      <c r="H110" s="156">
        <v>2.611806020213423E-4</v>
      </c>
      <c r="I110" s="156">
        <v>4.0762352131707444E-4</v>
      </c>
      <c r="J110" s="156">
        <v>4.1490879109253042E-4</v>
      </c>
      <c r="K110" s="156">
        <v>6.2379040810633078E-4</v>
      </c>
      <c r="L110" s="156">
        <v>7.7363887711653391E-4</v>
      </c>
      <c r="M110" s="156">
        <v>9.8665250914536625E-4</v>
      </c>
      <c r="N110" s="156">
        <v>1.7499258296764381E-3</v>
      </c>
      <c r="O110" s="156">
        <v>1.4252430345691816E-3</v>
      </c>
      <c r="P110" s="156">
        <v>3.8338442855967597E-3</v>
      </c>
      <c r="Q110" s="156">
        <v>4.1059924629942759E-3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1.3440389103409204E-2</v>
      </c>
      <c r="D111" s="157">
        <f t="shared" ref="D111" si="418">SUM(D112:D113,D116:D117)</f>
        <v>0.20979404351953035</v>
      </c>
      <c r="E111" s="157">
        <f t="shared" ref="E111" si="419">SUM(E112:E113,E116:E117)</f>
        <v>9.4143407478002455E-2</v>
      </c>
      <c r="F111" s="157">
        <f t="shared" ref="F111" si="420">SUM(F112:F113,F116:F117)</f>
        <v>4.3828563589692046E-2</v>
      </c>
      <c r="G111" s="157">
        <f t="shared" ref="G111" si="421">SUM(G112:G113,G116:G117)</f>
        <v>0.30979863457393308</v>
      </c>
      <c r="H111" s="157">
        <f t="shared" ref="H111" si="422">SUM(H112:H113,H116:H117)</f>
        <v>2.5138316658286319E-2</v>
      </c>
      <c r="I111" s="157">
        <f t="shared" ref="I111" si="423">SUM(I112:I113,I116:I117)</f>
        <v>1.5934321874172156E-2</v>
      </c>
      <c r="J111" s="157">
        <f t="shared" ref="J111" si="424">SUM(J112:J113,J116:J117)</f>
        <v>4.6994419279037546E-2</v>
      </c>
      <c r="K111" s="157">
        <f t="shared" ref="K111" si="425">SUM(K112:K113,K116:K117)</f>
        <v>2.094673738385186E-2</v>
      </c>
      <c r="L111" s="157">
        <f t="shared" ref="L111" si="426">SUM(L112:L113,L116:L117)</f>
        <v>2.7586792888054809E-2</v>
      </c>
      <c r="M111" s="157">
        <f t="shared" ref="M111" si="427">SUM(M112:M113,M116:M117)</f>
        <v>3.8915364642454736E-2</v>
      </c>
      <c r="N111" s="157">
        <f t="shared" ref="N111" si="428">SUM(N112:N113,N116:N117)</f>
        <v>0.18714129359866949</v>
      </c>
      <c r="O111" s="157">
        <f t="shared" ref="O111" si="429">SUM(O112:O113,O116:O117)</f>
        <v>0.15864523652528162</v>
      </c>
      <c r="P111" s="157">
        <f t="shared" ref="P111" si="430">SUM(P112:P113,P116:P117)</f>
        <v>0.3047241150414029</v>
      </c>
      <c r="Q111" s="157">
        <f t="shared" ref="Q111" si="431">SUM(Q112:Q113,Q116:Q117)</f>
        <v>0.21129106390769614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1.3440389103409204E-2</v>
      </c>
      <c r="D116" s="162">
        <v>0.20979404351953035</v>
      </c>
      <c r="E116" s="162">
        <v>9.4143407478002455E-2</v>
      </c>
      <c r="F116" s="162">
        <v>4.3828563589692046E-2</v>
      </c>
      <c r="G116" s="162">
        <v>0.30979863457393308</v>
      </c>
      <c r="H116" s="162">
        <v>2.5138316658286319E-2</v>
      </c>
      <c r="I116" s="162">
        <v>1.5934321874172156E-2</v>
      </c>
      <c r="J116" s="162">
        <v>4.6994419279037546E-2</v>
      </c>
      <c r="K116" s="162">
        <v>0</v>
      </c>
      <c r="L116" s="162">
        <v>1.6568785923238363E-2</v>
      </c>
      <c r="M116" s="162">
        <v>2.7744145690588525E-2</v>
      </c>
      <c r="N116" s="162">
        <v>0.1647024070887067</v>
      </c>
      <c r="O116" s="162">
        <v>7.4365955383543986E-2</v>
      </c>
      <c r="P116" s="162">
        <v>0.17080978633704078</v>
      </c>
      <c r="Q116" s="162">
        <v>7.4894221638782621E-2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2.094673738385186E-2</v>
      </c>
      <c r="L117" s="160">
        <f t="shared" ref="L117" si="456">SUM(L118:L119)</f>
        <v>1.1018006964816444E-2</v>
      </c>
      <c r="M117" s="160">
        <f t="shared" ref="M117" si="457">SUM(M118:M119)</f>
        <v>1.1171218951866213E-2</v>
      </c>
      <c r="N117" s="160">
        <f t="shared" ref="N117" si="458">SUM(N118:N119)</f>
        <v>2.2438886509962799E-2</v>
      </c>
      <c r="O117" s="160">
        <f t="shared" ref="O117" si="459">SUM(O118:O119)</f>
        <v>8.4279281141737619E-2</v>
      </c>
      <c r="P117" s="160">
        <f t="shared" ref="P117" si="460">SUM(P118:P119)</f>
        <v>0.13391432870436212</v>
      </c>
      <c r="Q117" s="160">
        <f t="shared" ref="Q117" si="461">SUM(Q118:Q119)</f>
        <v>0.13639684226891352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1.6143138824622465E-2</v>
      </c>
      <c r="L118" s="156">
        <v>8.660523002030119E-3</v>
      </c>
      <c r="M118" s="156">
        <v>8.6509979874179292E-3</v>
      </c>
      <c r="N118" s="156">
        <v>1.7379907150881727E-2</v>
      </c>
      <c r="O118" s="156">
        <v>6.5284517223674815E-2</v>
      </c>
      <c r="P118" s="156">
        <v>0.10418577559184897</v>
      </c>
      <c r="Q118" s="156">
        <v>0.10633423453724263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4.8035985592293955E-3</v>
      </c>
      <c r="L119" s="156">
        <v>2.3574839627863247E-3</v>
      </c>
      <c r="M119" s="156">
        <v>2.5202209644482835E-3</v>
      </c>
      <c r="N119" s="156">
        <v>5.0589793590810721E-3</v>
      </c>
      <c r="O119" s="156">
        <v>1.8994763918062801E-2</v>
      </c>
      <c r="P119" s="156">
        <v>2.9728553112513149E-2</v>
      </c>
      <c r="Q119" s="156">
        <v>3.0062607731670889E-2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4.5690626196790759E-3</v>
      </c>
      <c r="D120" s="157">
        <f t="shared" ref="D120" si="463">SUM(D121:D122)</f>
        <v>7.5903109775999927E-2</v>
      </c>
      <c r="E120" s="157">
        <f t="shared" ref="E120" si="464">SUM(E121:E122)</f>
        <v>3.9647835932677324E-2</v>
      </c>
      <c r="F120" s="157">
        <f t="shared" ref="F120" si="465">SUM(F121:F122)</f>
        <v>1.8452493266712208E-2</v>
      </c>
      <c r="G120" s="157">
        <f t="shared" ref="G120" si="466">SUM(G121:G122)</f>
        <v>0.12913701228636046</v>
      </c>
      <c r="H120" s="157">
        <f t="shared" ref="H120" si="467">SUM(H121:H122)</f>
        <v>1.0424965452353748E-2</v>
      </c>
      <c r="I120" s="157">
        <f t="shared" ref="I120" si="468">SUM(I121:I122)</f>
        <v>6.9887559532373113E-3</v>
      </c>
      <c r="J120" s="157">
        <f t="shared" ref="J120" si="469">SUM(J121:J122)</f>
        <v>2.0096977100048756E-2</v>
      </c>
      <c r="K120" s="157">
        <f t="shared" ref="K120" si="470">SUM(K121:K122)</f>
        <v>9.7996903692006941E-3</v>
      </c>
      <c r="L120" s="157">
        <f t="shared" ref="L120" si="471">SUM(L121:L122)</f>
        <v>1.1526532872926706E-2</v>
      </c>
      <c r="M120" s="157">
        <f t="shared" ref="M120" si="472">SUM(M121:M122)</f>
        <v>1.6846640505584886E-2</v>
      </c>
      <c r="N120" s="157">
        <f t="shared" ref="N120" si="473">SUM(N121:N122)</f>
        <v>7.8008533425005633E-2</v>
      </c>
      <c r="O120" s="157">
        <f t="shared" ref="O120" si="474">SUM(O121:O122)</f>
        <v>6.9598412176655355E-2</v>
      </c>
      <c r="P120" s="157">
        <f t="shared" ref="P120" si="475">SUM(P121:P122)</f>
        <v>0.13275526308388647</v>
      </c>
      <c r="Q120" s="157">
        <f t="shared" ref="Q120" si="476">SUM(Q121:Q122)</f>
        <v>9.5164034218054694E-2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4.5690626196790759E-3</v>
      </c>
      <c r="D122" s="57">
        <v>7.5903109775999927E-2</v>
      </c>
      <c r="E122" s="57">
        <v>3.9647835932677324E-2</v>
      </c>
      <c r="F122" s="57">
        <v>1.8452493266712208E-2</v>
      </c>
      <c r="G122" s="57">
        <v>0.12913701228636046</v>
      </c>
      <c r="H122" s="57">
        <v>1.0424965452353748E-2</v>
      </c>
      <c r="I122" s="57">
        <v>6.9887559532373113E-3</v>
      </c>
      <c r="J122" s="57">
        <v>2.0096977100048756E-2</v>
      </c>
      <c r="K122" s="57">
        <v>9.7996903692006941E-3</v>
      </c>
      <c r="L122" s="57">
        <v>1.1526532872926706E-2</v>
      </c>
      <c r="M122" s="57">
        <v>1.6846640505584886E-2</v>
      </c>
      <c r="N122" s="57">
        <v>7.8008533425005633E-2</v>
      </c>
      <c r="O122" s="57">
        <v>6.9598412176655355E-2</v>
      </c>
      <c r="P122" s="57">
        <v>0.13275526308388647</v>
      </c>
      <c r="Q122" s="57">
        <v>9.5164034218054694E-2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235.38326466938753</v>
      </c>
      <c r="D124" s="168">
        <f t="shared" ref="D124" si="478">SUM(D125,D128,D130,D139)</f>
        <v>0</v>
      </c>
      <c r="E124" s="168">
        <f t="shared" ref="E124" si="479">SUM(E125,E128,E130,E139)</f>
        <v>182.32663454382157</v>
      </c>
      <c r="F124" s="168">
        <f t="shared" ref="F124" si="480">SUM(F125,F128,F130,F139)</f>
        <v>107.95188678720271</v>
      </c>
      <c r="G124" s="168">
        <f t="shared" ref="G124" si="481">SUM(G125,G128,G130,G139)</f>
        <v>48.403264768559083</v>
      </c>
      <c r="H124" s="168">
        <f t="shared" ref="H124" si="482">SUM(H125,H128,H130,H139)</f>
        <v>42.002689958002904</v>
      </c>
      <c r="I124" s="168">
        <f t="shared" ref="I124" si="483">SUM(I125,I128,I130,I139)</f>
        <v>160.68478411057984</v>
      </c>
      <c r="J124" s="168">
        <f t="shared" ref="J124" si="484">SUM(J125,J128,J130,J139)</f>
        <v>124.25918408938415</v>
      </c>
      <c r="K124" s="168">
        <f t="shared" ref="K124" si="485">SUM(K125,K128,K130,K139)</f>
        <v>139.00577041138141</v>
      </c>
      <c r="L124" s="168">
        <f t="shared" ref="L124" si="486">SUM(L125,L128,L130,L139)</f>
        <v>165.80565500679617</v>
      </c>
      <c r="M124" s="168">
        <f t="shared" ref="M124" si="487">SUM(M125,M128,M130,M139)</f>
        <v>86.246670142673082</v>
      </c>
      <c r="N124" s="168">
        <f t="shared" ref="N124" si="488">SUM(N125,N128,N130,N139)</f>
        <v>229.34404757138847</v>
      </c>
      <c r="O124" s="168">
        <f t="shared" ref="O124" si="489">SUM(O125,O128,O130,O139)</f>
        <v>112.53459490320657</v>
      </c>
      <c r="P124" s="168">
        <f t="shared" ref="P124" si="490">SUM(P125,P128,P130,P139)</f>
        <v>151.72161047944564</v>
      </c>
      <c r="Q124" s="168">
        <f t="shared" ref="Q124" si="491">SUM(Q125,Q128,Q130,Q139)</f>
        <v>134.28143388222918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201.29812430272622</v>
      </c>
      <c r="D125" s="157">
        <f t="shared" si="492"/>
        <v>0</v>
      </c>
      <c r="E125" s="157">
        <f t="shared" si="492"/>
        <v>149.63176511799227</v>
      </c>
      <c r="F125" s="157">
        <f t="shared" si="492"/>
        <v>89.060008482826944</v>
      </c>
      <c r="G125" s="157">
        <f t="shared" si="492"/>
        <v>40.380164077486491</v>
      </c>
      <c r="H125" s="157">
        <f t="shared" si="492"/>
        <v>31.62830600112104</v>
      </c>
      <c r="I125" s="157">
        <f t="shared" si="492"/>
        <v>132.71865815455402</v>
      </c>
      <c r="J125" s="157">
        <f t="shared" si="492"/>
        <v>102.98429598184376</v>
      </c>
      <c r="K125" s="157">
        <f t="shared" si="492"/>
        <v>108.49980406892395</v>
      </c>
      <c r="L125" s="157">
        <f t="shared" si="492"/>
        <v>133.76193529442921</v>
      </c>
      <c r="M125" s="157">
        <f t="shared" si="492"/>
        <v>69.667736776819538</v>
      </c>
      <c r="N125" s="157">
        <f t="shared" si="492"/>
        <v>184.19713808323158</v>
      </c>
      <c r="O125" s="157">
        <f t="shared" si="492"/>
        <v>85.152337643614629</v>
      </c>
      <c r="P125" s="157">
        <f t="shared" si="492"/>
        <v>112.95946009055368</v>
      </c>
      <c r="Q125" s="157">
        <f t="shared" si="492"/>
        <v>97.910427621882747</v>
      </c>
    </row>
    <row r="126" spans="1:17" ht="12" customHeight="1" x14ac:dyDescent="0.25">
      <c r="A126" s="23" t="s">
        <v>149</v>
      </c>
      <c r="B126" s="156"/>
      <c r="C126" s="156">
        <v>200.71182264794211</v>
      </c>
      <c r="D126" s="156">
        <v>0</v>
      </c>
      <c r="E126" s="156">
        <v>148.641714964008</v>
      </c>
      <c r="F126" s="156">
        <v>88.477742408159187</v>
      </c>
      <c r="G126" s="156">
        <v>40.171239972280276</v>
      </c>
      <c r="H126" s="156">
        <v>31.443933615122013</v>
      </c>
      <c r="I126" s="156">
        <v>131.99942155803575</v>
      </c>
      <c r="J126" s="156">
        <v>102.38634727179839</v>
      </c>
      <c r="K126" s="156">
        <v>107.85329679229814</v>
      </c>
      <c r="L126" s="156">
        <v>132.97820568240394</v>
      </c>
      <c r="M126" s="156">
        <v>69.268094817219307</v>
      </c>
      <c r="N126" s="156">
        <v>183.17010477360299</v>
      </c>
      <c r="O126" s="156">
        <v>84.653323991868078</v>
      </c>
      <c r="P126" s="156">
        <v>112.18169457681044</v>
      </c>
      <c r="Q126" s="156">
        <v>97.164157213473572</v>
      </c>
    </row>
    <row r="127" spans="1:17" ht="12" customHeight="1" x14ac:dyDescent="0.25">
      <c r="A127" s="23" t="s">
        <v>60</v>
      </c>
      <c r="B127" s="156"/>
      <c r="C127" s="156">
        <v>0.58630165478411345</v>
      </c>
      <c r="D127" s="156">
        <v>0</v>
      </c>
      <c r="E127" s="156">
        <v>0.99005015398427654</v>
      </c>
      <c r="F127" s="156">
        <v>0.58226607466776337</v>
      </c>
      <c r="G127" s="156">
        <v>0.20892410520621499</v>
      </c>
      <c r="H127" s="156">
        <v>0.18437238599902545</v>
      </c>
      <c r="I127" s="156">
        <v>0.71923659651826044</v>
      </c>
      <c r="J127" s="156">
        <v>0.59794871004537309</v>
      </c>
      <c r="K127" s="156">
        <v>0.64650727662580776</v>
      </c>
      <c r="L127" s="156">
        <v>0.78372961202526414</v>
      </c>
      <c r="M127" s="156">
        <v>0.39964195960022691</v>
      </c>
      <c r="N127" s="156">
        <v>1.0270333096285991</v>
      </c>
      <c r="O127" s="156">
        <v>0.49901365174654877</v>
      </c>
      <c r="P127" s="156">
        <v>0.77776551374323122</v>
      </c>
      <c r="Q127" s="156">
        <v>0.74627040840917325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3.452706603208687E-2</v>
      </c>
      <c r="D128" s="157">
        <f t="shared" si="493"/>
        <v>0</v>
      </c>
      <c r="E128" s="157">
        <f t="shared" si="493"/>
        <v>4.5319143639942973E-2</v>
      </c>
      <c r="F128" s="157">
        <f t="shared" si="493"/>
        <v>7.4448815059719786E-2</v>
      </c>
      <c r="G128" s="157">
        <f t="shared" si="493"/>
        <v>4.3083100928151812E-2</v>
      </c>
      <c r="H128" s="157">
        <f t="shared" si="493"/>
        <v>9.8585601191104877E-2</v>
      </c>
      <c r="I128" s="157">
        <f t="shared" si="493"/>
        <v>0.16806882079821861</v>
      </c>
      <c r="J128" s="157">
        <f t="shared" si="493"/>
        <v>0.16148846462795963</v>
      </c>
      <c r="K128" s="157">
        <f t="shared" si="493"/>
        <v>0.24304580992027144</v>
      </c>
      <c r="L128" s="157">
        <f t="shared" si="493"/>
        <v>0.26086636475366537</v>
      </c>
      <c r="M128" s="157">
        <f t="shared" si="493"/>
        <v>0.29157921552668781</v>
      </c>
      <c r="N128" s="157">
        <f t="shared" si="493"/>
        <v>0.41230421656860944</v>
      </c>
      <c r="O128" s="157">
        <f t="shared" si="493"/>
        <v>0.15710363430408281</v>
      </c>
      <c r="P128" s="157">
        <f t="shared" si="493"/>
        <v>0.59263442652649467</v>
      </c>
      <c r="Q128" s="157">
        <f t="shared" si="493"/>
        <v>0.67362256449308089</v>
      </c>
    </row>
    <row r="129" spans="1:17" ht="12" customHeight="1" x14ac:dyDescent="0.25">
      <c r="A129" s="23" t="s">
        <v>60</v>
      </c>
      <c r="B129" s="156"/>
      <c r="C129" s="156">
        <v>3.452706603208687E-2</v>
      </c>
      <c r="D129" s="156">
        <v>0</v>
      </c>
      <c r="E129" s="156">
        <v>4.5319143639942973E-2</v>
      </c>
      <c r="F129" s="156">
        <v>7.4448815059719786E-2</v>
      </c>
      <c r="G129" s="156">
        <v>4.3083100928151812E-2</v>
      </c>
      <c r="H129" s="156">
        <v>9.8585601191104877E-2</v>
      </c>
      <c r="I129" s="156">
        <v>0.16806882079821861</v>
      </c>
      <c r="J129" s="156">
        <v>0.16148846462795963</v>
      </c>
      <c r="K129" s="156">
        <v>0.24304580992027144</v>
      </c>
      <c r="L129" s="156">
        <v>0.26086636475366537</v>
      </c>
      <c r="M129" s="156">
        <v>0.29157921552668781</v>
      </c>
      <c r="N129" s="156">
        <v>0.41230421656860944</v>
      </c>
      <c r="O129" s="156">
        <v>0.15710363430408281</v>
      </c>
      <c r="P129" s="156">
        <v>0.59263442652649467</v>
      </c>
      <c r="Q129" s="156">
        <v>0.67362256449308089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24.36821378722685</v>
      </c>
      <c r="D130" s="157">
        <f t="shared" ref="D130" si="495">SUM(D131:D132,D135:D136)</f>
        <v>0</v>
      </c>
      <c r="E130" s="157">
        <f t="shared" ref="E130" si="496">SUM(E131:E132,E135:E136)</f>
        <v>20.817556230072086</v>
      </c>
      <c r="F130" s="157">
        <f t="shared" ref="F130" si="497">SUM(F131:F132,F135:F136)</f>
        <v>11.679666363253158</v>
      </c>
      <c r="G130" s="157">
        <f t="shared" ref="G130" si="498">SUM(G131:G132,G135:G136)</f>
        <v>4.9948319907155705</v>
      </c>
      <c r="H130" s="157">
        <f t="shared" ref="H130" si="499">SUM(H131:H132,H135:H136)</f>
        <v>7.2988975420481692</v>
      </c>
      <c r="I130" s="157">
        <f t="shared" ref="I130" si="500">SUM(I131:I132,I135:I136)</f>
        <v>17.702332101979284</v>
      </c>
      <c r="J130" s="157">
        <f t="shared" ref="J130" si="501">SUM(J131:J132,J135:J136)</f>
        <v>13.027612045397902</v>
      </c>
      <c r="K130" s="157">
        <f t="shared" ref="K130" si="502">SUM(K131:K132,K135:K136)</f>
        <v>18.897075614800428</v>
      </c>
      <c r="L130" s="157">
        <f t="shared" ref="L130" si="503">SUM(L131:L132,L135:L136)</f>
        <v>20.452366888978421</v>
      </c>
      <c r="M130" s="157">
        <f t="shared" ref="M130" si="504">SUM(M131:M132,M135:M136)</f>
        <v>10.069745367114074</v>
      </c>
      <c r="N130" s="157">
        <f t="shared" ref="N130" si="505">SUM(N131:N132,N135:N136)</f>
        <v>28.752884183980921</v>
      </c>
      <c r="O130" s="157">
        <f t="shared" ref="O130" si="506">SUM(O131:O132,O135:O136)</f>
        <v>16.908672651322824</v>
      </c>
      <c r="P130" s="157">
        <f t="shared" ref="P130" si="507">SUM(P131:P132,P135:P136)</f>
        <v>23.782975028806117</v>
      </c>
      <c r="Q130" s="157">
        <f t="shared" ref="Q130" si="508">SUM(Q131:Q132,Q135:Q136)</f>
        <v>22.360121849431081</v>
      </c>
    </row>
    <row r="131" spans="1:17" ht="12" customHeight="1" x14ac:dyDescent="0.25">
      <c r="A131" s="167" t="s">
        <v>148</v>
      </c>
      <c r="B131" s="132"/>
      <c r="C131" s="132">
        <v>22.42587522441211</v>
      </c>
      <c r="D131" s="132">
        <v>0</v>
      </c>
      <c r="E131" s="132">
        <v>15.42761407595628</v>
      </c>
      <c r="F131" s="132">
        <v>11.679666363253158</v>
      </c>
      <c r="G131" s="132">
        <v>4.9948319907155705</v>
      </c>
      <c r="H131" s="132">
        <v>0</v>
      </c>
      <c r="I131" s="132">
        <v>15.75519730279013</v>
      </c>
      <c r="J131" s="132">
        <v>13.027612045397902</v>
      </c>
      <c r="K131" s="132">
        <v>7.7022455039075428</v>
      </c>
      <c r="L131" s="132">
        <v>10.681961433326318</v>
      </c>
      <c r="M131" s="132">
        <v>7.5331649272647665</v>
      </c>
      <c r="N131" s="132">
        <v>18.448954006845785</v>
      </c>
      <c r="O131" s="132">
        <v>2.4267361619940919</v>
      </c>
      <c r="P131" s="132">
        <v>6.3262362773894933</v>
      </c>
      <c r="Q131" s="132">
        <v>3.7846680147109684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9.5299329303691476</v>
      </c>
      <c r="L132" s="132">
        <f t="shared" ref="L132" si="518">SUM(L133:L134)</f>
        <v>2.6942966121000325</v>
      </c>
      <c r="M132" s="132">
        <f t="shared" ref="M132" si="519">SUM(M133:M134)</f>
        <v>2.5365804398493079</v>
      </c>
      <c r="N132" s="132">
        <f t="shared" ref="N132" si="520">SUM(N133:N134)</f>
        <v>2.7769881544190507</v>
      </c>
      <c r="O132" s="132">
        <f t="shared" ref="O132" si="521">SUM(O133:O134)</f>
        <v>14.481936489328733</v>
      </c>
      <c r="P132" s="132">
        <f t="shared" ref="P132" si="522">SUM(P133:P134)</f>
        <v>15.414149305078105</v>
      </c>
      <c r="Q132" s="132">
        <f t="shared" ref="Q132" si="523">SUM(Q133:Q134)</f>
        <v>14.476694287346763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6.675593311555585</v>
      </c>
      <c r="L133" s="165">
        <v>1.8848037395426667</v>
      </c>
      <c r="M133" s="165">
        <v>1.7809636392780026</v>
      </c>
      <c r="N133" s="165">
        <v>1.9463547290260041</v>
      </c>
      <c r="O133" s="165">
        <v>10.144524557774002</v>
      </c>
      <c r="P133" s="165">
        <v>10.806636060802475</v>
      </c>
      <c r="Q133" s="165">
        <v>10.146407906559569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2.854339618813563</v>
      </c>
      <c r="L134" s="164">
        <v>0.80949287255736557</v>
      </c>
      <c r="M134" s="164">
        <v>0.75561680057130509</v>
      </c>
      <c r="N134" s="164">
        <v>0.83063342539304641</v>
      </c>
      <c r="O134" s="164">
        <v>4.3374119315547315</v>
      </c>
      <c r="P134" s="164">
        <v>4.6075132442756308</v>
      </c>
      <c r="Q134" s="164">
        <v>4.3302863807871947</v>
      </c>
    </row>
    <row r="135" spans="1:17" ht="12" customHeight="1" x14ac:dyDescent="0.25">
      <c r="A135" s="163" t="s">
        <v>142</v>
      </c>
      <c r="B135" s="162"/>
      <c r="C135" s="162">
        <v>1.9423385628147412</v>
      </c>
      <c r="D135" s="162">
        <v>0</v>
      </c>
      <c r="E135" s="162">
        <v>5.3899421541158041</v>
      </c>
      <c r="F135" s="162">
        <v>0</v>
      </c>
      <c r="G135" s="162">
        <v>0</v>
      </c>
      <c r="H135" s="162">
        <v>7.2988975420481692</v>
      </c>
      <c r="I135" s="162">
        <v>1.947134799189155</v>
      </c>
      <c r="J135" s="162">
        <v>0</v>
      </c>
      <c r="K135" s="162">
        <v>1.4885867226006555</v>
      </c>
      <c r="L135" s="162">
        <v>6.6211879524014794</v>
      </c>
      <c r="M135" s="162">
        <v>0</v>
      </c>
      <c r="N135" s="162">
        <v>7.1047323521085595</v>
      </c>
      <c r="O135" s="162">
        <v>0</v>
      </c>
      <c r="P135" s="162">
        <v>1.6678790971943351</v>
      </c>
      <c r="Q135" s="162">
        <v>3.4121633111706999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0.176310457923084</v>
      </c>
      <c r="L136" s="160">
        <f t="shared" ref="L136" si="533">SUM(L137:L138)</f>
        <v>0.45492089115058854</v>
      </c>
      <c r="M136" s="160">
        <f t="shared" ref="M136" si="534">SUM(M137:M138)</f>
        <v>0</v>
      </c>
      <c r="N136" s="160">
        <f t="shared" ref="N136" si="535">SUM(N137:N138)</f>
        <v>0.42220967060752623</v>
      </c>
      <c r="O136" s="160">
        <f t="shared" ref="O136" si="536">SUM(O137:O138)</f>
        <v>0</v>
      </c>
      <c r="P136" s="160">
        <f t="shared" ref="P136" si="537">SUM(P137:P138)</f>
        <v>0.37471034914418366</v>
      </c>
      <c r="Q136" s="160">
        <f t="shared" ref="Q136" si="538">SUM(Q137:Q138)</f>
        <v>0.68659623620264576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0.13587816309184658</v>
      </c>
      <c r="L137" s="156">
        <v>0.35775724420020416</v>
      </c>
      <c r="M137" s="156">
        <v>0</v>
      </c>
      <c r="N137" s="156">
        <v>0.32730139993026758</v>
      </c>
      <c r="O137" s="156">
        <v>0</v>
      </c>
      <c r="P137" s="156">
        <v>0.29142484776433247</v>
      </c>
      <c r="Q137" s="156">
        <v>0.53542452353555559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4.0432294831237413E-2</v>
      </c>
      <c r="L138" s="156">
        <v>9.7163646950384402E-2</v>
      </c>
      <c r="M138" s="156">
        <v>0</v>
      </c>
      <c r="N138" s="156">
        <v>9.4908270677258641E-2</v>
      </c>
      <c r="O138" s="156">
        <v>0</v>
      </c>
      <c r="P138" s="156">
        <v>8.3285501379851204E-2</v>
      </c>
      <c r="Q138" s="156">
        <v>0.1511717126670902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9.6823995134023573</v>
      </c>
      <c r="D139" s="157">
        <f t="shared" ref="D139" si="540">SUM(D140:D141)</f>
        <v>0</v>
      </c>
      <c r="E139" s="157">
        <f t="shared" ref="E139" si="541">SUM(E140:E141)</f>
        <v>11.831994052117269</v>
      </c>
      <c r="F139" s="157">
        <f t="shared" ref="F139" si="542">SUM(F140:F141)</f>
        <v>7.1377631260628744</v>
      </c>
      <c r="G139" s="157">
        <f t="shared" ref="G139" si="543">SUM(G140:G141)</f>
        <v>2.985185599428871</v>
      </c>
      <c r="H139" s="157">
        <f t="shared" ref="H139" si="544">SUM(H140:H141)</f>
        <v>2.9769008136425916</v>
      </c>
      <c r="I139" s="157">
        <f t="shared" ref="I139" si="545">SUM(I140:I141)</f>
        <v>10.095725033248296</v>
      </c>
      <c r="J139" s="157">
        <f t="shared" ref="J139" si="546">SUM(J140:J141)</f>
        <v>8.0857875975145266</v>
      </c>
      <c r="K139" s="157">
        <f t="shared" ref="K139" si="547">SUM(K140:K141)</f>
        <v>11.365844917736746</v>
      </c>
      <c r="L139" s="157">
        <f t="shared" ref="L139" si="548">SUM(L140:L141)</f>
        <v>11.33048645863488</v>
      </c>
      <c r="M139" s="157">
        <f t="shared" ref="M139" si="549">SUM(M140:M141)</f>
        <v>6.2176087832128033</v>
      </c>
      <c r="N139" s="157">
        <f t="shared" ref="N139" si="550">SUM(N140:N141)</f>
        <v>15.98172108760739</v>
      </c>
      <c r="O139" s="157">
        <f t="shared" ref="O139" si="551">SUM(O140:O141)</f>
        <v>10.316480973965039</v>
      </c>
      <c r="P139" s="157">
        <f t="shared" ref="P139" si="552">SUM(P140:P141)</f>
        <v>14.38654093355936</v>
      </c>
      <c r="Q139" s="157">
        <f t="shared" ref="Q139" si="553">SUM(Q140:Q141)</f>
        <v>13.337261846422265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9.6823995134023573</v>
      </c>
      <c r="D141" s="57">
        <v>0</v>
      </c>
      <c r="E141" s="57">
        <v>11.831994052117269</v>
      </c>
      <c r="F141" s="57">
        <v>7.1377631260628744</v>
      </c>
      <c r="G141" s="57">
        <v>2.985185599428871</v>
      </c>
      <c r="H141" s="57">
        <v>2.9769008136425916</v>
      </c>
      <c r="I141" s="57">
        <v>10.095725033248296</v>
      </c>
      <c r="J141" s="57">
        <v>8.0857875975145266</v>
      </c>
      <c r="K141" s="57">
        <v>11.365844917736746</v>
      </c>
      <c r="L141" s="57">
        <v>11.33048645863488</v>
      </c>
      <c r="M141" s="57">
        <v>6.2176087832128033</v>
      </c>
      <c r="N141" s="57">
        <v>15.98172108760739</v>
      </c>
      <c r="O141" s="57">
        <v>10.316480973965039</v>
      </c>
      <c r="P141" s="57">
        <v>14.38654093355936</v>
      </c>
      <c r="Q141" s="57">
        <v>13.337261846422265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2.2481287482216686E-2</v>
      </c>
      <c r="D143" s="168">
        <f t="shared" ref="D143" si="555">SUM(D144,D146,D148,D157)</f>
        <v>2.5194582128538947E-2</v>
      </c>
      <c r="E143" s="168">
        <f t="shared" ref="E143" si="556">SUM(E144,E146,E148,E157)</f>
        <v>0.21394988927211298</v>
      </c>
      <c r="F143" s="168">
        <f t="shared" ref="F143" si="557">SUM(F144,F146,F148,F157)</f>
        <v>0.32364475959267702</v>
      </c>
      <c r="G143" s="168">
        <f t="shared" ref="G143" si="558">SUM(G144,G146,G148,G157)</f>
        <v>0.5960524639421485</v>
      </c>
      <c r="H143" s="168">
        <f t="shared" ref="H143" si="559">SUM(H144,H146,H148,H157)</f>
        <v>1.2075564513614756</v>
      </c>
      <c r="I143" s="168">
        <f t="shared" ref="I143" si="560">SUM(I144,I146,I148,I157)</f>
        <v>0.8692428409632339</v>
      </c>
      <c r="J143" s="168">
        <f t="shared" ref="J143" si="561">SUM(J144,J146,J148,J157)</f>
        <v>2.1511457616974776</v>
      </c>
      <c r="K143" s="168">
        <f t="shared" ref="K143" si="562">SUM(K144,K146,K148,K157)</f>
        <v>1.779666352727993</v>
      </c>
      <c r="L143" s="168">
        <f t="shared" ref="L143" si="563">SUM(L144,L146,L148,L157)</f>
        <v>0.97940424885677491</v>
      </c>
      <c r="M143" s="168">
        <f t="shared" ref="M143" si="564">SUM(M144,M146,M148,M157)</f>
        <v>1.5346293520772689</v>
      </c>
      <c r="N143" s="168">
        <f t="shared" ref="N143" si="565">SUM(N144,N146,N148,N157)</f>
        <v>1.7128129390342313</v>
      </c>
      <c r="O143" s="168">
        <f t="shared" ref="O143" si="566">SUM(O144,O146,O148,O157)</f>
        <v>1.790659247046515</v>
      </c>
      <c r="P143" s="168">
        <f t="shared" ref="P143" si="567">SUM(P144,P146,P148,P157)</f>
        <v>1.7816175694375074</v>
      </c>
      <c r="Q143" s="168">
        <f t="shared" ref="Q143" si="568">SUM(Q144,Q146,Q148,Q157)</f>
        <v>2.14750763158853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1.7843356623617988E-2</v>
      </c>
      <c r="D144" s="157">
        <f t="shared" si="569"/>
        <v>1.9749632440615113E-2</v>
      </c>
      <c r="E144" s="157">
        <f t="shared" si="569"/>
        <v>0.15832186758202199</v>
      </c>
      <c r="F144" s="157">
        <f t="shared" si="569"/>
        <v>0.23744683606372372</v>
      </c>
      <c r="G144" s="157">
        <f t="shared" si="569"/>
        <v>0.44588057519506391</v>
      </c>
      <c r="H144" s="157">
        <f t="shared" si="569"/>
        <v>0.90912529435644673</v>
      </c>
      <c r="I144" s="157">
        <f t="shared" si="569"/>
        <v>0.65212294220507505</v>
      </c>
      <c r="J144" s="157">
        <f t="shared" si="569"/>
        <v>1.6060893637717215</v>
      </c>
      <c r="K144" s="157">
        <f t="shared" si="569"/>
        <v>1.3217903373069095</v>
      </c>
      <c r="L144" s="157">
        <f t="shared" si="569"/>
        <v>0.74218219215174508</v>
      </c>
      <c r="M144" s="157">
        <f t="shared" si="569"/>
        <v>1.1445275927180376</v>
      </c>
      <c r="N144" s="157">
        <f t="shared" si="569"/>
        <v>1.2922942734697787</v>
      </c>
      <c r="O144" s="157">
        <f t="shared" si="569"/>
        <v>1.3127460977656815</v>
      </c>
      <c r="P144" s="157">
        <f t="shared" si="569"/>
        <v>1.2517201017293715</v>
      </c>
      <c r="Q144" s="157">
        <f t="shared" si="569"/>
        <v>1.5010608204546518</v>
      </c>
    </row>
    <row r="145" spans="1:17" ht="12" customHeight="1" x14ac:dyDescent="0.25">
      <c r="A145" s="23" t="s">
        <v>60</v>
      </c>
      <c r="B145" s="156"/>
      <c r="C145" s="156">
        <v>1.7843356623617988E-2</v>
      </c>
      <c r="D145" s="156">
        <v>1.9749632440615113E-2</v>
      </c>
      <c r="E145" s="156">
        <v>0.15832186758202199</v>
      </c>
      <c r="F145" s="156">
        <v>0.23744683606372372</v>
      </c>
      <c r="G145" s="156">
        <v>0.44588057519506391</v>
      </c>
      <c r="H145" s="156">
        <v>0.90912529435644673</v>
      </c>
      <c r="I145" s="156">
        <v>0.65212294220507505</v>
      </c>
      <c r="J145" s="156">
        <v>1.6060893637717215</v>
      </c>
      <c r="K145" s="156">
        <v>1.3217903373069095</v>
      </c>
      <c r="L145" s="156">
        <v>0.74218219215174508</v>
      </c>
      <c r="M145" s="156">
        <v>1.1445275927180376</v>
      </c>
      <c r="N145" s="156">
        <v>1.2922942734697787</v>
      </c>
      <c r="O145" s="156">
        <v>1.3127460977656815</v>
      </c>
      <c r="P145" s="156">
        <v>1.2517201017293715</v>
      </c>
      <c r="Q145" s="156">
        <v>1.5010608204546518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8.4769466282269264E-4</v>
      </c>
      <c r="D146" s="157">
        <f t="shared" si="570"/>
        <v>9.368478612378126E-4</v>
      </c>
      <c r="E146" s="157">
        <f t="shared" si="570"/>
        <v>7.7465275187084221E-3</v>
      </c>
      <c r="F146" s="157">
        <f t="shared" si="570"/>
        <v>1.2316071446749071E-2</v>
      </c>
      <c r="G146" s="157">
        <f t="shared" si="570"/>
        <v>2.0906713213675668E-2</v>
      </c>
      <c r="H146" s="157">
        <f t="shared" si="570"/>
        <v>4.3629456135678299E-2</v>
      </c>
      <c r="I146" s="157">
        <f t="shared" si="570"/>
        <v>3.4188636819463956E-2</v>
      </c>
      <c r="J146" s="157">
        <f t="shared" si="570"/>
        <v>8.1325896144361545E-2</v>
      </c>
      <c r="K146" s="157">
        <f t="shared" si="570"/>
        <v>6.9405008528266157E-2</v>
      </c>
      <c r="L146" s="157">
        <f t="shared" si="570"/>
        <v>3.5016874623968658E-2</v>
      </c>
      <c r="M146" s="157">
        <f t="shared" si="570"/>
        <v>5.9539091129223932E-2</v>
      </c>
      <c r="N146" s="157">
        <f t="shared" si="570"/>
        <v>6.3798628701075638E-2</v>
      </c>
      <c r="O146" s="157">
        <f t="shared" si="570"/>
        <v>7.0515083634038467E-2</v>
      </c>
      <c r="P146" s="157">
        <f t="shared" si="570"/>
        <v>8.408201614186131E-2</v>
      </c>
      <c r="Q146" s="157">
        <f t="shared" si="570"/>
        <v>0.10505848818857359</v>
      </c>
    </row>
    <row r="147" spans="1:17" ht="12" customHeight="1" x14ac:dyDescent="0.25">
      <c r="A147" s="23" t="s">
        <v>60</v>
      </c>
      <c r="B147" s="156"/>
      <c r="C147" s="156">
        <v>8.4769466282269264E-4</v>
      </c>
      <c r="D147" s="156">
        <v>9.368478612378126E-4</v>
      </c>
      <c r="E147" s="156">
        <v>7.7465275187084221E-3</v>
      </c>
      <c r="F147" s="156">
        <v>1.2316071446749071E-2</v>
      </c>
      <c r="G147" s="156">
        <v>2.0906713213675668E-2</v>
      </c>
      <c r="H147" s="156">
        <v>4.3629456135678299E-2</v>
      </c>
      <c r="I147" s="156">
        <v>3.4188636819463956E-2</v>
      </c>
      <c r="J147" s="156">
        <v>8.1325896144361545E-2</v>
      </c>
      <c r="K147" s="156">
        <v>6.9405008528266157E-2</v>
      </c>
      <c r="L147" s="156">
        <v>3.5016874623968658E-2</v>
      </c>
      <c r="M147" s="156">
        <v>5.9539091129223932E-2</v>
      </c>
      <c r="N147" s="156">
        <v>6.3798628701075638E-2</v>
      </c>
      <c r="O147" s="156">
        <v>7.0515083634038467E-2</v>
      </c>
      <c r="P147" s="156">
        <v>8.408201614186131E-2</v>
      </c>
      <c r="Q147" s="156">
        <v>0.10505848818857359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2.8771962768979749E-3</v>
      </c>
      <c r="D148" s="157">
        <f t="shared" ref="D148" si="572">SUM(D149:D150,D153:D154)</f>
        <v>3.3318196166299313E-3</v>
      </c>
      <c r="E148" s="157">
        <f t="shared" ref="E148" si="573">SUM(E149:E150,E153:E154)</f>
        <v>3.4028324370855997E-2</v>
      </c>
      <c r="F148" s="157">
        <f t="shared" ref="F148" si="574">SUM(F149:F150,F153:F154)</f>
        <v>5.2461792066201267E-2</v>
      </c>
      <c r="G148" s="157">
        <f t="shared" ref="G148" si="575">SUM(G149:G150,G153:G154)</f>
        <v>9.1689310219874864E-2</v>
      </c>
      <c r="H148" s="157">
        <f t="shared" ref="H148" si="576">SUM(H149:H150,H153:H154)</f>
        <v>0.18096885812192079</v>
      </c>
      <c r="I148" s="157">
        <f t="shared" ref="I148" si="577">SUM(I149:I150,I153:I154)</f>
        <v>0.12768855676158694</v>
      </c>
      <c r="J148" s="157">
        <f t="shared" ref="J148" si="578">SUM(J149:J150,J153:J154)</f>
        <v>0.32600962618524448</v>
      </c>
      <c r="K148" s="157">
        <f t="shared" ref="K148" si="579">SUM(K149:K150,K153:K154)</f>
        <v>0.27086516448128939</v>
      </c>
      <c r="L148" s="157">
        <f t="shared" ref="L148" si="580">SUM(L149:L150,L153:L154)</f>
        <v>0.14385670206240536</v>
      </c>
      <c r="M148" s="157">
        <f t="shared" ref="M148" si="581">SUM(M149:M150,M153:M154)</f>
        <v>0.23187795377581014</v>
      </c>
      <c r="N148" s="157">
        <f t="shared" ref="N148" si="582">SUM(N149:N150,N153:N154)</f>
        <v>0.25178630913314909</v>
      </c>
      <c r="O148" s="157">
        <f t="shared" ref="O148" si="583">SUM(O149:O150,O153:O154)</f>
        <v>0.2832539556210274</v>
      </c>
      <c r="P148" s="157">
        <f t="shared" ref="P148" si="584">SUM(P149:P150,P153:P154)</f>
        <v>0.30915608593055349</v>
      </c>
      <c r="Q148" s="157">
        <f t="shared" ref="Q148" si="585">SUM(Q149:Q150,Q153:Q154)</f>
        <v>0.37369728113234479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2.8771962768979749E-3</v>
      </c>
      <c r="D153" s="162">
        <v>3.3318196166299313E-3</v>
      </c>
      <c r="E153" s="162">
        <v>3.4028324370855997E-2</v>
      </c>
      <c r="F153" s="162">
        <v>5.2461792066201267E-2</v>
      </c>
      <c r="G153" s="162">
        <v>9.1689310219874864E-2</v>
      </c>
      <c r="H153" s="162">
        <v>0.18096885812192079</v>
      </c>
      <c r="I153" s="162">
        <v>0.12768855676158694</v>
      </c>
      <c r="J153" s="162">
        <v>0.32600962618524448</v>
      </c>
      <c r="K153" s="162">
        <v>0.23016498117799747</v>
      </c>
      <c r="L153" s="162">
        <v>0.12238080978762697</v>
      </c>
      <c r="M153" s="162">
        <v>0.20230095290807104</v>
      </c>
      <c r="N153" s="162">
        <v>0.21888633700675661</v>
      </c>
      <c r="O153" s="162">
        <v>0.14524090197532541</v>
      </c>
      <c r="P153" s="162">
        <v>0.13205091829304422</v>
      </c>
      <c r="Q153" s="162">
        <v>0.14855739590383507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4.0700183303291941E-2</v>
      </c>
      <c r="L154" s="160">
        <f t="shared" ref="L154" si="610">SUM(L155:L156)</f>
        <v>2.1475892274778384E-2</v>
      </c>
      <c r="M154" s="160">
        <f t="shared" ref="M154" si="611">SUM(M155:M156)</f>
        <v>2.9577000867739088E-2</v>
      </c>
      <c r="N154" s="160">
        <f t="shared" ref="N154" si="612">SUM(N155:N156)</f>
        <v>3.2899972126392472E-2</v>
      </c>
      <c r="O154" s="160">
        <f t="shared" ref="O154" si="613">SUM(O155:O156)</f>
        <v>0.13801305364570199</v>
      </c>
      <c r="P154" s="160">
        <f t="shared" ref="P154" si="614">SUM(P155:P156)</f>
        <v>0.17710516763750928</v>
      </c>
      <c r="Q154" s="160">
        <f t="shared" ref="Q154" si="615">SUM(Q155:Q156)</f>
        <v>0.22513988522850975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3.1366637066789028E-2</v>
      </c>
      <c r="L155" s="156">
        <v>1.6878840620872651E-2</v>
      </c>
      <c r="M155" s="156">
        <v>2.290758196664576E-2</v>
      </c>
      <c r="N155" s="156">
        <v>2.5482917576286675E-2</v>
      </c>
      <c r="O155" s="156">
        <v>0.10688142833255637</v>
      </c>
      <c r="P155" s="156">
        <v>0.13778512151455891</v>
      </c>
      <c r="Q155" s="156">
        <v>0.17553203572000925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9.3335462365029143E-3</v>
      </c>
      <c r="L156" s="156">
        <v>4.5970516539057321E-3</v>
      </c>
      <c r="M156" s="156">
        <v>6.6694189010933292E-3</v>
      </c>
      <c r="N156" s="156">
        <v>7.4170545501057953E-3</v>
      </c>
      <c r="O156" s="156">
        <v>3.113162531314562E-2</v>
      </c>
      <c r="P156" s="156">
        <v>3.9320046122950363E-2</v>
      </c>
      <c r="Q156" s="156">
        <v>4.9607849508500487E-2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9.1303991887803154E-4</v>
      </c>
      <c r="D157" s="157">
        <f t="shared" ref="D157" si="617">SUM(D158:D159)</f>
        <v>1.1762822100560922E-3</v>
      </c>
      <c r="E157" s="157">
        <f t="shared" ref="E157" si="618">SUM(E158:E159)</f>
        <v>1.3853169800526558E-2</v>
      </c>
      <c r="F157" s="157">
        <f t="shared" ref="F157" si="619">SUM(F158:F159)</f>
        <v>2.1420060016003016E-2</v>
      </c>
      <c r="G157" s="157">
        <f t="shared" ref="G157" si="620">SUM(G158:G159)</f>
        <v>3.7575865313534046E-2</v>
      </c>
      <c r="H157" s="157">
        <f t="shared" ref="H157" si="621">SUM(H158:H159)</f>
        <v>7.383284274742985E-2</v>
      </c>
      <c r="I157" s="157">
        <f t="shared" ref="I157" si="622">SUM(I158:I159)</f>
        <v>5.5242705177107908E-2</v>
      </c>
      <c r="J157" s="157">
        <f t="shared" ref="J157" si="623">SUM(J158:J159)</f>
        <v>0.13772087559615007</v>
      </c>
      <c r="K157" s="157">
        <f t="shared" ref="K157" si="624">SUM(K158:K159)</f>
        <v>0.11760584241152776</v>
      </c>
      <c r="L157" s="157">
        <f t="shared" ref="L157" si="625">SUM(L158:L159)</f>
        <v>5.8348480018655724E-2</v>
      </c>
      <c r="M157" s="157">
        <f t="shared" ref="M157" si="626">SUM(M158:M159)</f>
        <v>9.8684714454197048E-2</v>
      </c>
      <c r="N157" s="157">
        <f t="shared" ref="N157" si="627">SUM(N158:N159)</f>
        <v>0.1049337277302277</v>
      </c>
      <c r="O157" s="157">
        <f t="shared" ref="O157" si="628">SUM(O158:O159)</f>
        <v>0.12414411002576771</v>
      </c>
      <c r="P157" s="157">
        <f t="shared" ref="P157" si="629">SUM(P158:P159)</f>
        <v>0.13665936563572095</v>
      </c>
      <c r="Q157" s="157">
        <f t="shared" ref="Q157" si="630">SUM(Q158:Q159)</f>
        <v>0.16769104181295985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9.1303991887803154E-4</v>
      </c>
      <c r="D159" s="57">
        <v>1.1762822100560922E-3</v>
      </c>
      <c r="E159" s="57">
        <v>1.3853169800526558E-2</v>
      </c>
      <c r="F159" s="57">
        <v>2.1420060016003016E-2</v>
      </c>
      <c r="G159" s="57">
        <v>3.7575865313534046E-2</v>
      </c>
      <c r="H159" s="57">
        <v>7.383284274742985E-2</v>
      </c>
      <c r="I159" s="57">
        <v>5.5242705177107908E-2</v>
      </c>
      <c r="J159" s="57">
        <v>0.13772087559615007</v>
      </c>
      <c r="K159" s="57">
        <v>0.11760584241152776</v>
      </c>
      <c r="L159" s="57">
        <v>5.8348480018655724E-2</v>
      </c>
      <c r="M159" s="57">
        <v>9.8684714454197048E-2</v>
      </c>
      <c r="N159" s="57">
        <v>0.1049337277302277</v>
      </c>
      <c r="O159" s="57">
        <v>0.12414411002576771</v>
      </c>
      <c r="P159" s="57">
        <v>0.13665936563572095</v>
      </c>
      <c r="Q159" s="57">
        <v>0.16769104181295985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1.2014087808443348</v>
      </c>
      <c r="D161" s="168">
        <f t="shared" ref="D161" si="632">SUM(D162,D164,D166,D175)</f>
        <v>1.0975310555046134</v>
      </c>
      <c r="E161" s="168">
        <f t="shared" ref="E161" si="633">SUM(E162,E164,E166,E175)</f>
        <v>1.8455777070206001</v>
      </c>
      <c r="F161" s="168">
        <f t="shared" ref="F161" si="634">SUM(F162,F164,F166,F175)</f>
        <v>2.5064588393376326</v>
      </c>
      <c r="G161" s="168">
        <f t="shared" ref="G161" si="635">SUM(G162,G164,G166,G175)</f>
        <v>0.54861619599311695</v>
      </c>
      <c r="H161" s="168">
        <f t="shared" ref="H161" si="636">SUM(H162,H164,H166,H175)</f>
        <v>1.4725765733941043</v>
      </c>
      <c r="I161" s="168">
        <f t="shared" ref="I161" si="637">SUM(I162,I164,I166,I175)</f>
        <v>7.4320441602616132</v>
      </c>
      <c r="J161" s="168">
        <f t="shared" ref="J161" si="638">SUM(J162,J164,J166,J175)</f>
        <v>2.1165650838573429</v>
      </c>
      <c r="K161" s="168">
        <f t="shared" ref="K161" si="639">SUM(K162,K164,K166,K175)</f>
        <v>3.1065037478376936</v>
      </c>
      <c r="L161" s="168">
        <f t="shared" ref="L161" si="640">SUM(L162,L164,L166,L175)</f>
        <v>1.8384476868818536</v>
      </c>
      <c r="M161" s="168">
        <f t="shared" ref="M161" si="641">SUM(M162,M164,M166,M175)</f>
        <v>0.47755224933642509</v>
      </c>
      <c r="N161" s="168">
        <f t="shared" ref="N161" si="642">SUM(N162,N164,N166,N175)</f>
        <v>0.93669915161361361</v>
      </c>
      <c r="O161" s="168">
        <f t="shared" ref="O161" si="643">SUM(O162,O164,O166,O175)</f>
        <v>0.62008202902960585</v>
      </c>
      <c r="P161" s="168">
        <f t="shared" ref="P161" si="644">SUM(P162,P164,P166,P175)</f>
        <v>0.64390121298893521</v>
      </c>
      <c r="Q161" s="168">
        <f t="shared" ref="Q161" si="645">SUM(Q162,Q164,Q166,Q175)</f>
        <v>0.60973226900795896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1.0190855519360411</v>
      </c>
      <c r="D162" s="157">
        <f t="shared" si="646"/>
        <v>0.91541344988753792</v>
      </c>
      <c r="E162" s="157">
        <f t="shared" si="646"/>
        <v>1.5138328282946973</v>
      </c>
      <c r="F162" s="157">
        <f t="shared" si="646"/>
        <v>2.0350906147848269</v>
      </c>
      <c r="G162" s="157">
        <f t="shared" si="646"/>
        <v>0.44917718031562159</v>
      </c>
      <c r="H162" s="157">
        <f t="shared" si="646"/>
        <v>1.2195887012284281</v>
      </c>
      <c r="I162" s="157">
        <f t="shared" si="646"/>
        <v>6.0226810394967201</v>
      </c>
      <c r="J162" s="157">
        <f t="shared" si="646"/>
        <v>1.6927418983654603</v>
      </c>
      <c r="K162" s="157">
        <f t="shared" si="646"/>
        <v>2.4746518960153323</v>
      </c>
      <c r="L162" s="157">
        <f t="shared" si="646"/>
        <v>1.4889344486226588</v>
      </c>
      <c r="M162" s="157">
        <f t="shared" si="646"/>
        <v>0.37448993706648298</v>
      </c>
      <c r="N162" s="157">
        <f t="shared" si="646"/>
        <v>0.74859199400881415</v>
      </c>
      <c r="O162" s="157">
        <f t="shared" si="646"/>
        <v>0.4790461065500014</v>
      </c>
      <c r="P162" s="157">
        <f t="shared" si="646"/>
        <v>0.48398011062074392</v>
      </c>
      <c r="Q162" s="157">
        <f t="shared" si="646"/>
        <v>0.45864080300050569</v>
      </c>
    </row>
    <row r="163" spans="1:17" ht="12" customHeight="1" x14ac:dyDescent="0.25">
      <c r="A163" s="23" t="s">
        <v>60</v>
      </c>
      <c r="B163" s="57"/>
      <c r="C163" s="57">
        <v>1.0190855519360411</v>
      </c>
      <c r="D163" s="57">
        <v>0.91541344988753792</v>
      </c>
      <c r="E163" s="57">
        <v>1.5138328282946973</v>
      </c>
      <c r="F163" s="57">
        <v>2.0350906147848269</v>
      </c>
      <c r="G163" s="57">
        <v>0.44917718031562159</v>
      </c>
      <c r="H163" s="57">
        <v>1.2195887012284281</v>
      </c>
      <c r="I163" s="57">
        <v>6.0226810394967201</v>
      </c>
      <c r="J163" s="57">
        <v>1.6927418983654603</v>
      </c>
      <c r="K163" s="57">
        <v>2.4746518960153323</v>
      </c>
      <c r="L163" s="57">
        <v>1.4889344486226588</v>
      </c>
      <c r="M163" s="57">
        <v>0.37448993706648298</v>
      </c>
      <c r="N163" s="57">
        <v>0.74859199400881415</v>
      </c>
      <c r="O163" s="57">
        <v>0.4790461065500014</v>
      </c>
      <c r="P163" s="57">
        <v>0.48398011062074392</v>
      </c>
      <c r="Q163" s="57">
        <v>0.45864080300050569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7.0912749135435707E-5</v>
      </c>
      <c r="D164" s="157">
        <f t="shared" si="647"/>
        <v>1.3531312883532337E-4</v>
      </c>
      <c r="E164" s="157">
        <f t="shared" si="647"/>
        <v>1.3339123866495169E-4</v>
      </c>
      <c r="F164" s="157">
        <f t="shared" si="647"/>
        <v>3.7720688512714301E-4</v>
      </c>
      <c r="G164" s="157">
        <f t="shared" si="647"/>
        <v>2.4460502360902615E-4</v>
      </c>
      <c r="H164" s="157">
        <f t="shared" si="647"/>
        <v>5.4398382076734553E-4</v>
      </c>
      <c r="I164" s="157">
        <f t="shared" si="647"/>
        <v>2.0911428424331547E-3</v>
      </c>
      <c r="J164" s="157">
        <f t="shared" si="647"/>
        <v>1.511057697098498E-3</v>
      </c>
      <c r="K164" s="157">
        <f t="shared" si="647"/>
        <v>2.8392748020689175E-3</v>
      </c>
      <c r="L164" s="157">
        <f t="shared" si="647"/>
        <v>2.7904885191242222E-3</v>
      </c>
      <c r="M164" s="157">
        <f t="shared" si="647"/>
        <v>3.2583875058861097E-3</v>
      </c>
      <c r="N164" s="157">
        <f t="shared" si="647"/>
        <v>3.9800627323993646E-3</v>
      </c>
      <c r="O164" s="157">
        <f t="shared" si="647"/>
        <v>1.9331232197084833E-3</v>
      </c>
      <c r="P164" s="157">
        <f t="shared" si="647"/>
        <v>5.9628864056169815E-3</v>
      </c>
      <c r="Q164" s="157">
        <f t="shared" si="647"/>
        <v>7.9992796126453145E-3</v>
      </c>
    </row>
    <row r="165" spans="1:17" ht="12" customHeight="1" x14ac:dyDescent="0.25">
      <c r="A165" s="23" t="s">
        <v>60</v>
      </c>
      <c r="B165" s="156"/>
      <c r="C165" s="156">
        <v>7.0912749135435707E-5</v>
      </c>
      <c r="D165" s="156">
        <v>1.3531312883532337E-4</v>
      </c>
      <c r="E165" s="156">
        <v>1.3339123866495169E-4</v>
      </c>
      <c r="F165" s="156">
        <v>3.7720688512714301E-4</v>
      </c>
      <c r="G165" s="156">
        <v>2.4460502360902615E-4</v>
      </c>
      <c r="H165" s="156">
        <v>5.4398382076734553E-4</v>
      </c>
      <c r="I165" s="156">
        <v>2.0911428424331547E-3</v>
      </c>
      <c r="J165" s="156">
        <v>1.511057697098498E-3</v>
      </c>
      <c r="K165" s="156">
        <v>2.8392748020689175E-3</v>
      </c>
      <c r="L165" s="156">
        <v>2.7904885191242222E-3</v>
      </c>
      <c r="M165" s="156">
        <v>3.2583875058861097E-3</v>
      </c>
      <c r="N165" s="156">
        <v>3.9800627323993646E-3</v>
      </c>
      <c r="O165" s="156">
        <v>1.9331232197084833E-3</v>
      </c>
      <c r="P165" s="156">
        <v>5.9628864056169815E-3</v>
      </c>
      <c r="Q165" s="156">
        <v>7.9992796126453145E-3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0.13678313938293943</v>
      </c>
      <c r="D166" s="157">
        <f t="shared" ref="D166" si="649">SUM(D167:D168,D171:D172)</f>
        <v>0.13337903314772417</v>
      </c>
      <c r="E166" s="157">
        <f t="shared" ref="E166" si="650">SUM(E167:E168,E171:E172)</f>
        <v>0.23351409347471497</v>
      </c>
      <c r="F166" s="157">
        <f t="shared" ref="F166" si="651">SUM(F167:F168,F171:F172)</f>
        <v>0.33242715744618812</v>
      </c>
      <c r="G166" s="157">
        <f t="shared" ref="G166" si="652">SUM(G167:G168,G171:G172)</f>
        <v>6.9973463189785326E-2</v>
      </c>
      <c r="H166" s="157">
        <f t="shared" ref="H166" si="653">SUM(H167:H168,H171:H172)</f>
        <v>0.17846782902768729</v>
      </c>
      <c r="I166" s="157">
        <f t="shared" ref="I166" si="654">SUM(I167:I168,I171:I172)</f>
        <v>0.97994458672021256</v>
      </c>
      <c r="J166" s="157">
        <f t="shared" ref="J166" si="655">SUM(J167:J168,J171:J172)</f>
        <v>0.29629262644171239</v>
      </c>
      <c r="K166" s="157">
        <f t="shared" ref="K166" si="656">SUM(K167:K168,K171:K172)</f>
        <v>0.43774858642501069</v>
      </c>
      <c r="L166" s="157">
        <f t="shared" ref="L166" si="657">SUM(L167:L168,L171:L172)</f>
        <v>0.24657791843961629</v>
      </c>
      <c r="M166" s="157">
        <f t="shared" ref="M166" si="658">SUM(M167:M168,M171:M172)</f>
        <v>6.9491027275956352E-2</v>
      </c>
      <c r="N166" s="157">
        <f t="shared" ref="N166" si="659">SUM(N167:N168,N171:N172)</f>
        <v>0.12983925089889964</v>
      </c>
      <c r="O166" s="157">
        <f t="shared" ref="O166" si="660">SUM(O167:O168,O171:O172)</f>
        <v>9.5315079323982546E-2</v>
      </c>
      <c r="P166" s="157">
        <f t="shared" ref="P166" si="661">SUM(P167:P168,P171:P172)</f>
        <v>0.10539817987311845</v>
      </c>
      <c r="Q166" s="157">
        <f t="shared" ref="Q166" si="662">SUM(Q167:Q168,Q171:Q172)</f>
        <v>9.7614982649798676E-2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0.13678313938293943</v>
      </c>
      <c r="D171" s="162">
        <v>0.13337903314772417</v>
      </c>
      <c r="E171" s="162">
        <v>0.23351409347471497</v>
      </c>
      <c r="F171" s="162">
        <v>0.33242715744618812</v>
      </c>
      <c r="G171" s="162">
        <v>6.9973463189785326E-2</v>
      </c>
      <c r="H171" s="162">
        <v>0.17846782902768729</v>
      </c>
      <c r="I171" s="162">
        <v>0.97994458672021256</v>
      </c>
      <c r="J171" s="162">
        <v>0.29629262644171239</v>
      </c>
      <c r="K171" s="162">
        <v>0.37071299039605926</v>
      </c>
      <c r="L171" s="162">
        <v>0.21922128502003943</v>
      </c>
      <c r="M171" s="162">
        <v>4.4248059433629604E-2</v>
      </c>
      <c r="N171" s="162">
        <v>0.10925298539516072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6.7035596028951414E-2</v>
      </c>
      <c r="L172" s="160">
        <f t="shared" ref="L172" si="687">SUM(L173:L174)</f>
        <v>2.7356633419576875E-2</v>
      </c>
      <c r="M172" s="160">
        <f t="shared" ref="M172" si="688">SUM(M173:M174)</f>
        <v>2.5242967842326748E-2</v>
      </c>
      <c r="N172" s="160">
        <f t="shared" ref="N172" si="689">SUM(N173:N174)</f>
        <v>2.0586265503738904E-2</v>
      </c>
      <c r="O172" s="160">
        <f t="shared" ref="O172" si="690">SUM(O173:O174)</f>
        <v>9.5315079323982546E-2</v>
      </c>
      <c r="P172" s="160">
        <f t="shared" ref="P172" si="691">SUM(P173:P174)</f>
        <v>0.10539817987311845</v>
      </c>
      <c r="Q172" s="160">
        <f t="shared" ref="Q172" si="692">SUM(Q173:Q174)</f>
        <v>9.7614982649798676E-2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5.1662696345299554E-2</v>
      </c>
      <c r="L173" s="156">
        <v>2.1498691478540662E-2</v>
      </c>
      <c r="M173" s="156">
        <v>1.9547057722726458E-2</v>
      </c>
      <c r="N173" s="156">
        <v>1.5940572812518872E-2</v>
      </c>
      <c r="O173" s="156">
        <v>7.3762077710721671E-2</v>
      </c>
      <c r="P173" s="156">
        <v>8.1946516710141803E-2</v>
      </c>
      <c r="Q173" s="156">
        <v>7.6107065645888025E-2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1.5372899683651856E-2</v>
      </c>
      <c r="L174" s="57">
        <v>5.8579419410362127E-3</v>
      </c>
      <c r="M174" s="57">
        <v>5.69591011960029E-3</v>
      </c>
      <c r="N174" s="57">
        <v>4.6456926912200333E-3</v>
      </c>
      <c r="O174" s="57">
        <v>2.1553001613260878E-2</v>
      </c>
      <c r="P174" s="57">
        <v>2.3451663162976644E-2</v>
      </c>
      <c r="Q174" s="57">
        <v>2.1507917003910651E-2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4.5469176776218798E-2</v>
      </c>
      <c r="D175" s="157">
        <f t="shared" ref="D175" si="694">SUM(D176:D177)</f>
        <v>4.8603259340515965E-2</v>
      </c>
      <c r="E175" s="157">
        <f t="shared" ref="E175" si="695">SUM(E176:E177)</f>
        <v>9.809739401252289E-2</v>
      </c>
      <c r="F175" s="157">
        <f t="shared" ref="F175" si="696">SUM(F176:F177)</f>
        <v>0.13856386022149039</v>
      </c>
      <c r="G175" s="157">
        <f t="shared" ref="G175" si="697">SUM(G176:G177)</f>
        <v>2.9220947464100994E-2</v>
      </c>
      <c r="H175" s="157">
        <f t="shared" ref="H175" si="698">SUM(H176:H177)</f>
        <v>7.3976059317221524E-2</v>
      </c>
      <c r="I175" s="157">
        <f t="shared" ref="I175" si="699">SUM(I176:I177)</f>
        <v>0.42732739120224716</v>
      </c>
      <c r="J175" s="157">
        <f t="shared" ref="J175" si="700">SUM(J176:J177)</f>
        <v>0.12601950135307199</v>
      </c>
      <c r="K175" s="157">
        <f t="shared" ref="K175" si="701">SUM(K176:K177)</f>
        <v>0.19126399059528157</v>
      </c>
      <c r="L175" s="157">
        <f t="shared" ref="L175" si="702">SUM(L176:L177)</f>
        <v>0.10014483130045448</v>
      </c>
      <c r="M175" s="157">
        <f t="shared" ref="M175" si="703">SUM(M176:M177)</f>
        <v>3.031289748809967E-2</v>
      </c>
      <c r="N175" s="157">
        <f t="shared" ref="N175" si="704">SUM(N176:N177)</f>
        <v>5.4287843973500359E-2</v>
      </c>
      <c r="O175" s="157">
        <f t="shared" ref="O175" si="705">SUM(O176:O177)</f>
        <v>4.3787719935913322E-2</v>
      </c>
      <c r="P175" s="157">
        <f t="shared" ref="P175" si="706">SUM(P176:P177)</f>
        <v>4.8560036089455784E-2</v>
      </c>
      <c r="Q175" s="157">
        <f t="shared" ref="Q175" si="707">SUM(Q176:Q177)</f>
        <v>4.5477203745009312E-2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4.5469176776218798E-2</v>
      </c>
      <c r="D177" s="57">
        <v>4.8603259340515965E-2</v>
      </c>
      <c r="E177" s="57">
        <v>9.809739401252289E-2</v>
      </c>
      <c r="F177" s="57">
        <v>0.13856386022149039</v>
      </c>
      <c r="G177" s="57">
        <v>2.9220947464100994E-2</v>
      </c>
      <c r="H177" s="57">
        <v>7.3976059317221524E-2</v>
      </c>
      <c r="I177" s="57">
        <v>0.42732739120224716</v>
      </c>
      <c r="J177" s="57">
        <v>0.12601950135307199</v>
      </c>
      <c r="K177" s="57">
        <v>0.19126399059528157</v>
      </c>
      <c r="L177" s="57">
        <v>0.10014483130045448</v>
      </c>
      <c r="M177" s="57">
        <v>3.031289748809967E-2</v>
      </c>
      <c r="N177" s="57">
        <v>5.4287843973500359E-2</v>
      </c>
      <c r="O177" s="57">
        <v>4.3787719935913322E-2</v>
      </c>
      <c r="P177" s="57">
        <v>4.8560036089455784E-2</v>
      </c>
      <c r="Q177" s="57">
        <v>4.5477203745009312E-2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0.49743383110056327</v>
      </c>
      <c r="D3" s="175">
        <f>IF(RES_hhdet_in_tes!D3=0,"",RES_hhdet_in_tes!D3/RES_hhdet_in_fec!D3)</f>
        <v>0.50333929541087052</v>
      </c>
      <c r="E3" s="175">
        <f>IF(RES_hhdet_in_tes!E3=0,"",RES_hhdet_in_tes!E3/RES_hhdet_in_fec!E3)</f>
        <v>0.50534511407805516</v>
      </c>
      <c r="F3" s="175">
        <f>IF(RES_hhdet_in_tes!F3=0,"",RES_hhdet_in_tes!F3/RES_hhdet_in_fec!F3)</f>
        <v>0.51171195013245752</v>
      </c>
      <c r="G3" s="175">
        <f>IF(RES_hhdet_in_tes!G3=0,"",RES_hhdet_in_tes!G3/RES_hhdet_in_fec!G3)</f>
        <v>0.51173907695095999</v>
      </c>
      <c r="H3" s="175">
        <f>IF(RES_hhdet_in_tes!H3=0,"",RES_hhdet_in_tes!H3/RES_hhdet_in_fec!H3)</f>
        <v>0.5126165098431551</v>
      </c>
      <c r="I3" s="175">
        <f>IF(RES_hhdet_in_tes!I3=0,"",RES_hhdet_in_tes!I3/RES_hhdet_in_fec!I3)</f>
        <v>0.52319523190245443</v>
      </c>
      <c r="J3" s="175">
        <f>IF(RES_hhdet_in_tes!J3=0,"",RES_hhdet_in_tes!J3/RES_hhdet_in_fec!J3)</f>
        <v>0.52077105742501562</v>
      </c>
      <c r="K3" s="175">
        <f>IF(RES_hhdet_in_tes!K3=0,"",RES_hhdet_in_tes!K3/RES_hhdet_in_fec!K3)</f>
        <v>0.51723706246709011</v>
      </c>
      <c r="L3" s="175">
        <f>IF(RES_hhdet_in_tes!L3=0,"",RES_hhdet_in_tes!L3/RES_hhdet_in_fec!L3)</f>
        <v>0.51363176917170306</v>
      </c>
      <c r="M3" s="175">
        <f>IF(RES_hhdet_in_tes!M3=0,"",RES_hhdet_in_tes!M3/RES_hhdet_in_fec!M3)</f>
        <v>0.51357503887049338</v>
      </c>
      <c r="N3" s="175">
        <f>IF(RES_hhdet_in_tes!N3=0,"",RES_hhdet_in_tes!N3/RES_hhdet_in_fec!N3)</f>
        <v>0.51598621916268661</v>
      </c>
      <c r="O3" s="175">
        <f>IF(RES_hhdet_in_tes!O3=0,"",RES_hhdet_in_tes!O3/RES_hhdet_in_fec!O3)</f>
        <v>0.51314150788671731</v>
      </c>
      <c r="P3" s="175">
        <f>IF(RES_hhdet_in_tes!P3=0,"",RES_hhdet_in_tes!P3/RES_hhdet_in_fec!P3)</f>
        <v>0.51047496330160969</v>
      </c>
      <c r="Q3" s="175">
        <f>IF(RES_hhdet_in_tes!Q3=0,"",RES_hhdet_in_tes!Q3/RES_hhdet_in_fec!Q3)</f>
        <v>0.52687968481075287</v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0.49862537509242411</v>
      </c>
      <c r="D4" s="169">
        <f>IF(RES_hhdet_in_tes!D4=0,"",RES_hhdet_in_tes!D4/RES_hhdet_in_fec!D4)</f>
        <v>0.49995981952398566</v>
      </c>
      <c r="E4" s="169">
        <f>IF(RES_hhdet_in_tes!E4=0,"",RES_hhdet_in_tes!E4/RES_hhdet_in_fec!E4)</f>
        <v>0.5038819272553644</v>
      </c>
      <c r="F4" s="169">
        <f>IF(RES_hhdet_in_tes!F4=0,"",RES_hhdet_in_tes!F4/RES_hhdet_in_fec!F4)</f>
        <v>0.50614829176686937</v>
      </c>
      <c r="G4" s="169">
        <f>IF(RES_hhdet_in_tes!G4=0,"",RES_hhdet_in_tes!G4/RES_hhdet_in_fec!G4)</f>
        <v>0.5083123936380185</v>
      </c>
      <c r="H4" s="169">
        <f>IF(RES_hhdet_in_tes!H4=0,"",RES_hhdet_in_tes!H4/RES_hhdet_in_fec!H4)</f>
        <v>0.51085827611121337</v>
      </c>
      <c r="I4" s="169">
        <f>IF(RES_hhdet_in_tes!I4=0,"",RES_hhdet_in_tes!I4/RES_hhdet_in_fec!I4)</f>
        <v>0.50998472892756141</v>
      </c>
      <c r="J4" s="169">
        <f>IF(RES_hhdet_in_tes!J4=0,"",RES_hhdet_in_tes!J4/RES_hhdet_in_fec!J4)</f>
        <v>0.513514232986646</v>
      </c>
      <c r="K4" s="169">
        <f>IF(RES_hhdet_in_tes!K4=0,"",RES_hhdet_in_tes!K4/RES_hhdet_in_fec!K4)</f>
        <v>0.51851787589337228</v>
      </c>
      <c r="L4" s="169">
        <f>IF(RES_hhdet_in_tes!L4=0,"",RES_hhdet_in_tes!L4/RES_hhdet_in_fec!L4)</f>
        <v>0.52107664964402378</v>
      </c>
      <c r="M4" s="169">
        <f>IF(RES_hhdet_in_tes!M4=0,"",RES_hhdet_in_tes!M4/RES_hhdet_in_fec!M4)</f>
        <v>0.51954203398723575</v>
      </c>
      <c r="N4" s="169">
        <f>IF(RES_hhdet_in_tes!N4=0,"",RES_hhdet_in_tes!N4/RES_hhdet_in_fec!N4)</f>
        <v>0.52216882243326113</v>
      </c>
      <c r="O4" s="169">
        <f>IF(RES_hhdet_in_tes!O4=0,"",RES_hhdet_in_tes!O4/RES_hhdet_in_fec!O4)</f>
        <v>0.52186576549821162</v>
      </c>
      <c r="P4" s="169">
        <f>IF(RES_hhdet_in_tes!P4=0,"",RES_hhdet_in_tes!P4/RES_hhdet_in_fec!P4)</f>
        <v>0.52491501978453459</v>
      </c>
      <c r="Q4" s="169">
        <f>IF(RES_hhdet_in_tes!Q4=0,"",RES_hhdet_in_tes!Q4/RES_hhdet_in_fec!Q4)</f>
        <v>0.52096329252910145</v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0.49712708433832065</v>
      </c>
      <c r="D5" s="73">
        <f>IF(RES_hhdet_in_tes!D5=0,"",RES_hhdet_in_tes!D5/RES_hhdet_in_fec!D5)</f>
        <v>0.49865625524313356</v>
      </c>
      <c r="E5" s="73">
        <f>IF(RES_hhdet_in_tes!E5=0,"",RES_hhdet_in_tes!E5/RES_hhdet_in_fec!E5)</f>
        <v>0.50048732365214144</v>
      </c>
      <c r="F5" s="73">
        <f>IF(RES_hhdet_in_tes!F5=0,"",RES_hhdet_in_tes!F5/RES_hhdet_in_fec!F5)</f>
        <v>0.50279456568813596</v>
      </c>
      <c r="G5" s="73">
        <f>IF(RES_hhdet_in_tes!G5=0,"",RES_hhdet_in_tes!G5/RES_hhdet_in_fec!G5)</f>
        <v>0.50565794032580202</v>
      </c>
      <c r="H5" s="73">
        <f>IF(RES_hhdet_in_tes!H5=0,"",RES_hhdet_in_tes!H5/RES_hhdet_in_fec!H5)</f>
        <v>0.50786886160764566</v>
      </c>
      <c r="I5" s="73">
        <f>IF(RES_hhdet_in_tes!I5=0,"",RES_hhdet_in_tes!I5/RES_hhdet_in_fec!I5)</f>
        <v>0.50721719694810952</v>
      </c>
      <c r="J5" s="73">
        <f>IF(RES_hhdet_in_tes!J5=0,"",RES_hhdet_in_tes!J5/RES_hhdet_in_fec!J5)</f>
        <v>0.51054236509318351</v>
      </c>
      <c r="K5" s="73">
        <f>IF(RES_hhdet_in_tes!K5=0,"",RES_hhdet_in_tes!K5/RES_hhdet_in_fec!K5)</f>
        <v>0.51544948353221764</v>
      </c>
      <c r="L5" s="73">
        <f>IF(RES_hhdet_in_tes!L5=0,"",RES_hhdet_in_tes!L5/RES_hhdet_in_fec!L5)</f>
        <v>0.51805601613596119</v>
      </c>
      <c r="M5" s="73">
        <f>IF(RES_hhdet_in_tes!M5=0,"",RES_hhdet_in_tes!M5/RES_hhdet_in_fec!M5)</f>
        <v>0.51660178066099649</v>
      </c>
      <c r="N5" s="73">
        <f>IF(RES_hhdet_in_tes!N5=0,"",RES_hhdet_in_tes!N5/RES_hhdet_in_fec!N5)</f>
        <v>0.51930587858423094</v>
      </c>
      <c r="O5" s="73">
        <f>IF(RES_hhdet_in_tes!O5=0,"",RES_hhdet_in_tes!O5/RES_hhdet_in_fec!O5)</f>
        <v>0.51886814239826251</v>
      </c>
      <c r="P5" s="73">
        <f>IF(RES_hhdet_in_tes!P5=0,"",RES_hhdet_in_tes!P5/RES_hhdet_in_fec!P5)</f>
        <v>0.52138819653546686</v>
      </c>
      <c r="Q5" s="73">
        <f>IF(RES_hhdet_in_tes!Q5=0,"",RES_hhdet_in_tes!Q5/RES_hhdet_in_fec!Q5)</f>
        <v>0.517103955518319</v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1.0299669605788397</v>
      </c>
      <c r="D6" s="73">
        <f>IF(RES_hhdet_in_tes!D6=0,"",RES_hhdet_in_tes!D6/RES_hhdet_in_fec!D6)</f>
        <v>1.0257411078978385</v>
      </c>
      <c r="E6" s="73">
        <f>IF(RES_hhdet_in_tes!E6=0,"",RES_hhdet_in_tes!E6/RES_hhdet_in_fec!E6)</f>
        <v>1.0265589178592358</v>
      </c>
      <c r="F6" s="73">
        <f>IF(RES_hhdet_in_tes!F6=0,"",RES_hhdet_in_tes!F6/RES_hhdet_in_fec!F6)</f>
        <v>1.0262122509607539</v>
      </c>
      <c r="G6" s="73">
        <f>IF(RES_hhdet_in_tes!G6=0,"",RES_hhdet_in_tes!G6/RES_hhdet_in_fec!G6)</f>
        <v>1.0262275493973576</v>
      </c>
      <c r="H6" s="73">
        <f>IF(RES_hhdet_in_tes!H6=0,"",RES_hhdet_in_tes!H6/RES_hhdet_in_fec!H6)</f>
        <v>1.0256813630698103</v>
      </c>
      <c r="I6" s="73">
        <f>IF(RES_hhdet_in_tes!I6=0,"",RES_hhdet_in_tes!I6/RES_hhdet_in_fec!I6)</f>
        <v>1.0213789982420858</v>
      </c>
      <c r="J6" s="73">
        <f>IF(RES_hhdet_in_tes!J6=0,"",RES_hhdet_in_tes!J6/RES_hhdet_in_fec!J6)</f>
        <v>1.0236770486300777</v>
      </c>
      <c r="K6" s="73">
        <f>IF(RES_hhdet_in_tes!K6=0,"",RES_hhdet_in_tes!K6/RES_hhdet_in_fec!K6)</f>
        <v>1.0299100835231954</v>
      </c>
      <c r="L6" s="73">
        <f>IF(RES_hhdet_in_tes!L6=0,"",RES_hhdet_in_tes!L6/RES_hhdet_in_fec!L6)</f>
        <v>1.0311377829030826</v>
      </c>
      <c r="M6" s="73">
        <f>IF(RES_hhdet_in_tes!M6=0,"",RES_hhdet_in_tes!M6/RES_hhdet_in_fec!M6)</f>
        <v>1.0252293235397114</v>
      </c>
      <c r="N6" s="73">
        <f>IF(RES_hhdet_in_tes!N6=0,"",RES_hhdet_in_tes!N6/RES_hhdet_in_fec!N6)</f>
        <v>1.0271233319242314</v>
      </c>
      <c r="O6" s="73">
        <f>IF(RES_hhdet_in_tes!O6=0,"",RES_hhdet_in_tes!O6/RES_hhdet_in_fec!O6)</f>
        <v>1.0233240130854553</v>
      </c>
      <c r="P6" s="73">
        <f>IF(RES_hhdet_in_tes!P6=0,"",RES_hhdet_in_tes!P6/RES_hhdet_in_fec!P6)</f>
        <v>1.0248783151206233</v>
      </c>
      <c r="Q6" s="73">
        <f>IF(RES_hhdet_in_tes!Q6=0,"",RES_hhdet_in_tes!Q6/RES_hhdet_in_fec!Q6)</f>
        <v>1.0132791446203104</v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1.8144053326462652</v>
      </c>
      <c r="D7" s="169">
        <f>IF(RES_hhdet_in_tes!D7=0,"",RES_hhdet_in_tes!D7/RES_hhdet_in_fec!D7)</f>
        <v>1.8535352014409607</v>
      </c>
      <c r="E7" s="169">
        <f>IF(RES_hhdet_in_tes!E7=0,"",RES_hhdet_in_tes!E7/RES_hhdet_in_fec!E7)</f>
        <v>1.9049868635551932</v>
      </c>
      <c r="F7" s="169">
        <f>IF(RES_hhdet_in_tes!F7=0,"",RES_hhdet_in_tes!F7/RES_hhdet_in_fec!F7)</f>
        <v>1.9638284599424212</v>
      </c>
      <c r="G7" s="169">
        <f>IF(RES_hhdet_in_tes!G7=0,"",RES_hhdet_in_tes!G7/RES_hhdet_in_fec!G7)</f>
        <v>2.033895330745759</v>
      </c>
      <c r="H7" s="169">
        <f>IF(RES_hhdet_in_tes!H7=0,"",RES_hhdet_in_tes!H7/RES_hhdet_in_fec!H7)</f>
        <v>2.1120656394917861</v>
      </c>
      <c r="I7" s="169">
        <f>IF(RES_hhdet_in_tes!I7=0,"",RES_hhdet_in_tes!I7/RES_hhdet_in_fec!I7)</f>
        <v>2.2051133050259768</v>
      </c>
      <c r="J7" s="169">
        <f>IF(RES_hhdet_in_tes!J7=0,"",RES_hhdet_in_tes!J7/RES_hhdet_in_fec!J7)</f>
        <v>2.2838263822099583</v>
      </c>
      <c r="K7" s="169">
        <f>IF(RES_hhdet_in_tes!K7=0,"",RES_hhdet_in_tes!K7/RES_hhdet_in_fec!K7)</f>
        <v>2.4176908696771071</v>
      </c>
      <c r="L7" s="169">
        <f>IF(RES_hhdet_in_tes!L7=0,"",RES_hhdet_in_tes!L7/RES_hhdet_in_fec!L7)</f>
        <v>2.5794940738712571</v>
      </c>
      <c r="M7" s="169">
        <f>IF(RES_hhdet_in_tes!M7=0,"",RES_hhdet_in_tes!M7/RES_hhdet_in_fec!M7)</f>
        <v>2.7248802936398819</v>
      </c>
      <c r="N7" s="169">
        <f>IF(RES_hhdet_in_tes!N7=0,"",RES_hhdet_in_tes!N7/RES_hhdet_in_fec!N7)</f>
        <v>2.8511716185719918</v>
      </c>
      <c r="O7" s="169">
        <f>IF(RES_hhdet_in_tes!O7=0,"",RES_hhdet_in_tes!O7/RES_hhdet_in_fec!O7)</f>
        <v>2.965266686980542</v>
      </c>
      <c r="P7" s="169">
        <f>IF(RES_hhdet_in_tes!P7=0,"",RES_hhdet_in_tes!P7/RES_hhdet_in_fec!P7)</f>
        <v>3.0688351057216483</v>
      </c>
      <c r="Q7" s="169">
        <f>IF(RES_hhdet_in_tes!Q7=0,"",RES_hhdet_in_tes!Q7/RES_hhdet_in_fec!Q7)</f>
        <v>3.1529946830750606</v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1.8144053326462652</v>
      </c>
      <c r="D8" s="73">
        <f>IF(RES_hhdet_in_tes!D8=0,"",RES_hhdet_in_tes!D8/RES_hhdet_in_fec!D8)</f>
        <v>1.8535352014409607</v>
      </c>
      <c r="E8" s="73">
        <f>IF(RES_hhdet_in_tes!E8=0,"",RES_hhdet_in_tes!E8/RES_hhdet_in_fec!E8)</f>
        <v>1.9049868635551932</v>
      </c>
      <c r="F8" s="73">
        <f>IF(RES_hhdet_in_tes!F8=0,"",RES_hhdet_in_tes!F8/RES_hhdet_in_fec!F8)</f>
        <v>1.9638284599424212</v>
      </c>
      <c r="G8" s="73">
        <f>IF(RES_hhdet_in_tes!G8=0,"",RES_hhdet_in_tes!G8/RES_hhdet_in_fec!G8)</f>
        <v>2.033895330745759</v>
      </c>
      <c r="H8" s="73">
        <f>IF(RES_hhdet_in_tes!H8=0,"",RES_hhdet_in_tes!H8/RES_hhdet_in_fec!H8)</f>
        <v>2.1120656394917861</v>
      </c>
      <c r="I8" s="73">
        <f>IF(RES_hhdet_in_tes!I8=0,"",RES_hhdet_in_tes!I8/RES_hhdet_in_fec!I8)</f>
        <v>2.2051133050259768</v>
      </c>
      <c r="J8" s="73">
        <f>IF(RES_hhdet_in_tes!J8=0,"",RES_hhdet_in_tes!J8/RES_hhdet_in_fec!J8)</f>
        <v>2.2838263822099583</v>
      </c>
      <c r="K8" s="73">
        <f>IF(RES_hhdet_in_tes!K8=0,"",RES_hhdet_in_tes!K8/RES_hhdet_in_fec!K8)</f>
        <v>2.4176908696771071</v>
      </c>
      <c r="L8" s="73">
        <f>IF(RES_hhdet_in_tes!L8=0,"",RES_hhdet_in_tes!L8/RES_hhdet_in_fec!L8)</f>
        <v>2.5794940738712571</v>
      </c>
      <c r="M8" s="73">
        <f>IF(RES_hhdet_in_tes!M8=0,"",RES_hhdet_in_tes!M8/RES_hhdet_in_fec!M8)</f>
        <v>2.7248802936398819</v>
      </c>
      <c r="N8" s="73">
        <f>IF(RES_hhdet_in_tes!N8=0,"",RES_hhdet_in_tes!N8/RES_hhdet_in_fec!N8)</f>
        <v>2.8511716185719918</v>
      </c>
      <c r="O8" s="73">
        <f>IF(RES_hhdet_in_tes!O8=0,"",RES_hhdet_in_tes!O8/RES_hhdet_in_fec!O8)</f>
        <v>2.965266686980542</v>
      </c>
      <c r="P8" s="73">
        <f>IF(RES_hhdet_in_tes!P8=0,"",RES_hhdet_in_tes!P8/RES_hhdet_in_fec!P8)</f>
        <v>3.0688351057216483</v>
      </c>
      <c r="Q8" s="73">
        <f>IF(RES_hhdet_in_tes!Q8=0,"",RES_hhdet_in_tes!Q8/RES_hhdet_in_fec!Q8)</f>
        <v>3.1529946830750606</v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0.47682353656074267</v>
      </c>
      <c r="D9" s="169">
        <f>IF(RES_hhdet_in_tes!D9=0,"",RES_hhdet_in_tes!D9/RES_hhdet_in_fec!D9)</f>
        <v>0.4916686756126985</v>
      </c>
      <c r="E9" s="169">
        <f>IF(RES_hhdet_in_tes!E9=0,"",RES_hhdet_in_tes!E9/RES_hhdet_in_fec!E9)</f>
        <v>0.50137966199887818</v>
      </c>
      <c r="F9" s="169">
        <f>IF(RES_hhdet_in_tes!F9=0,"",RES_hhdet_in_tes!F9/RES_hhdet_in_fec!F9)</f>
        <v>0.50817729143633128</v>
      </c>
      <c r="G9" s="169">
        <f>IF(RES_hhdet_in_tes!G9=0,"",RES_hhdet_in_tes!G9/RES_hhdet_in_fec!G9)</f>
        <v>0.49426864180355584</v>
      </c>
      <c r="H9" s="169">
        <f>IF(RES_hhdet_in_tes!H9=0,"",RES_hhdet_in_tes!H9/RES_hhdet_in_fec!H9)</f>
        <v>0.48929114458877426</v>
      </c>
      <c r="I9" s="169">
        <f>IF(RES_hhdet_in_tes!I9=0,"",RES_hhdet_in_tes!I9/RES_hhdet_in_fec!I9)</f>
        <v>0.5652617196699673</v>
      </c>
      <c r="J9" s="169">
        <f>IF(RES_hhdet_in_tes!J9=0,"",RES_hhdet_in_tes!J9/RES_hhdet_in_fec!J9)</f>
        <v>0.54916505277293437</v>
      </c>
      <c r="K9" s="169">
        <f>IF(RES_hhdet_in_tes!K9=0,"",RES_hhdet_in_tes!K9/RES_hhdet_in_fec!K9)</f>
        <v>0.48958941434009684</v>
      </c>
      <c r="L9" s="169">
        <f>IF(RES_hhdet_in_tes!L9=0,"",RES_hhdet_in_tes!L9/RES_hhdet_in_fec!L9)</f>
        <v>0.49353986196608507</v>
      </c>
      <c r="M9" s="169">
        <f>IF(RES_hhdet_in_tes!M9=0,"",RES_hhdet_in_tes!M9/RES_hhdet_in_fec!M9)</f>
        <v>0.5623800423964852</v>
      </c>
      <c r="N9" s="169">
        <f>IF(RES_hhdet_in_tes!N9=0,"",RES_hhdet_in_tes!N9/RES_hhdet_in_fec!N9)</f>
        <v>0.52339321697500552</v>
      </c>
      <c r="O9" s="169">
        <f>IF(RES_hhdet_in_tes!O9=0,"",RES_hhdet_in_tes!O9/RES_hhdet_in_fec!O9)</f>
        <v>0.55260304569163587</v>
      </c>
      <c r="P9" s="169">
        <f>IF(RES_hhdet_in_tes!P9=0,"",RES_hhdet_in_tes!P9/RES_hhdet_in_fec!P9)</f>
        <v>0.50435819275271898</v>
      </c>
      <c r="Q9" s="169">
        <f>IF(RES_hhdet_in_tes!Q9=0,"",RES_hhdet_in_tes!Q9/RES_hhdet_in_fec!Q9)</f>
        <v>0.63992424215846155</v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0.44485300682611012</v>
      </c>
      <c r="D10" s="174">
        <f>IF(RES_hhdet_in_tes!D10=0,"",RES_hhdet_in_tes!D10/RES_hhdet_in_fec!D10)</f>
        <v>0.44732444944573208</v>
      </c>
      <c r="E10" s="174">
        <f>IF(RES_hhdet_in_tes!E10=0,"",RES_hhdet_in_tes!E10/RES_hhdet_in_fec!E10)</f>
        <v>0.4496656415888089</v>
      </c>
      <c r="F10" s="174">
        <f>IF(RES_hhdet_in_tes!F10=0,"",RES_hhdet_in_tes!F10/RES_hhdet_in_fec!F10)</f>
        <v>0.45205846521276311</v>
      </c>
      <c r="G10" s="174">
        <f>IF(RES_hhdet_in_tes!G10=0,"",RES_hhdet_in_tes!G10/RES_hhdet_in_fec!G10)</f>
        <v>0.45436646996134444</v>
      </c>
      <c r="H10" s="174">
        <f>IF(RES_hhdet_in_tes!H10=0,"",RES_hhdet_in_tes!H10/RES_hhdet_in_fec!H10)</f>
        <v>0.45637982921227244</v>
      </c>
      <c r="I10" s="174">
        <f>IF(RES_hhdet_in_tes!I10=0,"",RES_hhdet_in_tes!I10/RES_hhdet_in_fec!I10)</f>
        <v>0.45832763393398662</v>
      </c>
      <c r="J10" s="174">
        <f>IF(RES_hhdet_in_tes!J10=0,"",RES_hhdet_in_tes!J10/RES_hhdet_in_fec!J10)</f>
        <v>0.46030251686395945</v>
      </c>
      <c r="K10" s="174">
        <f>IF(RES_hhdet_in_tes!K10=0,"",RES_hhdet_in_tes!K10/RES_hhdet_in_fec!K10)</f>
        <v>0.46233068476267541</v>
      </c>
      <c r="L10" s="174">
        <f>IF(RES_hhdet_in_tes!L10=0,"",RES_hhdet_in_tes!L10/RES_hhdet_in_fec!L10)</f>
        <v>0.46454826378460778</v>
      </c>
      <c r="M10" s="174">
        <f>IF(RES_hhdet_in_tes!M10=0,"",RES_hhdet_in_tes!M10/RES_hhdet_in_fec!M10)</f>
        <v>0.46564928009201689</v>
      </c>
      <c r="N10" s="174">
        <f>IF(RES_hhdet_in_tes!N10=0,"",RES_hhdet_in_tes!N10/RES_hhdet_in_fec!N10)</f>
        <v>0.46615776893375133</v>
      </c>
      <c r="O10" s="174">
        <f>IF(RES_hhdet_in_tes!O10=0,"",RES_hhdet_in_tes!O10/RES_hhdet_in_fec!O10)</f>
        <v>0.46635121733490481</v>
      </c>
      <c r="P10" s="174">
        <f>IF(RES_hhdet_in_tes!P10=0,"",RES_hhdet_in_tes!P10/RES_hhdet_in_fec!P10)</f>
        <v>0.4664560181521844</v>
      </c>
      <c r="Q10" s="174">
        <f>IF(RES_hhdet_in_tes!Q10=0,"",RES_hhdet_in_tes!Q10/RES_hhdet_in_fec!Q10)</f>
        <v>0.46621656747209239</v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0.73719696356162556</v>
      </c>
      <c r="D15" s="171">
        <f>IF(RES_hhdet_in_tes!D15=0,"",RES_hhdet_in_tes!D15/RES_hhdet_in_fec!D15)</f>
        <v>0.73546058870419206</v>
      </c>
      <c r="E15" s="171">
        <f>IF(RES_hhdet_in_tes!E15=0,"",RES_hhdet_in_tes!E15/RES_hhdet_in_fec!E15)</f>
        <v>0.73274866886789991</v>
      </c>
      <c r="F15" s="171">
        <f>IF(RES_hhdet_in_tes!F15=0,"",RES_hhdet_in_tes!F15/RES_hhdet_in_fec!F15)</f>
        <v>0.74508019179804563</v>
      </c>
      <c r="G15" s="171">
        <f>IF(RES_hhdet_in_tes!G15=0,"",RES_hhdet_in_tes!G15/RES_hhdet_in_fec!G15)</f>
        <v>0.75488283869439665</v>
      </c>
      <c r="H15" s="171">
        <f>IF(RES_hhdet_in_tes!H15=0,"",RES_hhdet_in_tes!H15/RES_hhdet_in_fec!H15)</f>
        <v>0.75819627678274004</v>
      </c>
      <c r="I15" s="171">
        <f>IF(RES_hhdet_in_tes!I15=0,"",RES_hhdet_in_tes!I15/RES_hhdet_in_fec!I15)</f>
        <v>0.76154096684777117</v>
      </c>
      <c r="J15" s="171">
        <f>IF(RES_hhdet_in_tes!J15=0,"",RES_hhdet_in_tes!J15/RES_hhdet_in_fec!J15)</f>
        <v>0.7649294425171731</v>
      </c>
      <c r="K15" s="171">
        <f>IF(RES_hhdet_in_tes!K15=0,"",RES_hhdet_in_tes!K15/RES_hhdet_in_fec!K15)</f>
        <v>0.76830732796295442</v>
      </c>
      <c r="L15" s="171">
        <f>IF(RES_hhdet_in_tes!L15=0,"",RES_hhdet_in_tes!L15/RES_hhdet_in_fec!L15)</f>
        <v>0.77199979228908333</v>
      </c>
      <c r="M15" s="171">
        <f>IF(RES_hhdet_in_tes!M15=0,"",RES_hhdet_in_tes!M15/RES_hhdet_in_fec!M15)</f>
        <v>0.77533598440260498</v>
      </c>
      <c r="N15" s="171">
        <f>IF(RES_hhdet_in_tes!N15=0,"",RES_hhdet_in_tes!N15/RES_hhdet_in_fec!N15)</f>
        <v>0.77835423015809502</v>
      </c>
      <c r="O15" s="171">
        <f>IF(RES_hhdet_in_tes!O15=0,"",RES_hhdet_in_tes!O15/RES_hhdet_in_fec!O15)</f>
        <v>0.78108325539374424</v>
      </c>
      <c r="P15" s="171">
        <f>IF(RES_hhdet_in_tes!P15=0,"",RES_hhdet_in_tes!P15/RES_hhdet_in_fec!P15)</f>
        <v>0.78399259805277111</v>
      </c>
      <c r="Q15" s="171">
        <f>IF(RES_hhdet_in_tes!Q15=0,"",RES_hhdet_in_tes!Q15/RES_hhdet_in_fec!Q15)</f>
        <v>0.78599767473522097</v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>
        <f>IF(RES_hhdet_in_tes!K16=0,"",RES_hhdet_in_tes!K16/RES_hhdet_in_fec!K16)</f>
        <v>0.81141725821200028</v>
      </c>
      <c r="L16" s="170">
        <f>IF(RES_hhdet_in_tes!L16=0,"",RES_hhdet_in_tes!L16/RES_hhdet_in_fec!L16)</f>
        <v>0.81066272434427145</v>
      </c>
      <c r="M16" s="170">
        <f>IF(RES_hhdet_in_tes!M16=0,"",RES_hhdet_in_tes!M16/RES_hhdet_in_fec!M16)</f>
        <v>0.81659000774033408</v>
      </c>
      <c r="N16" s="170">
        <f>IF(RES_hhdet_in_tes!N16=0,"",RES_hhdet_in_tes!N16/RES_hhdet_in_fec!N16)</f>
        <v>0.81917297545432344</v>
      </c>
      <c r="O16" s="170">
        <f>IF(RES_hhdet_in_tes!O16=0,"",RES_hhdet_in_tes!O16/RES_hhdet_in_fec!O16)</f>
        <v>0.82175861032854824</v>
      </c>
      <c r="P16" s="170">
        <f>IF(RES_hhdet_in_tes!P16=0,"",RES_hhdet_in_tes!P16/RES_hhdet_in_fec!P16)</f>
        <v>0.82276442962711815</v>
      </c>
      <c r="Q16" s="170">
        <f>IF(RES_hhdet_in_tes!Q16=0,"",RES_hhdet_in_tes!Q16/RES_hhdet_in_fec!Q16)</f>
        <v>0.82479203245074328</v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>
        <f>IF(RES_hhdet_in_tes!K17=0,"",RES_hhdet_in_tes!K17/RES_hhdet_in_fec!K17)</f>
        <v>0.76830372561676408</v>
      </c>
      <c r="L17" s="73">
        <f>IF(RES_hhdet_in_tes!L17=0,"",RES_hhdet_in_tes!L17/RES_hhdet_in_fec!L17)</f>
        <v>0.77095402427358206</v>
      </c>
      <c r="M17" s="73">
        <f>IF(RES_hhdet_in_tes!M17=0,"",RES_hhdet_in_tes!M17/RES_hhdet_in_fec!M17)</f>
        <v>0.77533437311581943</v>
      </c>
      <c r="N17" s="73">
        <f>IF(RES_hhdet_in_tes!N17=0,"",RES_hhdet_in_tes!N17/RES_hhdet_in_fec!N17)</f>
        <v>0.77831935350367454</v>
      </c>
      <c r="O17" s="73">
        <f>IF(RES_hhdet_in_tes!O17=0,"",RES_hhdet_in_tes!O17/RES_hhdet_in_fec!O17)</f>
        <v>0.78119297966251466</v>
      </c>
      <c r="P17" s="73">
        <f>IF(RES_hhdet_in_tes!P17=0,"",RES_hhdet_in_tes!P17/RES_hhdet_in_fec!P17)</f>
        <v>0.78296053159679668</v>
      </c>
      <c r="Q17" s="73">
        <f>IF(RES_hhdet_in_tes!Q17=0,"",RES_hhdet_in_tes!Q17/RES_hhdet_in_fec!Q17)</f>
        <v>0.7859129110636327</v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>
        <f>IF(RES_hhdet_in_tes!K18=0,"",RES_hhdet_in_tes!K18/RES_hhdet_in_fec!K18)</f>
        <v>1</v>
      </c>
      <c r="L18" s="73">
        <f>IF(RES_hhdet_in_tes!L18=0,"",RES_hhdet_in_tes!L18/RES_hhdet_in_fec!L18)</f>
        <v>1.0000519213552193</v>
      </c>
      <c r="M18" s="73">
        <f>IF(RES_hhdet_in_tes!M18=0,"",RES_hhdet_in_tes!M18/RES_hhdet_in_fec!M18)</f>
        <v>1.0000000000000002</v>
      </c>
      <c r="N18" s="73">
        <f>IF(RES_hhdet_in_tes!N18=0,"",RES_hhdet_in_tes!N18/RES_hhdet_in_fec!N18)</f>
        <v>1.0001813976943839</v>
      </c>
      <c r="O18" s="73">
        <f>IF(RES_hhdet_in_tes!O18=0,"",RES_hhdet_in_tes!O18/RES_hhdet_in_fec!O18)</f>
        <v>1.0003449748494595</v>
      </c>
      <c r="P18" s="73">
        <f>IF(RES_hhdet_in_tes!P18=0,"",RES_hhdet_in_tes!P18/RES_hhdet_in_fec!P18)</f>
        <v>1.0010196577408315</v>
      </c>
      <c r="Q18" s="73">
        <f>IF(RES_hhdet_in_tes!Q18=0,"",RES_hhdet_in_tes!Q18/RES_hhdet_in_fec!Q18)</f>
        <v>1.0001965419824852</v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0.52952189062856836</v>
      </c>
      <c r="D19" s="169">
        <f>IF(RES_hhdet_in_tes!D19=0,"",RES_hhdet_in_tes!D19/RES_hhdet_in_fec!D19)</f>
        <v>0.61026761518486639</v>
      </c>
      <c r="E19" s="169">
        <f>IF(RES_hhdet_in_tes!E19=0,"",RES_hhdet_in_tes!E19/RES_hhdet_in_fec!E19)</f>
        <v>0.53282403051283977</v>
      </c>
      <c r="F19" s="169">
        <f>IF(RES_hhdet_in_tes!F19=0,"",RES_hhdet_in_tes!F19/RES_hhdet_in_fec!F19)</f>
        <v>0.59762188039846098</v>
      </c>
      <c r="G19" s="169">
        <f>IF(RES_hhdet_in_tes!G19=0,"",RES_hhdet_in_tes!G19/RES_hhdet_in_fec!G19)</f>
        <v>0.60264662292459059</v>
      </c>
      <c r="H19" s="169">
        <f>IF(RES_hhdet_in_tes!H19=0,"",RES_hhdet_in_tes!H19/RES_hhdet_in_fec!H19)</f>
        <v>0.58882368504180993</v>
      </c>
      <c r="I19" s="169">
        <f>IF(RES_hhdet_in_tes!I19=0,"",RES_hhdet_in_tes!I19/RES_hhdet_in_fec!I19)</f>
        <v>0.59051857774858352</v>
      </c>
      <c r="J19" s="169">
        <f>IF(RES_hhdet_in_tes!J19=0,"",RES_hhdet_in_tes!J19/RES_hhdet_in_fec!J19)</f>
        <v>0.54506381151398042</v>
      </c>
      <c r="K19" s="169">
        <f>IF(RES_hhdet_in_tes!K19=0,"",RES_hhdet_in_tes!K19/RES_hhdet_in_fec!K19)</f>
        <v>0.54231086868784628</v>
      </c>
      <c r="L19" s="169">
        <f>IF(RES_hhdet_in_tes!L19=0,"",RES_hhdet_in_tes!L19/RES_hhdet_in_fec!L19)</f>
        <v>0.436668293085472</v>
      </c>
      <c r="M19" s="169">
        <f>IF(RES_hhdet_in_tes!M19=0,"",RES_hhdet_in_tes!M19/RES_hhdet_in_fec!M19)</f>
        <v>0.35752094194718503</v>
      </c>
      <c r="N19" s="169">
        <f>IF(RES_hhdet_in_tes!N19=0,"",RES_hhdet_in_tes!N19/RES_hhdet_in_fec!N19)</f>
        <v>0.41328268758574066</v>
      </c>
      <c r="O19" s="169">
        <f>IF(RES_hhdet_in_tes!O19=0,"",RES_hhdet_in_tes!O19/RES_hhdet_in_fec!O19)</f>
        <v>0.35416743978622139</v>
      </c>
      <c r="P19" s="169">
        <f>IF(RES_hhdet_in_tes!P19=0,"",RES_hhdet_in_tes!P19/RES_hhdet_in_fec!P19)</f>
        <v>0.35352402156606405</v>
      </c>
      <c r="Q19" s="169">
        <f>IF(RES_hhdet_in_tes!Q19=0,"",RES_hhdet_in_tes!Q19/RES_hhdet_in_fec!Q19)</f>
        <v>0.3523079868493042</v>
      </c>
    </row>
    <row r="20" spans="1:17" ht="12" customHeight="1" x14ac:dyDescent="0.25">
      <c r="A20" s="23" t="s">
        <v>58</v>
      </c>
      <c r="B20" s="73"/>
      <c r="C20" s="73">
        <f>IF(RES_hhdet_in_tes!C20=0,"",RES_hhdet_in_tes!C20/RES_hhdet_in_fec!C20)</f>
        <v>0.33538204913753267</v>
      </c>
      <c r="D20" s="73">
        <f>IF(RES_hhdet_in_tes!D20=0,"",RES_hhdet_in_tes!D20/RES_hhdet_in_fec!D20)</f>
        <v>0.33811648758895446</v>
      </c>
      <c r="E20" s="73">
        <f>IF(RES_hhdet_in_tes!E20=0,"",RES_hhdet_in_tes!E20/RES_hhdet_in_fec!E20)</f>
        <v>0.34085055343794968</v>
      </c>
      <c r="F20" s="73">
        <f>IF(RES_hhdet_in_tes!F20=0,"",RES_hhdet_in_tes!F20/RES_hhdet_in_fec!F20)</f>
        <v>0.34350075348137432</v>
      </c>
      <c r="G20" s="73">
        <f>IF(RES_hhdet_in_tes!G20=0,"",RES_hhdet_in_tes!G20/RES_hhdet_in_fec!G20)</f>
        <v>0.34605487190770301</v>
      </c>
      <c r="H20" s="73">
        <f>IF(RES_hhdet_in_tes!H20=0,"",RES_hhdet_in_tes!H20/RES_hhdet_in_fec!H20)</f>
        <v>0.34829239249067173</v>
      </c>
      <c r="I20" s="73">
        <f>IF(RES_hhdet_in_tes!I20=0,"",RES_hhdet_in_tes!I20/RES_hhdet_in_fec!I20)</f>
        <v>0.35115315575719797</v>
      </c>
      <c r="J20" s="73">
        <f>IF(RES_hhdet_in_tes!J20=0,"",RES_hhdet_in_tes!J20/RES_hhdet_in_fec!J20)</f>
        <v>0.35344658167769383</v>
      </c>
      <c r="K20" s="73">
        <f>IF(RES_hhdet_in_tes!K20=0,"",RES_hhdet_in_tes!K20/RES_hhdet_in_fec!K20)</f>
        <v>0.35399920916065991</v>
      </c>
      <c r="L20" s="73">
        <f>IF(RES_hhdet_in_tes!L20=0,"",RES_hhdet_in_tes!L20/RES_hhdet_in_fec!L20)</f>
        <v>0.35481042118595968</v>
      </c>
      <c r="M20" s="73">
        <f>IF(RES_hhdet_in_tes!M20=0,"",RES_hhdet_in_tes!M20/RES_hhdet_in_fec!M20)</f>
        <v>0.35506395815250635</v>
      </c>
      <c r="N20" s="73">
        <f>IF(RES_hhdet_in_tes!N20=0,"",RES_hhdet_in_tes!N20/RES_hhdet_in_fec!N20)</f>
        <v>0.35472570952491406</v>
      </c>
      <c r="O20" s="73">
        <f>IF(RES_hhdet_in_tes!O20=0,"",RES_hhdet_in_tes!O20/RES_hhdet_in_fec!O20)</f>
        <v>0.35416743978622139</v>
      </c>
      <c r="P20" s="73">
        <f>IF(RES_hhdet_in_tes!P20=0,"",RES_hhdet_in_tes!P20/RES_hhdet_in_fec!P20)</f>
        <v>0.35352402156606405</v>
      </c>
      <c r="Q20" s="73">
        <f>IF(RES_hhdet_in_tes!Q20=0,"",RES_hhdet_in_tes!Q20/RES_hhdet_in_fec!Q20)</f>
        <v>0.3523079868493042</v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0.82179811245462986</v>
      </c>
      <c r="D22" s="65">
        <f>IF(RES_hhdet_in_tes!D22=0,"",RES_hhdet_in_tes!D22/RES_hhdet_in_fec!D22)</f>
        <v>0.8240651052541923</v>
      </c>
      <c r="E22" s="65">
        <f>IF(RES_hhdet_in_tes!E22=0,"",RES_hhdet_in_tes!E22/RES_hhdet_in_fec!E22)</f>
        <v>0.82734729264102147</v>
      </c>
      <c r="F22" s="65">
        <f>IF(RES_hhdet_in_tes!F22=0,"",RES_hhdet_in_tes!F22/RES_hhdet_in_fec!F22)</f>
        <v>0.83041946001074651</v>
      </c>
      <c r="G22" s="65">
        <f>IF(RES_hhdet_in_tes!G22=0,"",RES_hhdet_in_tes!G22/RES_hhdet_in_fec!G22)</f>
        <v>0.83349702750981114</v>
      </c>
      <c r="H22" s="65">
        <f>IF(RES_hhdet_in_tes!H22=0,"",RES_hhdet_in_tes!H22/RES_hhdet_in_fec!H22)</f>
        <v>0.83570893987549655</v>
      </c>
      <c r="I22" s="65">
        <f>IF(RES_hhdet_in_tes!I22=0,"",RES_hhdet_in_tes!I22/RES_hhdet_in_fec!I22)</f>
        <v>0.83883396384197029</v>
      </c>
      <c r="J22" s="65">
        <f>IF(RES_hhdet_in_tes!J22=0,"",RES_hhdet_in_tes!J22/RES_hhdet_in_fec!J22)</f>
        <v>0.84173798332325267</v>
      </c>
      <c r="K22" s="65">
        <f>IF(RES_hhdet_in_tes!K22=0,"",RES_hhdet_in_tes!K22/RES_hhdet_in_fec!K22)</f>
        <v>0.84105930529283557</v>
      </c>
      <c r="L22" s="65">
        <f>IF(RES_hhdet_in_tes!L22=0,"",RES_hhdet_in_tes!L22/RES_hhdet_in_fec!L22)</f>
        <v>0.83999199024351157</v>
      </c>
      <c r="M22" s="65">
        <f>IF(RES_hhdet_in_tes!M22=0,"",RES_hhdet_in_tes!M22/RES_hhdet_in_fec!M22)</f>
        <v>0.84000849119556498</v>
      </c>
      <c r="N22" s="65">
        <f>IF(RES_hhdet_in_tes!N22=0,"",RES_hhdet_in_tes!N22/RES_hhdet_in_fec!N22)</f>
        <v>0.84126921134476418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0.63895176507625873</v>
      </c>
      <c r="D43" s="175">
        <f>IF(RES_hhdet_in_tes!D43=0,"",RES_hhdet_in_tes!D43/RES_hhdet_in_fec!D43)</f>
        <v>0.64221672216340853</v>
      </c>
      <c r="E43" s="175">
        <f>IF(RES_hhdet_in_tes!E43=0,"",RES_hhdet_in_tes!E43/RES_hhdet_in_fec!E43)</f>
        <v>0.65252306158817575</v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>
        <f>IF(RES_hhdet_in_tes!H43=0,"",RES_hhdet_in_tes!H43/RES_hhdet_in_fec!H43)</f>
        <v>0.66289993355150612</v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0.63751931938604289</v>
      </c>
      <c r="D44" s="169">
        <f>IF(RES_hhdet_in_tes!D44=0,"",RES_hhdet_in_tes!D44/RES_hhdet_in_fec!D44)</f>
        <v>0.639845825605178</v>
      </c>
      <c r="E44" s="169">
        <f>IF(RES_hhdet_in_tes!E44=0,"",RES_hhdet_in_tes!E44/RES_hhdet_in_fec!E44)</f>
        <v>0.64816818224817629</v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>
        <f>IF(RES_hhdet_in_tes!H44=0,"",RES_hhdet_in_tes!H44/RES_hhdet_in_fec!H44)</f>
        <v>0.65571812853128031</v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0.63357118025718706</v>
      </c>
      <c r="D45" s="73">
        <f>IF(RES_hhdet_in_tes!D45=0,"",RES_hhdet_in_tes!D45/RES_hhdet_in_fec!D45)</f>
        <v>0.63647223686496468</v>
      </c>
      <c r="E45" s="73">
        <f>IF(RES_hhdet_in_tes!E45=0,"",RES_hhdet_in_tes!E45/RES_hhdet_in_fec!E45)</f>
        <v>0.63955032708351833</v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>
        <f>IF(RES_hhdet_in_tes!H45=0,"",RES_hhdet_in_tes!H45/RES_hhdet_in_fec!H45)</f>
        <v>0.64820022893042062</v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1.1119335337342593</v>
      </c>
      <c r="D46" s="73">
        <f>IF(RES_hhdet_in_tes!D46=0,"",RES_hhdet_in_tes!D46/RES_hhdet_in_fec!D46)</f>
        <v>1.0951155960976475</v>
      </c>
      <c r="E46" s="73">
        <f>IF(RES_hhdet_in_tes!E46=0,"",RES_hhdet_in_tes!E46/RES_hhdet_in_fec!E46)</f>
        <v>1.0886470419080787</v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>
        <f>IF(RES_hhdet_in_tes!H46=0,"",RES_hhdet_in_tes!H46/RES_hhdet_in_fec!H46)</f>
        <v>1.0849109089585911</v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1.8134570902029805</v>
      </c>
      <c r="D47" s="169">
        <f>IF(RES_hhdet_in_tes!D47=0,"",RES_hhdet_in_tes!D47/RES_hhdet_in_fec!D47)</f>
        <v>1.8551422161894187</v>
      </c>
      <c r="E47" s="169">
        <f>IF(RES_hhdet_in_tes!E47=0,"",RES_hhdet_in_tes!E47/RES_hhdet_in_fec!E47)</f>
        <v>1.9074734224512495</v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2.050270355886993</v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1.8134570902029805</v>
      </c>
      <c r="D48" s="73">
        <f>IF(RES_hhdet_in_tes!D48=0,"",RES_hhdet_in_tes!D48/RES_hhdet_in_fec!D48)</f>
        <v>1.8551422161894187</v>
      </c>
      <c r="E48" s="73">
        <f>IF(RES_hhdet_in_tes!E48=0,"",RES_hhdet_in_tes!E48/RES_hhdet_in_fec!E48)</f>
        <v>1.9074734224512495</v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2.050270355886993</v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0.59873112059456624</v>
      </c>
      <c r="D49" s="169">
        <f>IF(RES_hhdet_in_tes!D49=0,"",RES_hhdet_in_tes!D49/RES_hhdet_in_fec!D49)</f>
        <v>0.60283291972460296</v>
      </c>
      <c r="E49" s="169">
        <f>IF(RES_hhdet_in_tes!E49=0,"",RES_hhdet_in_tes!E49/RES_hhdet_in_fec!E49)</f>
        <v>0.61063052274480689</v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>
        <f>IF(RES_hhdet_in_tes!H49=0,"",RES_hhdet_in_tes!H49/RES_hhdet_in_fec!H49)</f>
        <v>0.63423376760659611</v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0.56560696211968919</v>
      </c>
      <c r="D50" s="174">
        <f>IF(RES_hhdet_in_tes!D50=0,"",RES_hhdet_in_tes!D50/RES_hhdet_in_fec!D50)</f>
        <v>0.57019041441657292</v>
      </c>
      <c r="E50" s="174">
        <f>IF(RES_hhdet_in_tes!E50=0,"",RES_hhdet_in_tes!E50/RES_hhdet_in_fec!E50)</f>
        <v>0.57384562709400289</v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>
        <f>IF(RES_hhdet_in_tes!H50=0,"",RES_hhdet_in_tes!H50/RES_hhdet_in_fec!H50)</f>
        <v>0.58247682359437292</v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0.74114534415861155</v>
      </c>
      <c r="D54" s="171">
        <f>IF(RES_hhdet_in_tes!D54=0,"",RES_hhdet_in_tes!D54/RES_hhdet_in_fec!D54)</f>
        <v>0.74596366317436624</v>
      </c>
      <c r="E54" s="171">
        <f>IF(RES_hhdet_in_tes!E54=0,"",RES_hhdet_in_tes!E54/RES_hhdet_in_fec!E54)</f>
        <v>0.75344583047775326</v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0.76972684576659378</v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0.8217305730444564</v>
      </c>
      <c r="D58" s="169">
        <f>IF(RES_hhdet_in_tes!D58=0,"",RES_hhdet_in_tes!D58/RES_hhdet_in_fec!D58)</f>
        <v>0.82471626254968633</v>
      </c>
      <c r="E58" s="169">
        <f>IF(RES_hhdet_in_tes!E58=0,"",RES_hhdet_in_tes!E58/RES_hhdet_in_fec!E58)</f>
        <v>0.82772203178995274</v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>
        <f>IF(RES_hhdet_in_tes!H58=0,"",RES_hhdet_in_tes!H58/RES_hhdet_in_fec!H58)</f>
        <v>0.8367765917580845</v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0.8217305730444564</v>
      </c>
      <c r="D60" s="65">
        <f>IF(RES_hhdet_in_tes!D60=0,"",RES_hhdet_in_tes!D60/RES_hhdet_in_fec!D60)</f>
        <v>0.82471626254968633</v>
      </c>
      <c r="E60" s="65">
        <f>IF(RES_hhdet_in_tes!E60=0,"",RES_hhdet_in_tes!E60/RES_hhdet_in_fec!E60)</f>
        <v>0.82772203178995274</v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>
        <f>IF(RES_hhdet_in_tes!H60=0,"",RES_hhdet_in_tes!H60/RES_hhdet_in_fec!H60)</f>
        <v>0.8367765917580845</v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0.66256620248217046</v>
      </c>
      <c r="D62" s="175">
        <f>IF(RES_hhdet_in_tes!D62=0,"",RES_hhdet_in_tes!D62/RES_hhdet_in_fec!D62)</f>
        <v>0.66573375831614423</v>
      </c>
      <c r="E62" s="175">
        <f>IF(RES_hhdet_in_tes!E62=0,"",RES_hhdet_in_tes!E62/RES_hhdet_in_fec!E62)</f>
        <v>0.66868340307286922</v>
      </c>
      <c r="F62" s="175">
        <f>IF(RES_hhdet_in_tes!F62=0,"",RES_hhdet_in_tes!F62/RES_hhdet_in_fec!F62)</f>
        <v>0.67446133258174623</v>
      </c>
      <c r="G62" s="175">
        <f>IF(RES_hhdet_in_tes!G62=0,"",RES_hhdet_in_tes!G62/RES_hhdet_in_fec!G62)</f>
        <v>0.67588933148672581</v>
      </c>
      <c r="H62" s="175">
        <f>IF(RES_hhdet_in_tes!H62=0,"",RES_hhdet_in_tes!H62/RES_hhdet_in_fec!H62)</f>
        <v>0.67987365536210764</v>
      </c>
      <c r="I62" s="175">
        <f>IF(RES_hhdet_in_tes!I62=0,"",RES_hhdet_in_tes!I62/RES_hhdet_in_fec!I62)</f>
        <v>0.68259678869790363</v>
      </c>
      <c r="J62" s="175">
        <f>IF(RES_hhdet_in_tes!J62=0,"",RES_hhdet_in_tes!J62/RES_hhdet_in_fec!J62)</f>
        <v>0.67705587569597214</v>
      </c>
      <c r="K62" s="175">
        <f>IF(RES_hhdet_in_tes!K62=0,"",RES_hhdet_in_tes!K62/RES_hhdet_in_fec!K62)</f>
        <v>0.66975236532769922</v>
      </c>
      <c r="L62" s="175">
        <f>IF(RES_hhdet_in_tes!L62=0,"",RES_hhdet_in_tes!L62/RES_hhdet_in_fec!L62)</f>
        <v>0.69545361723489441</v>
      </c>
      <c r="M62" s="175">
        <f>IF(RES_hhdet_in_tes!M62=0,"",RES_hhdet_in_tes!M62/RES_hhdet_in_fec!M62)</f>
        <v>0.69227562036975276</v>
      </c>
      <c r="N62" s="175">
        <f>IF(RES_hhdet_in_tes!N62=0,"",RES_hhdet_in_tes!N62/RES_hhdet_in_fec!N62)</f>
        <v>0.69634531802141453</v>
      </c>
      <c r="O62" s="175">
        <f>IF(RES_hhdet_in_tes!O62=0,"",RES_hhdet_in_tes!O62/RES_hhdet_in_fec!O62)</f>
        <v>0.69363047807652589</v>
      </c>
      <c r="P62" s="175">
        <f>IF(RES_hhdet_in_tes!P62=0,"",RES_hhdet_in_tes!P62/RES_hhdet_in_fec!P62)</f>
        <v>0.69064948272203164</v>
      </c>
      <c r="Q62" s="175">
        <f>IF(RES_hhdet_in_tes!Q62=0,"",RES_hhdet_in_tes!Q62/RES_hhdet_in_fec!Q62)</f>
        <v>0.70647972447705754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0.68084022454837956</v>
      </c>
      <c r="D63" s="169">
        <f>IF(RES_hhdet_in_tes!D63=0,"",RES_hhdet_in_tes!D63/RES_hhdet_in_fec!D63)</f>
        <v>0.68293692795889205</v>
      </c>
      <c r="E63" s="169">
        <f>IF(RES_hhdet_in_tes!E63=0,"",RES_hhdet_in_tes!E63/RES_hhdet_in_fec!E63)</f>
        <v>0.6916480516354726</v>
      </c>
      <c r="F63" s="169">
        <f>IF(RES_hhdet_in_tes!F63=0,"",RES_hhdet_in_tes!F63/RES_hhdet_in_fec!F63)</f>
        <v>0.69406232541994972</v>
      </c>
      <c r="G63" s="169">
        <f>IF(RES_hhdet_in_tes!G63=0,"",RES_hhdet_in_tes!G63/RES_hhdet_in_fec!G63)</f>
        <v>0.69570464708954671</v>
      </c>
      <c r="H63" s="169">
        <f>IF(RES_hhdet_in_tes!H63=0,"",RES_hhdet_in_tes!H63/RES_hhdet_in_fec!H63)</f>
        <v>0.6946172329529412</v>
      </c>
      <c r="I63" s="169">
        <f>IF(RES_hhdet_in_tes!I63=0,"",RES_hhdet_in_tes!I63/RES_hhdet_in_fec!I63)</f>
        <v>0.70182908083939277</v>
      </c>
      <c r="J63" s="169">
        <f>IF(RES_hhdet_in_tes!J63=0,"",RES_hhdet_in_tes!J63/RES_hhdet_in_fec!J63)</f>
        <v>0.68540535271273917</v>
      </c>
      <c r="K63" s="169">
        <f>IF(RES_hhdet_in_tes!K63=0,"",RES_hhdet_in_tes!K63/RES_hhdet_in_fec!K63)</f>
        <v>0.67345781285727668</v>
      </c>
      <c r="L63" s="169">
        <f>IF(RES_hhdet_in_tes!L63=0,"",RES_hhdet_in_tes!L63/RES_hhdet_in_fec!L63)</f>
        <v>0.70515107256812182</v>
      </c>
      <c r="M63" s="169">
        <f>IF(RES_hhdet_in_tes!M63=0,"",RES_hhdet_in_tes!M63/RES_hhdet_in_fec!M63)</f>
        <v>0.71218900115120309</v>
      </c>
      <c r="N63" s="169">
        <f>IF(RES_hhdet_in_tes!N63=0,"",RES_hhdet_in_tes!N63/RES_hhdet_in_fec!N63)</f>
        <v>0.71727493252785901</v>
      </c>
      <c r="O63" s="169">
        <f>IF(RES_hhdet_in_tes!O63=0,"",RES_hhdet_in_tes!O63/RES_hhdet_in_fec!O63)</f>
        <v>0.70092460776609622</v>
      </c>
      <c r="P63" s="169">
        <f>IF(RES_hhdet_in_tes!P63=0,"",RES_hhdet_in_tes!P63/RES_hhdet_in_fec!P63)</f>
        <v>0.70655851577665696</v>
      </c>
      <c r="Q63" s="169">
        <f>IF(RES_hhdet_in_tes!Q63=0,"",RES_hhdet_in_tes!Q63/RES_hhdet_in_fec!Q63)</f>
        <v>0.71776502660454577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0.6768701928924431</v>
      </c>
      <c r="D64" s="73">
        <f>IF(RES_hhdet_in_tes!D64=0,"",RES_hhdet_in_tes!D64/RES_hhdet_in_fec!D64)</f>
        <v>0.67949595286515485</v>
      </c>
      <c r="E64" s="73">
        <f>IF(RES_hhdet_in_tes!E64=0,"",RES_hhdet_in_tes!E64/RES_hhdet_in_fec!E64)</f>
        <v>0.68286624024121367</v>
      </c>
      <c r="F64" s="73">
        <f>IF(RES_hhdet_in_tes!F64=0,"",RES_hhdet_in_tes!F64/RES_hhdet_in_fec!F64)</f>
        <v>0.6855019545024158</v>
      </c>
      <c r="G64" s="73">
        <f>IF(RES_hhdet_in_tes!G64=0,"",RES_hhdet_in_tes!G64/RES_hhdet_in_fec!G64)</f>
        <v>0.68903402583142226</v>
      </c>
      <c r="H64" s="73">
        <f>IF(RES_hhdet_in_tes!H64=0,"",RES_hhdet_in_tes!H64/RES_hhdet_in_fec!H64)</f>
        <v>0.68726655756386301</v>
      </c>
      <c r="I64" s="73">
        <f>IF(RES_hhdet_in_tes!I64=0,"",RES_hhdet_in_tes!I64/RES_hhdet_in_fec!I64)</f>
        <v>0.6950430397376206</v>
      </c>
      <c r="J64" s="73">
        <f>IF(RES_hhdet_in_tes!J64=0,"",RES_hhdet_in_tes!J64/RES_hhdet_in_fec!J64)</f>
        <v>0.67845482955056058</v>
      </c>
      <c r="K64" s="73">
        <f>IF(RES_hhdet_in_tes!K64=0,"",RES_hhdet_in_tes!K64/RES_hhdet_in_fec!K64)</f>
        <v>0.6665973374094456</v>
      </c>
      <c r="L64" s="73">
        <f>IF(RES_hhdet_in_tes!L64=0,"",RES_hhdet_in_tes!L64/RES_hhdet_in_fec!L64)</f>
        <v>0.69823802574798011</v>
      </c>
      <c r="M64" s="73">
        <f>IF(RES_hhdet_in_tes!M64=0,"",RES_hhdet_in_tes!M64/RES_hhdet_in_fec!M64)</f>
        <v>0.70550505749540049</v>
      </c>
      <c r="N64" s="73">
        <f>IF(RES_hhdet_in_tes!N64=0,"",RES_hhdet_in_tes!N64/RES_hhdet_in_fec!N64)</f>
        <v>0.71089890368592745</v>
      </c>
      <c r="O64" s="73">
        <f>IF(RES_hhdet_in_tes!O64=0,"",RES_hhdet_in_tes!O64/RES_hhdet_in_fec!O64)</f>
        <v>0.69456981074234014</v>
      </c>
      <c r="P64" s="73">
        <f>IF(RES_hhdet_in_tes!P64=0,"",RES_hhdet_in_tes!P64/RES_hhdet_in_fec!P64)</f>
        <v>0.69925311532174061</v>
      </c>
      <c r="Q64" s="73">
        <f>IF(RES_hhdet_in_tes!Q64=0,"",RES_hhdet_in_tes!Q64/RES_hhdet_in_fec!Q64)</f>
        <v>0.70980559280598909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1.1377268024207283</v>
      </c>
      <c r="D65" s="73">
        <f>IF(RES_hhdet_in_tes!D65=0,"",RES_hhdet_in_tes!D65/RES_hhdet_in_fec!D65)</f>
        <v>1.1329095127032014</v>
      </c>
      <c r="E65" s="73">
        <f>IF(RES_hhdet_in_tes!E65=0,"",RES_hhdet_in_tes!E65/RES_hhdet_in_fec!E65)</f>
        <v>1.126747566883286</v>
      </c>
      <c r="F65" s="73">
        <f>IF(RES_hhdet_in_tes!F65=0,"",RES_hhdet_in_tes!F65/RES_hhdet_in_fec!F65)</f>
        <v>1.1185763770692974</v>
      </c>
      <c r="G65" s="73">
        <f>IF(RES_hhdet_in_tes!G65=0,"",RES_hhdet_in_tes!G65/RES_hhdet_in_fec!G65)</f>
        <v>1.1083231534250868</v>
      </c>
      <c r="H65" s="73">
        <f>IF(RES_hhdet_in_tes!H65=0,"",RES_hhdet_in_tes!H65/RES_hhdet_in_fec!H65)</f>
        <v>1.0935672944984831</v>
      </c>
      <c r="I65" s="73">
        <f>IF(RES_hhdet_in_tes!I65=0,"",RES_hhdet_in_tes!I65/RES_hhdet_in_fec!I65)</f>
        <v>1.0938268751446589</v>
      </c>
      <c r="J65" s="73">
        <f>IF(RES_hhdet_in_tes!J65=0,"",RES_hhdet_in_tes!J65/RES_hhdet_in_fec!J65)</f>
        <v>1.0558284103026767</v>
      </c>
      <c r="K65" s="73">
        <f>IF(RES_hhdet_in_tes!K65=0,"",RES_hhdet_in_tes!K65/RES_hhdet_in_fec!K65)</f>
        <v>1.0256501355999963</v>
      </c>
      <c r="L65" s="73">
        <f>IF(RES_hhdet_in_tes!L65=0,"",RES_hhdet_in_tes!L65/RES_hhdet_in_fec!L65)</f>
        <v>1.0619385416301921</v>
      </c>
      <c r="M65" s="73">
        <f>IF(RES_hhdet_in_tes!M65=0,"",RES_hhdet_in_tes!M65/RES_hhdet_in_fec!M65)</f>
        <v>1.0604621347244978</v>
      </c>
      <c r="N65" s="73">
        <f>IF(RES_hhdet_in_tes!N65=0,"",RES_hhdet_in_tes!N65/RES_hhdet_in_fec!N65)</f>
        <v>1.0546932497204771</v>
      </c>
      <c r="O65" s="73">
        <f>IF(RES_hhdet_in_tes!O65=0,"",RES_hhdet_in_tes!O65/RES_hhdet_in_fec!O65)</f>
        <v>1.0164490200899667</v>
      </c>
      <c r="P65" s="73">
        <f>IF(RES_hhdet_in_tes!P65=0,"",RES_hhdet_in_tes!P65/RES_hhdet_in_fec!P65)</f>
        <v>1.0113616295310472</v>
      </c>
      <c r="Q65" s="73">
        <f>IF(RES_hhdet_in_tes!Q65=0,"",RES_hhdet_in_tes!Q65/RES_hhdet_in_fec!Q65)</f>
        <v>1.0137921881824532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1.8149163520049911</v>
      </c>
      <c r="D66" s="169">
        <f>IF(RES_hhdet_in_tes!D66=0,"",RES_hhdet_in_tes!D66/RES_hhdet_in_fec!D66)</f>
        <v>1.8530912933009955</v>
      </c>
      <c r="E66" s="169">
        <f>IF(RES_hhdet_in_tes!E66=0,"",RES_hhdet_in_tes!E66/RES_hhdet_in_fec!E66)</f>
        <v>1.9017713417862157</v>
      </c>
      <c r="F66" s="169">
        <f>IF(RES_hhdet_in_tes!F66=0,"",RES_hhdet_in_tes!F66/RES_hhdet_in_fec!F66)</f>
        <v>1.9595337279861178</v>
      </c>
      <c r="G66" s="169">
        <f>IF(RES_hhdet_in_tes!G66=0,"",RES_hhdet_in_tes!G66/RES_hhdet_in_fec!G66)</f>
        <v>2.0287401309134445</v>
      </c>
      <c r="H66" s="169">
        <f>IF(RES_hhdet_in_tes!H66=0,"",RES_hhdet_in_tes!H66/RES_hhdet_in_fec!H66)</f>
        <v>2.1074151607881708</v>
      </c>
      <c r="I66" s="169">
        <f>IF(RES_hhdet_in_tes!I66=0,"",RES_hhdet_in_tes!I66/RES_hhdet_in_fec!I66)</f>
        <v>2.2000168491622576</v>
      </c>
      <c r="J66" s="169">
        <f>IF(RES_hhdet_in_tes!J66=0,"",RES_hhdet_in_tes!J66/RES_hhdet_in_fec!J66)</f>
        <v>2.2838625599135072</v>
      </c>
      <c r="K66" s="169">
        <f>IF(RES_hhdet_in_tes!K66=0,"",RES_hhdet_in_tes!K66/RES_hhdet_in_fec!K66)</f>
        <v>2.4176671445159692</v>
      </c>
      <c r="L66" s="169">
        <f>IF(RES_hhdet_in_tes!L66=0,"",RES_hhdet_in_tes!L66/RES_hhdet_in_fec!L66)</f>
        <v>2.579338246731548</v>
      </c>
      <c r="M66" s="169">
        <f>IF(RES_hhdet_in_tes!M66=0,"",RES_hhdet_in_tes!M66/RES_hhdet_in_fec!M66)</f>
        <v>2.7249881352821888</v>
      </c>
      <c r="N66" s="169">
        <f>IF(RES_hhdet_in_tes!N66=0,"",RES_hhdet_in_tes!N66/RES_hhdet_in_fec!N66)</f>
        <v>2.8511356935030774</v>
      </c>
      <c r="O66" s="169">
        <f>IF(RES_hhdet_in_tes!O66=0,"",RES_hhdet_in_tes!O66/RES_hhdet_in_fec!O66)</f>
        <v>2.9661432475681591</v>
      </c>
      <c r="P66" s="169">
        <f>IF(RES_hhdet_in_tes!P66=0,"",RES_hhdet_in_tes!P66/RES_hhdet_in_fec!P66)</f>
        <v>3.0687669986855601</v>
      </c>
      <c r="Q66" s="169">
        <f>IF(RES_hhdet_in_tes!Q66=0,"",RES_hhdet_in_tes!Q66/RES_hhdet_in_fec!Q66)</f>
        <v>3.1522322593458321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1.8149163520049911</v>
      </c>
      <c r="D67" s="73">
        <f>IF(RES_hhdet_in_tes!D67=0,"",RES_hhdet_in_tes!D67/RES_hhdet_in_fec!D67)</f>
        <v>1.8530912933009955</v>
      </c>
      <c r="E67" s="73">
        <f>IF(RES_hhdet_in_tes!E67=0,"",RES_hhdet_in_tes!E67/RES_hhdet_in_fec!E67)</f>
        <v>1.9017713417862157</v>
      </c>
      <c r="F67" s="73">
        <f>IF(RES_hhdet_in_tes!F67=0,"",RES_hhdet_in_tes!F67/RES_hhdet_in_fec!F67)</f>
        <v>1.9595337279861178</v>
      </c>
      <c r="G67" s="73">
        <f>IF(RES_hhdet_in_tes!G67=0,"",RES_hhdet_in_tes!G67/RES_hhdet_in_fec!G67)</f>
        <v>2.0287401309134445</v>
      </c>
      <c r="H67" s="73">
        <f>IF(RES_hhdet_in_tes!H67=0,"",RES_hhdet_in_tes!H67/RES_hhdet_in_fec!H67)</f>
        <v>2.1074151607881708</v>
      </c>
      <c r="I67" s="73">
        <f>IF(RES_hhdet_in_tes!I67=0,"",RES_hhdet_in_tes!I67/RES_hhdet_in_fec!I67)</f>
        <v>2.2000168491622576</v>
      </c>
      <c r="J67" s="73">
        <f>IF(RES_hhdet_in_tes!J67=0,"",RES_hhdet_in_tes!J67/RES_hhdet_in_fec!J67)</f>
        <v>2.2838625599135072</v>
      </c>
      <c r="K67" s="73">
        <f>IF(RES_hhdet_in_tes!K67=0,"",RES_hhdet_in_tes!K67/RES_hhdet_in_fec!K67)</f>
        <v>2.4176671445159692</v>
      </c>
      <c r="L67" s="73">
        <f>IF(RES_hhdet_in_tes!L67=0,"",RES_hhdet_in_tes!L67/RES_hhdet_in_fec!L67)</f>
        <v>2.579338246731548</v>
      </c>
      <c r="M67" s="73">
        <f>IF(RES_hhdet_in_tes!M67=0,"",RES_hhdet_in_tes!M67/RES_hhdet_in_fec!M67)</f>
        <v>2.7249881352821888</v>
      </c>
      <c r="N67" s="73">
        <f>IF(RES_hhdet_in_tes!N67=0,"",RES_hhdet_in_tes!N67/RES_hhdet_in_fec!N67)</f>
        <v>2.8511356935030774</v>
      </c>
      <c r="O67" s="73">
        <f>IF(RES_hhdet_in_tes!O67=0,"",RES_hhdet_in_tes!O67/RES_hhdet_in_fec!O67)</f>
        <v>2.9661432475681591</v>
      </c>
      <c r="P67" s="73">
        <f>IF(RES_hhdet_in_tes!P67=0,"",RES_hhdet_in_tes!P67/RES_hhdet_in_fec!P67)</f>
        <v>3.0687669986855601</v>
      </c>
      <c r="Q67" s="73">
        <f>IF(RES_hhdet_in_tes!Q67=0,"",RES_hhdet_in_tes!Q67/RES_hhdet_in_fec!Q67)</f>
        <v>3.1522322593458321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0.59743113372820578</v>
      </c>
      <c r="D68" s="169">
        <f>IF(RES_hhdet_in_tes!D68=0,"",RES_hhdet_in_tes!D68/RES_hhdet_in_fec!D68)</f>
        <v>0.61976902806972556</v>
      </c>
      <c r="E68" s="169">
        <f>IF(RES_hhdet_in_tes!E68=0,"",RES_hhdet_in_tes!E68/RES_hhdet_in_fec!E68)</f>
        <v>0.59823599714480202</v>
      </c>
      <c r="F68" s="169">
        <f>IF(RES_hhdet_in_tes!F68=0,"",RES_hhdet_in_tes!F68/RES_hhdet_in_fec!F68)</f>
        <v>0.61223694279994345</v>
      </c>
      <c r="G68" s="169">
        <f>IF(RES_hhdet_in_tes!G68=0,"",RES_hhdet_in_tes!G68/RES_hhdet_in_fec!G68)</f>
        <v>0.60688175837108593</v>
      </c>
      <c r="H68" s="169">
        <f>IF(RES_hhdet_in_tes!H68=0,"",RES_hhdet_in_tes!H68/RES_hhdet_in_fec!H68)</f>
        <v>0.63938069332016412</v>
      </c>
      <c r="I68" s="169">
        <f>IF(RES_hhdet_in_tes!I68=0,"",RES_hhdet_in_tes!I68/RES_hhdet_in_fec!I68)</f>
        <v>0.61324812414768792</v>
      </c>
      <c r="J68" s="169">
        <f>IF(RES_hhdet_in_tes!J68=0,"",RES_hhdet_in_tes!J68/RES_hhdet_in_fec!J68)</f>
        <v>0.68516124135895795</v>
      </c>
      <c r="K68" s="169">
        <f>IF(RES_hhdet_in_tes!K68=0,"",RES_hhdet_in_tes!K68/RES_hhdet_in_fec!K68)</f>
        <v>0.68764238885916418</v>
      </c>
      <c r="L68" s="169">
        <f>IF(RES_hhdet_in_tes!L68=0,"",RES_hhdet_in_tes!L68/RES_hhdet_in_fec!L68)</f>
        <v>0.64708338016601741</v>
      </c>
      <c r="M68" s="169">
        <f>IF(RES_hhdet_in_tes!M68=0,"",RES_hhdet_in_tes!M68/RES_hhdet_in_fec!M68)</f>
        <v>0.63550347826025588</v>
      </c>
      <c r="N68" s="169">
        <f>IF(RES_hhdet_in_tes!N68=0,"",RES_hhdet_in_tes!N68/RES_hhdet_in_fec!N68)</f>
        <v>0.63456121839569113</v>
      </c>
      <c r="O68" s="169">
        <f>IF(RES_hhdet_in_tes!O68=0,"",RES_hhdet_in_tes!O68/RES_hhdet_in_fec!O68)</f>
        <v>0.70563353740397061</v>
      </c>
      <c r="P68" s="169">
        <f>IF(RES_hhdet_in_tes!P68=0,"",RES_hhdet_in_tes!P68/RES_hhdet_in_fec!P68)</f>
        <v>0.70238097503266161</v>
      </c>
      <c r="Q68" s="169">
        <f>IF(RES_hhdet_in_tes!Q68=0,"",RES_hhdet_in_tes!Q68/RES_hhdet_in_fec!Q68)</f>
        <v>0.71793579301748311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0.58994989843059809</v>
      </c>
      <c r="D69" s="174">
        <f>IF(RES_hhdet_in_tes!D69=0,"",RES_hhdet_in_tes!D69/RES_hhdet_in_fec!D69)</f>
        <v>0.59347924290505982</v>
      </c>
      <c r="E69" s="174">
        <f>IF(RES_hhdet_in_tes!E69=0,"",RES_hhdet_in_tes!E69/RES_hhdet_in_fec!E69)</f>
        <v>0.59823599714480202</v>
      </c>
      <c r="F69" s="174">
        <f>IF(RES_hhdet_in_tes!F69=0,"",RES_hhdet_in_tes!F69/RES_hhdet_in_fec!F69)</f>
        <v>0.60220424241773707</v>
      </c>
      <c r="G69" s="174">
        <f>IF(RES_hhdet_in_tes!G69=0,"",RES_hhdet_in_tes!G69/RES_hhdet_in_fec!G69)</f>
        <v>0.60688175837108593</v>
      </c>
      <c r="H69" s="174">
        <f>IF(RES_hhdet_in_tes!H69=0,"",RES_hhdet_in_tes!H69/RES_hhdet_in_fec!H69)</f>
        <v>0.61003641316994306</v>
      </c>
      <c r="I69" s="174">
        <f>IF(RES_hhdet_in_tes!I69=0,"",RES_hhdet_in_tes!I69/RES_hhdet_in_fec!I69)</f>
        <v>0.61324812414768792</v>
      </c>
      <c r="J69" s="174">
        <f>IF(RES_hhdet_in_tes!J69=0,"",RES_hhdet_in_tes!J69/RES_hhdet_in_fec!J69)</f>
        <v>0.61493162346339569</v>
      </c>
      <c r="K69" s="174">
        <f>IF(RES_hhdet_in_tes!K69=0,"",RES_hhdet_in_tes!K69/RES_hhdet_in_fec!K69)</f>
        <v>0.61710510389227735</v>
      </c>
      <c r="L69" s="174">
        <f>IF(RES_hhdet_in_tes!L69=0,"",RES_hhdet_in_tes!L69/RES_hhdet_in_fec!L69)</f>
        <v>0.61967577140045571</v>
      </c>
      <c r="M69" s="174">
        <f>IF(RES_hhdet_in_tes!M69=0,"",RES_hhdet_in_tes!M69/RES_hhdet_in_fec!M69)</f>
        <v>0.62255414333799619</v>
      </c>
      <c r="N69" s="174">
        <f>IF(RES_hhdet_in_tes!N69=0,"",RES_hhdet_in_tes!N69/RES_hhdet_in_fec!N69)</f>
        <v>0.62459449555210211</v>
      </c>
      <c r="O69" s="174">
        <f>IF(RES_hhdet_in_tes!O69=0,"",RES_hhdet_in_tes!O69/RES_hhdet_in_fec!O69)</f>
        <v>0.62601516347731079</v>
      </c>
      <c r="P69" s="174">
        <f>IF(RES_hhdet_in_tes!P69=0,"",RES_hhdet_in_tes!P69/RES_hhdet_in_fec!P69)</f>
        <v>0.62837458159539394</v>
      </c>
      <c r="Q69" s="174">
        <f>IF(RES_hhdet_in_tes!Q69=0,"",RES_hhdet_in_tes!Q69/RES_hhdet_in_fec!Q69)</f>
        <v>0.62997357646934782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>
        <f>IF(RES_hhdet_in_tes!K70=0,"",RES_hhdet_in_tes!K70/RES_hhdet_in_fec!K70)</f>
        <v>0.68683900079713878</v>
      </c>
      <c r="L70" s="174">
        <f>IF(RES_hhdet_in_tes!L70=0,"",RES_hhdet_in_tes!L70/RES_hhdet_in_fec!L70)</f>
        <v>0.6904603002328068</v>
      </c>
      <c r="M70" s="174">
        <f>IF(RES_hhdet_in_tes!M70=0,"",RES_hhdet_in_tes!M70/RES_hhdet_in_fec!M70)</f>
        <v>0.6945397888190612</v>
      </c>
      <c r="N70" s="174">
        <f>IF(RES_hhdet_in_tes!N70=0,"",RES_hhdet_in_tes!N70/RES_hhdet_in_fec!N70)</f>
        <v>0.69856892069339505</v>
      </c>
      <c r="O70" s="174">
        <f>IF(RES_hhdet_in_tes!O70=0,"",RES_hhdet_in_tes!O70/RES_hhdet_in_fec!O70)</f>
        <v>0.69928715030090838</v>
      </c>
      <c r="P70" s="174">
        <f>IF(RES_hhdet_in_tes!P70=0,"",RES_hhdet_in_tes!P70/RES_hhdet_in_fec!P70)</f>
        <v>0.70270385124962753</v>
      </c>
      <c r="Q70" s="174">
        <f>IF(RES_hhdet_in_tes!Q70=0,"",RES_hhdet_in_tes!Q70/RES_hhdet_in_fec!Q70)</f>
        <v>0.70578799898398714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>
        <f>IF(RES_hhdet_in_tes!K71=0,"",RES_hhdet_in_tes!K71/RES_hhdet_in_fec!K71)</f>
        <v>0.61219565228350548</v>
      </c>
      <c r="L71" s="173">
        <f>IF(RES_hhdet_in_tes!L71=0,"",RES_hhdet_in_tes!L71/RES_hhdet_in_fec!L71)</f>
        <v>0.61514536754897942</v>
      </c>
      <c r="M71" s="173">
        <f>IF(RES_hhdet_in_tes!M71=0,"",RES_hhdet_in_tes!M71/RES_hhdet_in_fec!M71)</f>
        <v>0.61847693436868578</v>
      </c>
      <c r="N71" s="173">
        <f>IF(RES_hhdet_in_tes!N71=0,"",RES_hhdet_in_tes!N71/RES_hhdet_in_fec!N71)</f>
        <v>0.62191017745167521</v>
      </c>
      <c r="O71" s="173">
        <f>IF(RES_hhdet_in_tes!O71=0,"",RES_hhdet_in_tes!O71/RES_hhdet_in_fec!O71)</f>
        <v>0.62445811451343713</v>
      </c>
      <c r="P71" s="173">
        <f>IF(RES_hhdet_in_tes!P71=0,"",RES_hhdet_in_tes!P71/RES_hhdet_in_fec!P71)</f>
        <v>0.62790306574138122</v>
      </c>
      <c r="Q71" s="173">
        <f>IF(RES_hhdet_in_tes!Q71=0,"",RES_hhdet_in_tes!Q71/RES_hhdet_in_fec!Q71)</f>
        <v>0.6313347919759601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>
        <f>IF(RES_hhdet_in_tes!K72=0,"",RES_hhdet_in_tes!K72/RES_hhdet_in_fec!K72)</f>
        <v>0.99999999999999989</v>
      </c>
      <c r="L72" s="172">
        <f>IF(RES_hhdet_in_tes!L72=0,"",RES_hhdet_in_tes!L72/RES_hhdet_in_fec!L72)</f>
        <v>1.0035038523941942</v>
      </c>
      <c r="M72" s="172">
        <f>IF(RES_hhdet_in_tes!M72=0,"",RES_hhdet_in_tes!M72/RES_hhdet_in_fec!M72)</f>
        <v>1.0066212305315692</v>
      </c>
      <c r="N72" s="172">
        <f>IF(RES_hhdet_in_tes!N72=0,"",RES_hhdet_in_tes!N72/RES_hhdet_in_fec!N72)</f>
        <v>1.0091933308742345</v>
      </c>
      <c r="O72" s="172">
        <f>IF(RES_hhdet_in_tes!O72=0,"",RES_hhdet_in_tes!O72/RES_hhdet_in_fec!O72)</f>
        <v>1.0060763361617477</v>
      </c>
      <c r="P72" s="172">
        <f>IF(RES_hhdet_in_tes!P72=0,"",RES_hhdet_in_tes!P72/RES_hhdet_in_fec!P72)</f>
        <v>1.0071431038854495</v>
      </c>
      <c r="Q72" s="172">
        <f>IF(RES_hhdet_in_tes!Q72=0,"",RES_hhdet_in_tes!Q72/RES_hhdet_in_fec!Q72)</f>
        <v>1.0084053545273797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0.74276155831406943</v>
      </c>
      <c r="D73" s="171">
        <f>IF(RES_hhdet_in_tes!D73=0,"",RES_hhdet_in_tes!D73/RES_hhdet_in_fec!D73)</f>
        <v>0.75171419493799407</v>
      </c>
      <c r="E73" s="171" t="str">
        <f>IF(RES_hhdet_in_tes!E73=0,"",RES_hhdet_in_tes!E73/RES_hhdet_in_fec!E73)</f>
        <v/>
      </c>
      <c r="F73" s="171">
        <f>IF(RES_hhdet_in_tes!F73=0,"",RES_hhdet_in_tes!F73/RES_hhdet_in_fec!F73)</f>
        <v>0.75957952772054826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0.767703774166695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0.76642167390276916</v>
      </c>
      <c r="K73" s="171">
        <f>IF(RES_hhdet_in_tes!K73=0,"",RES_hhdet_in_tes!K73/RES_hhdet_in_fec!K73)</f>
        <v>0.76880821548684353</v>
      </c>
      <c r="L73" s="171">
        <f>IF(RES_hhdet_in_tes!L73=0,"",RES_hhdet_in_tes!L73/RES_hhdet_in_fec!L73)</f>
        <v>0.77431281678499486</v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>
        <f>IF(RES_hhdet_in_tes!O73=0,"",RES_hhdet_in_tes!O73/RES_hhdet_in_fec!O73)</f>
        <v>0.7810875674324238</v>
      </c>
      <c r="P73" s="171">
        <f>IF(RES_hhdet_in_tes!P73=0,"",RES_hhdet_in_tes!P73/RES_hhdet_in_fec!P73)</f>
        <v>0.78473907045175373</v>
      </c>
      <c r="Q73" s="171">
        <f>IF(RES_hhdet_in_tes!Q73=0,"",RES_hhdet_in_tes!Q73/RES_hhdet_in_fec!Q73)</f>
        <v>0.78672838409605539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>
        <f>IF(RES_hhdet_in_tes!K74=0,"",RES_hhdet_in_tes!K74/RES_hhdet_in_fec!K74)</f>
        <v>0.81141725821200039</v>
      </c>
      <c r="L74" s="170">
        <f>IF(RES_hhdet_in_tes!L74=0,"",RES_hhdet_in_tes!L74/RES_hhdet_in_fec!L74)</f>
        <v>0.80962069291936034</v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>
        <f>IF(RES_hhdet_in_tes!O74=0,"",RES_hhdet_in_tes!O74/RES_hhdet_in_fec!O74)</f>
        <v>0.82159969887206041</v>
      </c>
      <c r="P74" s="170">
        <f>IF(RES_hhdet_in_tes!P74=0,"",RES_hhdet_in_tes!P74/RES_hhdet_in_fec!P74)</f>
        <v>0.82267211146379515</v>
      </c>
      <c r="Q74" s="170">
        <f>IF(RES_hhdet_in_tes!Q74=0,"",RES_hhdet_in_tes!Q74/RES_hhdet_in_fec!Q74)</f>
        <v>0.82449269263960034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>
        <f>IF(RES_hhdet_in_tes!K75=0,"",RES_hhdet_in_tes!K75/RES_hhdet_in_fec!K75)</f>
        <v>0.76830372561676408</v>
      </c>
      <c r="L75" s="73">
        <f>IF(RES_hhdet_in_tes!L75=0,"",RES_hhdet_in_tes!L75/RES_hhdet_in_fec!L75)</f>
        <v>0.76966661594792929</v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>
        <f>IF(RES_hhdet_in_tes!O75=0,"",RES_hhdet_in_tes!O75/RES_hhdet_in_fec!O75)</f>
        <v>0.78107633223273465</v>
      </c>
      <c r="P75" s="73">
        <f>IF(RES_hhdet_in_tes!P75=0,"",RES_hhdet_in_tes!P75/RES_hhdet_in_fec!P75)</f>
        <v>0.78274988293488224</v>
      </c>
      <c r="Q75" s="73">
        <f>IF(RES_hhdet_in_tes!Q75=0,"",RES_hhdet_in_tes!Q75/RES_hhdet_in_fec!Q75)</f>
        <v>0.78542765863848085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>
        <f>IF(RES_hhdet_in_tes!K76=0,"",RES_hhdet_in_tes!K76/RES_hhdet_in_fec!K76)</f>
        <v>1</v>
      </c>
      <c r="L76" s="73">
        <f>IF(RES_hhdet_in_tes!L76=0,"",RES_hhdet_in_tes!L76/RES_hhdet_in_fec!L76)</f>
        <v>1.0001802061107361</v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>
        <f>IF(RES_hhdet_in_tes!O76=0,"",RES_hhdet_in_tes!O76/RES_hhdet_in_fec!O76)</f>
        <v>1.0000000000000002</v>
      </c>
      <c r="P76" s="73">
        <f>IF(RES_hhdet_in_tes!P76=0,"",RES_hhdet_in_tes!P76/RES_hhdet_in_fec!P76)</f>
        <v>1.0014572633051582</v>
      </c>
      <c r="Q76" s="73">
        <f>IF(RES_hhdet_in_tes!Q76=0,"",RES_hhdet_in_tes!Q76/RES_hhdet_in_fec!Q76)</f>
        <v>1.0007359534011164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0.4904433416194966</v>
      </c>
      <c r="D77" s="169">
        <f>IF(RES_hhdet_in_tes!D77=0,"",RES_hhdet_in_tes!D77/RES_hhdet_in_fec!D77)</f>
        <v>0.4958385012586487</v>
      </c>
      <c r="E77" s="169">
        <f>IF(RES_hhdet_in_tes!E77=0,"",RES_hhdet_in_tes!E77/RES_hhdet_in_fec!E77)</f>
        <v>0.5013189380433738</v>
      </c>
      <c r="F77" s="169">
        <f>IF(RES_hhdet_in_tes!F77=0,"",RES_hhdet_in_tes!F77/RES_hhdet_in_fec!F77)</f>
        <v>0.54078056282486309</v>
      </c>
      <c r="G77" s="169">
        <f>IF(RES_hhdet_in_tes!G77=0,"",RES_hhdet_in_tes!G77/RES_hhdet_in_fec!G77)</f>
        <v>0.54309976386602266</v>
      </c>
      <c r="H77" s="169">
        <f>IF(RES_hhdet_in_tes!H77=0,"",RES_hhdet_in_tes!H77/RES_hhdet_in_fec!H77)</f>
        <v>0.55082216727352218</v>
      </c>
      <c r="I77" s="169">
        <f>IF(RES_hhdet_in_tes!I77=0,"",RES_hhdet_in_tes!I77/RES_hhdet_in_fec!I77)</f>
        <v>0.55322792840926494</v>
      </c>
      <c r="J77" s="169">
        <f>IF(RES_hhdet_in_tes!J77=0,"",RES_hhdet_in_tes!J77/RES_hhdet_in_fec!J77)</f>
        <v>0.5554234172321918</v>
      </c>
      <c r="K77" s="169">
        <f>IF(RES_hhdet_in_tes!K77=0,"",RES_hhdet_in_tes!K77/RES_hhdet_in_fec!K77)</f>
        <v>0.5871088633530589</v>
      </c>
      <c r="L77" s="169">
        <f>IF(RES_hhdet_in_tes!L77=0,"",RES_hhdet_in_tes!L77/RES_hhdet_in_fec!L77)</f>
        <v>0.63863303252343173</v>
      </c>
      <c r="M77" s="169">
        <f>IF(RES_hhdet_in_tes!M77=0,"",RES_hhdet_in_tes!M77/RES_hhdet_in_fec!M77)</f>
        <v>0.5448612664676995</v>
      </c>
      <c r="N77" s="169">
        <f>IF(RES_hhdet_in_tes!N77=0,"",RES_hhdet_in_tes!N77/RES_hhdet_in_fec!N77)</f>
        <v>0.53976540738428713</v>
      </c>
      <c r="O77" s="169">
        <f>IF(RES_hhdet_in_tes!O77=0,"",RES_hhdet_in_tes!O77/RES_hhdet_in_fec!O77)</f>
        <v>0.59317183945038854</v>
      </c>
      <c r="P77" s="169">
        <f>IF(RES_hhdet_in_tes!P77=0,"",RES_hhdet_in_tes!P77/RES_hhdet_in_fec!P77)</f>
        <v>0.52372684445583206</v>
      </c>
      <c r="Q77" s="169">
        <f>IF(RES_hhdet_in_tes!Q77=0,"",RES_hhdet_in_tes!Q77/RES_hhdet_in_fec!Q77)</f>
        <v>0.56927017123642365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0.4904433416194966</v>
      </c>
      <c r="D78" s="73">
        <f>IF(RES_hhdet_in_tes!D78=0,"",RES_hhdet_in_tes!D78/RES_hhdet_in_fec!D78)</f>
        <v>0.4958385012586487</v>
      </c>
      <c r="E78" s="73">
        <f>IF(RES_hhdet_in_tes!E78=0,"",RES_hhdet_in_tes!E78/RES_hhdet_in_fec!E78)</f>
        <v>0.5013189380433738</v>
      </c>
      <c r="F78" s="73">
        <f>IF(RES_hhdet_in_tes!F78=0,"",RES_hhdet_in_tes!F78/RES_hhdet_in_fec!F78)</f>
        <v>0.50709428258201039</v>
      </c>
      <c r="G78" s="73">
        <f>IF(RES_hhdet_in_tes!G78=0,"",RES_hhdet_in_tes!G78/RES_hhdet_in_fec!G78)</f>
        <v>0.51251349155877368</v>
      </c>
      <c r="H78" s="73">
        <f>IF(RES_hhdet_in_tes!H78=0,"",RES_hhdet_in_tes!H78/RES_hhdet_in_fec!H78)</f>
        <v>0.51817218578764146</v>
      </c>
      <c r="I78" s="73">
        <f>IF(RES_hhdet_in_tes!I78=0,"",RES_hhdet_in_tes!I78/RES_hhdet_in_fec!I78)</f>
        <v>0.52403001766456603</v>
      </c>
      <c r="J78" s="73">
        <f>IF(RES_hhdet_in_tes!J78=0,"",RES_hhdet_in_tes!J78/RES_hhdet_in_fec!J78)</f>
        <v>0.53018951126028324</v>
      </c>
      <c r="K78" s="73">
        <f>IF(RES_hhdet_in_tes!K78=0,"",RES_hhdet_in_tes!K78/RES_hhdet_in_fec!K78)</f>
        <v>0.52801163476332158</v>
      </c>
      <c r="L78" s="73">
        <f>IF(RES_hhdet_in_tes!L78=0,"",RES_hhdet_in_tes!L78/RES_hhdet_in_fec!L78)</f>
        <v>0.52670201861832422</v>
      </c>
      <c r="M78" s="73">
        <f>IF(RES_hhdet_in_tes!M78=0,"",RES_hhdet_in_tes!M78/RES_hhdet_in_fec!M78)</f>
        <v>0.52602988647164728</v>
      </c>
      <c r="N78" s="73">
        <f>IF(RES_hhdet_in_tes!N78=0,"",RES_hhdet_in_tes!N78/RES_hhdet_in_fec!N78)</f>
        <v>0.52487946101464988</v>
      </c>
      <c r="O78" s="73">
        <f>IF(RES_hhdet_in_tes!O78=0,"",RES_hhdet_in_tes!O78/RES_hhdet_in_fec!O78)</f>
        <v>0.52421964216714378</v>
      </c>
      <c r="P78" s="73">
        <f>IF(RES_hhdet_in_tes!P78=0,"",RES_hhdet_in_tes!P78/RES_hhdet_in_fec!P78)</f>
        <v>0.52372684445583206</v>
      </c>
      <c r="Q78" s="73">
        <f>IF(RES_hhdet_in_tes!Q78=0,"",RES_hhdet_in_tes!Q78/RES_hhdet_in_fec!Q78)</f>
        <v>0.52359509717480224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 t="str">
        <f>IF(RES_hhdet_in_tes!D79=0,"",RES_hhdet_in_tes!D79/RES_hhdet_in_fec!D79)</f>
        <v/>
      </c>
      <c r="E79" s="65" t="str">
        <f>IF(RES_hhdet_in_tes!E79=0,"",RES_hhdet_in_tes!E79/RES_hhdet_in_fec!E79)</f>
        <v/>
      </c>
      <c r="F79" s="65">
        <f>IF(RES_hhdet_in_tes!F79=0,"",RES_hhdet_in_tes!F79/RES_hhdet_in_fec!F79)</f>
        <v>0.83116787790098012</v>
      </c>
      <c r="G79" s="65">
        <f>IF(RES_hhdet_in_tes!G79=0,"",RES_hhdet_in_tes!G79/RES_hhdet_in_fec!G79)</f>
        <v>0.83295891214099493</v>
      </c>
      <c r="H79" s="65">
        <f>IF(RES_hhdet_in_tes!H79=0,"",RES_hhdet_in_tes!H79/RES_hhdet_in_fec!H79)</f>
        <v>0.83762805339515467</v>
      </c>
      <c r="I79" s="65">
        <f>IF(RES_hhdet_in_tes!I79=0,"",RES_hhdet_in_tes!I79/RES_hhdet_in_fec!I79)</f>
        <v>0.84284680439147908</v>
      </c>
      <c r="J79" s="65">
        <f>IF(RES_hhdet_in_tes!J79=0,"",RES_hhdet_in_tes!J79/RES_hhdet_in_fec!J79)</f>
        <v>0.84849667788172844</v>
      </c>
      <c r="K79" s="65">
        <f>IF(RES_hhdet_in_tes!K79=0,"",RES_hhdet_in_tes!K79/RES_hhdet_in_fec!K79)</f>
        <v>0.84700264750016618</v>
      </c>
      <c r="L79" s="65">
        <f>IF(RES_hhdet_in_tes!L79=0,"",RES_hhdet_in_tes!L79/RES_hhdet_in_fec!L79)</f>
        <v>0.84285835575853751</v>
      </c>
      <c r="M79" s="65">
        <f>IF(RES_hhdet_in_tes!M79=0,"",RES_hhdet_in_tes!M79/RES_hhdet_in_fec!M79)</f>
        <v>0.84054547698875237</v>
      </c>
      <c r="N79" s="65">
        <f>IF(RES_hhdet_in_tes!N79=0,"",RES_hhdet_in_tes!N79/RES_hhdet_in_fec!N79)</f>
        <v>0.84101480280473251</v>
      </c>
      <c r="O79" s="65">
        <f>IF(RES_hhdet_in_tes!O79=0,"",RES_hhdet_in_tes!O79/RES_hhdet_in_fec!O79)</f>
        <v>0.84086117134539973</v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0.84481983613981193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0.53430917948106038</v>
      </c>
      <c r="D81" s="175">
        <f>IF(RES_hhdet_in_tes!D81=0,"",RES_hhdet_in_tes!D81/RES_hhdet_in_fec!D81)</f>
        <v>0.53346478422378396</v>
      </c>
      <c r="E81" s="175">
        <f>IF(RES_hhdet_in_tes!E81=0,"",RES_hhdet_in_tes!E81/RES_hhdet_in_fec!E81)</f>
        <v>0.54064395705113522</v>
      </c>
      <c r="F81" s="175">
        <f>IF(RES_hhdet_in_tes!F81=0,"",RES_hhdet_in_tes!F81/RES_hhdet_in_fec!F81)</f>
        <v>0.54296092145269514</v>
      </c>
      <c r="G81" s="175">
        <f>IF(RES_hhdet_in_tes!G81=0,"",RES_hhdet_in_tes!G81/RES_hhdet_in_fec!G81)</f>
        <v>0.53954527375702444</v>
      </c>
      <c r="H81" s="175">
        <f>IF(RES_hhdet_in_tes!H81=0,"",RES_hhdet_in_tes!H81/RES_hhdet_in_fec!H81)</f>
        <v>0.54676362939152012</v>
      </c>
      <c r="I81" s="175">
        <f>IF(RES_hhdet_in_tes!I81=0,"",RES_hhdet_in_tes!I81/RES_hhdet_in_fec!I81)</f>
        <v>0.55108576061732084</v>
      </c>
      <c r="J81" s="175">
        <f>IF(RES_hhdet_in_tes!J81=0,"",RES_hhdet_in_tes!J81/RES_hhdet_in_fec!J81)</f>
        <v>0.5565764600517058</v>
      </c>
      <c r="K81" s="175">
        <f>IF(RES_hhdet_in_tes!K81=0,"",RES_hhdet_in_tes!K81/RES_hhdet_in_fec!K81)</f>
        <v>0.54474377424358855</v>
      </c>
      <c r="L81" s="175">
        <f>IF(RES_hhdet_in_tes!L81=0,"",RES_hhdet_in_tes!L81/RES_hhdet_in_fec!L81)</f>
        <v>0.55977800555718371</v>
      </c>
      <c r="M81" s="175">
        <f>IF(RES_hhdet_in_tes!M81=0,"",RES_hhdet_in_tes!M81/RES_hhdet_in_fec!M81)</f>
        <v>0.56665507052086217</v>
      </c>
      <c r="N81" s="175">
        <f>IF(RES_hhdet_in_tes!N81=0,"",RES_hhdet_in_tes!N81/RES_hhdet_in_fec!N81)</f>
        <v>0.56403887645954087</v>
      </c>
      <c r="O81" s="175">
        <f>IF(RES_hhdet_in_tes!O81=0,"",RES_hhdet_in_tes!O81/RES_hhdet_in_fec!O81)</f>
        <v>0.56983319947203326</v>
      </c>
      <c r="P81" s="175">
        <f>IF(RES_hhdet_in_tes!P81=0,"",RES_hhdet_in_tes!P81/RES_hhdet_in_fec!P81)</f>
        <v>0.58152525733379301</v>
      </c>
      <c r="Q81" s="175">
        <f>IF(RES_hhdet_in_tes!Q81=0,"",RES_hhdet_in_tes!Q81/RES_hhdet_in_fec!Q81)</f>
        <v>0.58610390077609509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0.52588274507981247</v>
      </c>
      <c r="D82" s="169">
        <f>IF(RES_hhdet_in_tes!D82=0,"",RES_hhdet_in_tes!D82/RES_hhdet_in_fec!D82)</f>
        <v>0.52939260646757313</v>
      </c>
      <c r="E82" s="169">
        <f>IF(RES_hhdet_in_tes!E82=0,"",RES_hhdet_in_tes!E82/RES_hhdet_in_fec!E82)</f>
        <v>0.53338541578667253</v>
      </c>
      <c r="F82" s="169">
        <f>IF(RES_hhdet_in_tes!F82=0,"",RES_hhdet_in_tes!F82/RES_hhdet_in_fec!F82)</f>
        <v>0.53073827883359059</v>
      </c>
      <c r="G82" s="169">
        <f>IF(RES_hhdet_in_tes!G82=0,"",RES_hhdet_in_tes!G82/RES_hhdet_in_fec!G82)</f>
        <v>0.5065066360341951</v>
      </c>
      <c r="H82" s="169">
        <f>IF(RES_hhdet_in_tes!H82=0,"",RES_hhdet_in_tes!H82/RES_hhdet_in_fec!H82)</f>
        <v>0.52416088079976653</v>
      </c>
      <c r="I82" s="169">
        <f>IF(RES_hhdet_in_tes!I82=0,"",RES_hhdet_in_tes!I82/RES_hhdet_in_fec!I82)</f>
        <v>0.54337932992764193</v>
      </c>
      <c r="J82" s="169">
        <f>IF(RES_hhdet_in_tes!J82=0,"",RES_hhdet_in_tes!J82/RES_hhdet_in_fec!J82)</f>
        <v>0.538798703006236</v>
      </c>
      <c r="K82" s="169">
        <f>IF(RES_hhdet_in_tes!K82=0,"",RES_hhdet_in_tes!K82/RES_hhdet_in_fec!K82)</f>
        <v>0.51173380902212706</v>
      </c>
      <c r="L82" s="169">
        <f>IF(RES_hhdet_in_tes!L82=0,"",RES_hhdet_in_tes!L82/RES_hhdet_in_fec!L82)</f>
        <v>0.53931987779969093</v>
      </c>
      <c r="M82" s="169">
        <f>IF(RES_hhdet_in_tes!M82=0,"",RES_hhdet_in_tes!M82/RES_hhdet_in_fec!M82)</f>
        <v>0.54725261779131029</v>
      </c>
      <c r="N82" s="169">
        <f>IF(RES_hhdet_in_tes!N82=0,"",RES_hhdet_in_tes!N82/RES_hhdet_in_fec!N82)</f>
        <v>0.55421269339914159</v>
      </c>
      <c r="O82" s="169">
        <f>IF(RES_hhdet_in_tes!O82=0,"",RES_hhdet_in_tes!O82/RES_hhdet_in_fec!O82)</f>
        <v>0.53847621300692872</v>
      </c>
      <c r="P82" s="169">
        <f>IF(RES_hhdet_in_tes!P82=0,"",RES_hhdet_in_tes!P82/RES_hhdet_in_fec!P82)</f>
        <v>0.54137262812954712</v>
      </c>
      <c r="Q82" s="169">
        <f>IF(RES_hhdet_in_tes!Q82=0,"",RES_hhdet_in_tes!Q82/RES_hhdet_in_fec!Q82)</f>
        <v>0.54816557116919318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0.52424418469417611</v>
      </c>
      <c r="D83" s="73">
        <f>IF(RES_hhdet_in_tes!D83=0,"",RES_hhdet_in_tes!D83/RES_hhdet_in_fec!D83)</f>
        <v>0.52796580519625547</v>
      </c>
      <c r="E83" s="73">
        <f>IF(RES_hhdet_in_tes!E83=0,"",RES_hhdet_in_tes!E83/RES_hhdet_in_fec!E83)</f>
        <v>0.52969678511125762</v>
      </c>
      <c r="F83" s="73">
        <f>IF(RES_hhdet_in_tes!F83=0,"",RES_hhdet_in_tes!F83/RES_hhdet_in_fec!F83)</f>
        <v>0.52714381782553899</v>
      </c>
      <c r="G83" s="73">
        <f>IF(RES_hhdet_in_tes!G83=0,"",RES_hhdet_in_tes!G83/RES_hhdet_in_fec!G83)</f>
        <v>0.50381403191861907</v>
      </c>
      <c r="H83" s="73">
        <f>IF(RES_hhdet_in_tes!H83=0,"",RES_hhdet_in_tes!H83/RES_hhdet_in_fec!H83)</f>
        <v>0.52105397056185609</v>
      </c>
      <c r="I83" s="73">
        <f>IF(RES_hhdet_in_tes!I83=0,"",RES_hhdet_in_tes!I83/RES_hhdet_in_fec!I83)</f>
        <v>0.54041622408130063</v>
      </c>
      <c r="J83" s="73">
        <f>IF(RES_hhdet_in_tes!J83=0,"",RES_hhdet_in_tes!J83/RES_hhdet_in_fec!J83)</f>
        <v>0.53568440446565246</v>
      </c>
      <c r="K83" s="73">
        <f>IF(RES_hhdet_in_tes!K83=0,"",RES_hhdet_in_tes!K83/RES_hhdet_in_fec!K83)</f>
        <v>0.50872668767878515</v>
      </c>
      <c r="L83" s="73">
        <f>IF(RES_hhdet_in_tes!L83=0,"",RES_hhdet_in_tes!L83/RES_hhdet_in_fec!L83)</f>
        <v>0.53623549776907065</v>
      </c>
      <c r="M83" s="73">
        <f>IF(RES_hhdet_in_tes!M83=0,"",RES_hhdet_in_tes!M83/RES_hhdet_in_fec!M83)</f>
        <v>0.5442533290435696</v>
      </c>
      <c r="N83" s="73">
        <f>IF(RES_hhdet_in_tes!N83=0,"",RES_hhdet_in_tes!N83/RES_hhdet_in_fec!N83)</f>
        <v>0.55129227609654663</v>
      </c>
      <c r="O83" s="73">
        <f>IF(RES_hhdet_in_tes!O83=0,"",RES_hhdet_in_tes!O83/RES_hhdet_in_fec!O83)</f>
        <v>0.53553177683454734</v>
      </c>
      <c r="P83" s="73">
        <f>IF(RES_hhdet_in_tes!P83=0,"",RES_hhdet_in_tes!P83/RES_hhdet_in_fec!P83)</f>
        <v>0.53793721990841914</v>
      </c>
      <c r="Q83" s="73">
        <f>IF(RES_hhdet_in_tes!Q83=0,"",RES_hhdet_in_tes!Q83/RES_hhdet_in_fec!Q83)</f>
        <v>0.54436429033509059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1.130921306349199</v>
      </c>
      <c r="D84" s="73">
        <f>IF(RES_hhdet_in_tes!D84=0,"",RES_hhdet_in_tes!D84/RES_hhdet_in_fec!D84)</f>
        <v>1.1261275223994232</v>
      </c>
      <c r="E84" s="73">
        <f>IF(RES_hhdet_in_tes!E84=0,"",RES_hhdet_in_tes!E84/RES_hhdet_in_fec!E84)</f>
        <v>1.1176150834485008</v>
      </c>
      <c r="F84" s="73">
        <f>IF(RES_hhdet_in_tes!F84=0,"",RES_hhdet_in_tes!F84/RES_hhdet_in_fec!F84)</f>
        <v>1.101273331082347</v>
      </c>
      <c r="G84" s="73">
        <f>IF(RES_hhdet_in_tes!G84=0,"",RES_hhdet_in_tes!G84/RES_hhdet_in_fec!G84)</f>
        <v>1.0417782761963801</v>
      </c>
      <c r="H84" s="73">
        <f>IF(RES_hhdet_in_tes!H84=0,"",RES_hhdet_in_tes!H84/RES_hhdet_in_fec!H84)</f>
        <v>1.0663651656455402</v>
      </c>
      <c r="I84" s="73">
        <f>IF(RES_hhdet_in_tes!I84=0,"",RES_hhdet_in_tes!I84/RES_hhdet_in_fec!I84)</f>
        <v>1.0936271359218004</v>
      </c>
      <c r="J84" s="73">
        <f>IF(RES_hhdet_in_tes!J84=0,"",RES_hhdet_in_tes!J84/RES_hhdet_in_fec!J84)</f>
        <v>1.0727407894781507</v>
      </c>
      <c r="K84" s="73">
        <f>IF(RES_hhdet_in_tes!K84=0,"",RES_hhdet_in_tes!K84/RES_hhdet_in_fec!K84)</f>
        <v>1.009448840997232</v>
      </c>
      <c r="L84" s="73">
        <f>IF(RES_hhdet_in_tes!L84=0,"",RES_hhdet_in_tes!L84/RES_hhdet_in_fec!L84)</f>
        <v>1.0533053165963453</v>
      </c>
      <c r="M84" s="73">
        <f>IF(RES_hhdet_in_tes!M84=0,"",RES_hhdet_in_tes!M84/RES_hhdet_in_fec!M84)</f>
        <v>1.0475409195388168</v>
      </c>
      <c r="N84" s="73">
        <f>IF(RES_hhdet_in_tes!N84=0,"",RES_hhdet_in_tes!N84/RES_hhdet_in_fec!N84)</f>
        <v>1.0504262826136477</v>
      </c>
      <c r="O84" s="73">
        <f>IF(RES_hhdet_in_tes!O84=0,"",RES_hhdet_in_tes!O84/RES_hhdet_in_fec!O84)</f>
        <v>1.0090569993508234</v>
      </c>
      <c r="P84" s="73">
        <f>IF(RES_hhdet_in_tes!P84=0,"",RES_hhdet_in_tes!P84/RES_hhdet_in_fec!P84)</f>
        <v>1.0035902675743344</v>
      </c>
      <c r="Q84" s="73">
        <f>IF(RES_hhdet_in_tes!Q84=0,"",RES_hhdet_in_tes!Q84/RES_hhdet_in_fec!Q84)</f>
        <v>1.0050529123641458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1.814524688118055</v>
      </c>
      <c r="D85" s="169">
        <f>IF(RES_hhdet_in_tes!D85=0,"",RES_hhdet_in_tes!D85/RES_hhdet_in_fec!D85)</f>
        <v>1.8535665065111291</v>
      </c>
      <c r="E85" s="169">
        <f>IF(RES_hhdet_in_tes!E85=0,"",RES_hhdet_in_tes!E85/RES_hhdet_in_fec!E85)</f>
        <v>1.9032435360615172</v>
      </c>
      <c r="F85" s="169">
        <f>IF(RES_hhdet_in_tes!F85=0,"",RES_hhdet_in_tes!F85/RES_hhdet_in_fec!F85)</f>
        <v>1.9617612109530456</v>
      </c>
      <c r="G85" s="169">
        <f>IF(RES_hhdet_in_tes!G85=0,"",RES_hhdet_in_tes!G85/RES_hhdet_in_fec!G85)</f>
        <v>2.0317240472911497</v>
      </c>
      <c r="H85" s="169">
        <f>IF(RES_hhdet_in_tes!H85=0,"",RES_hhdet_in_tes!H85/RES_hhdet_in_fec!H85)</f>
        <v>2.1102482902522972</v>
      </c>
      <c r="I85" s="169">
        <f>IF(RES_hhdet_in_tes!I85=0,"",RES_hhdet_in_tes!I85/RES_hhdet_in_fec!I85)</f>
        <v>2.2024554154903675</v>
      </c>
      <c r="J85" s="169">
        <f>IF(RES_hhdet_in_tes!J85=0,"",RES_hhdet_in_tes!J85/RES_hhdet_in_fec!J85)</f>
        <v>2.2837342506257747</v>
      </c>
      <c r="K85" s="169">
        <f>IF(RES_hhdet_in_tes!K85=0,"",RES_hhdet_in_tes!K85/RES_hhdet_in_fec!K85)</f>
        <v>2.4175884355069237</v>
      </c>
      <c r="L85" s="169">
        <f>IF(RES_hhdet_in_tes!L85=0,"",RES_hhdet_in_tes!L85/RES_hhdet_in_fec!L85)</f>
        <v>2.5793378412808305</v>
      </c>
      <c r="M85" s="169">
        <f>IF(RES_hhdet_in_tes!M85=0,"",RES_hhdet_in_tes!M85/RES_hhdet_in_fec!M85)</f>
        <v>2.7258055962107313</v>
      </c>
      <c r="N85" s="169">
        <f>IF(RES_hhdet_in_tes!N85=0,"",RES_hhdet_in_tes!N85/RES_hhdet_in_fec!N85)</f>
        <v>2.8506389309616638</v>
      </c>
      <c r="O85" s="169">
        <f>IF(RES_hhdet_in_tes!O85=0,"",RES_hhdet_in_tes!O85/RES_hhdet_in_fec!O85)</f>
        <v>2.965059261170417</v>
      </c>
      <c r="P85" s="169">
        <f>IF(RES_hhdet_in_tes!P85=0,"",RES_hhdet_in_tes!P85/RES_hhdet_in_fec!P85)</f>
        <v>3.0674474056939594</v>
      </c>
      <c r="Q85" s="169">
        <f>IF(RES_hhdet_in_tes!Q85=0,"",RES_hhdet_in_tes!Q85/RES_hhdet_in_fec!Q85)</f>
        <v>3.1510531521575555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1.814524688118055</v>
      </c>
      <c r="D86" s="73">
        <f>IF(RES_hhdet_in_tes!D86=0,"",RES_hhdet_in_tes!D86/RES_hhdet_in_fec!D86)</f>
        <v>1.8535665065111291</v>
      </c>
      <c r="E86" s="73">
        <f>IF(RES_hhdet_in_tes!E86=0,"",RES_hhdet_in_tes!E86/RES_hhdet_in_fec!E86)</f>
        <v>1.9032435360615172</v>
      </c>
      <c r="F86" s="73">
        <f>IF(RES_hhdet_in_tes!F86=0,"",RES_hhdet_in_tes!F86/RES_hhdet_in_fec!F86)</f>
        <v>1.9617612109530456</v>
      </c>
      <c r="G86" s="73">
        <f>IF(RES_hhdet_in_tes!G86=0,"",RES_hhdet_in_tes!G86/RES_hhdet_in_fec!G86)</f>
        <v>2.0317240472911497</v>
      </c>
      <c r="H86" s="73">
        <f>IF(RES_hhdet_in_tes!H86=0,"",RES_hhdet_in_tes!H86/RES_hhdet_in_fec!H86)</f>
        <v>2.1102482902522972</v>
      </c>
      <c r="I86" s="73">
        <f>IF(RES_hhdet_in_tes!I86=0,"",RES_hhdet_in_tes!I86/RES_hhdet_in_fec!I86)</f>
        <v>2.2024554154903675</v>
      </c>
      <c r="J86" s="73">
        <f>IF(RES_hhdet_in_tes!J86=0,"",RES_hhdet_in_tes!J86/RES_hhdet_in_fec!J86)</f>
        <v>2.2837342506257747</v>
      </c>
      <c r="K86" s="73">
        <f>IF(RES_hhdet_in_tes!K86=0,"",RES_hhdet_in_tes!K86/RES_hhdet_in_fec!K86)</f>
        <v>2.4175884355069237</v>
      </c>
      <c r="L86" s="73">
        <f>IF(RES_hhdet_in_tes!L86=0,"",RES_hhdet_in_tes!L86/RES_hhdet_in_fec!L86)</f>
        <v>2.5793378412808305</v>
      </c>
      <c r="M86" s="73">
        <f>IF(RES_hhdet_in_tes!M86=0,"",RES_hhdet_in_tes!M86/RES_hhdet_in_fec!M86)</f>
        <v>2.7258055962107313</v>
      </c>
      <c r="N86" s="73">
        <f>IF(RES_hhdet_in_tes!N86=0,"",RES_hhdet_in_tes!N86/RES_hhdet_in_fec!N86)</f>
        <v>2.8506389309616638</v>
      </c>
      <c r="O86" s="73">
        <f>IF(RES_hhdet_in_tes!O86=0,"",RES_hhdet_in_tes!O86/RES_hhdet_in_fec!O86)</f>
        <v>2.965059261170417</v>
      </c>
      <c r="P86" s="73">
        <f>IF(RES_hhdet_in_tes!P86=0,"",RES_hhdet_in_tes!P86/RES_hhdet_in_fec!P86)</f>
        <v>3.0674474056939594</v>
      </c>
      <c r="Q86" s="73">
        <f>IF(RES_hhdet_in_tes!Q86=0,"",RES_hhdet_in_tes!Q86/RES_hhdet_in_fec!Q86)</f>
        <v>3.1510531521575555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0.53036458409901022</v>
      </c>
      <c r="D87" s="169">
        <f>IF(RES_hhdet_in_tes!D87=0,"",RES_hhdet_in_tes!D87/RES_hhdet_in_fec!D87)</f>
        <v>0.48780800397921359</v>
      </c>
      <c r="E87" s="169">
        <f>IF(RES_hhdet_in_tes!E87=0,"",RES_hhdet_in_tes!E87/RES_hhdet_in_fec!E87)</f>
        <v>0.49171822006688709</v>
      </c>
      <c r="F87" s="169">
        <f>IF(RES_hhdet_in_tes!F87=0,"",RES_hhdet_in_tes!F87/RES_hhdet_in_fec!F87)</f>
        <v>0.52478172320113969</v>
      </c>
      <c r="G87" s="169">
        <f>IF(RES_hhdet_in_tes!G87=0,"",RES_hhdet_in_tes!G87/RES_hhdet_in_fec!G87)</f>
        <v>0.65832729316415828</v>
      </c>
      <c r="H87" s="169">
        <f>IF(RES_hhdet_in_tes!H87=0,"",RES_hhdet_in_tes!H87/RES_hhdet_in_fec!H87)</f>
        <v>0.60039556378658876</v>
      </c>
      <c r="I87" s="169">
        <f>IF(RES_hhdet_in_tes!I87=0,"",RES_hhdet_in_tes!I87/RES_hhdet_in_fec!I87)</f>
        <v>0.50225469740476048</v>
      </c>
      <c r="J87" s="169">
        <f>IF(RES_hhdet_in_tes!J87=0,"",RES_hhdet_in_tes!J87/RES_hhdet_in_fec!J87)</f>
        <v>0.56650506681793766</v>
      </c>
      <c r="K87" s="169">
        <f>IF(RES_hhdet_in_tes!K87=0,"",RES_hhdet_in_tes!K87/RES_hhdet_in_fec!K87)</f>
        <v>0.59232069336135029</v>
      </c>
      <c r="L87" s="169">
        <f>IF(RES_hhdet_in_tes!L87=0,"",RES_hhdet_in_tes!L87/RES_hhdet_in_fec!L87)</f>
        <v>0.58894312262541182</v>
      </c>
      <c r="M87" s="169">
        <f>IF(RES_hhdet_in_tes!M87=0,"",RES_hhdet_in_tes!M87/RES_hhdet_in_fec!M87)</f>
        <v>0.58403971752140493</v>
      </c>
      <c r="N87" s="169">
        <f>IF(RES_hhdet_in_tes!N87=0,"",RES_hhdet_in_tes!N87/RES_hhdet_in_fec!N87)</f>
        <v>0.52298570606977335</v>
      </c>
      <c r="O87" s="169">
        <f>IF(RES_hhdet_in_tes!O87=0,"",RES_hhdet_in_tes!O87/RES_hhdet_in_fec!O87)</f>
        <v>0.62130465883109443</v>
      </c>
      <c r="P87" s="169">
        <f>IF(RES_hhdet_in_tes!P87=0,"",RES_hhdet_in_tes!P87/RES_hhdet_in_fec!P87)</f>
        <v>0.63966395178971436</v>
      </c>
      <c r="Q87" s="169">
        <f>IF(RES_hhdet_in_tes!Q87=0,"",RES_hhdet_in_tes!Q87/RES_hhdet_in_fec!Q87)</f>
        <v>0.63492320303999017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0.48338596770145725</v>
      </c>
      <c r="D88" s="174">
        <f>IF(RES_hhdet_in_tes!D88=0,"",RES_hhdet_in_tes!D88/RES_hhdet_in_fec!D88)</f>
        <v>0.48780800397921359</v>
      </c>
      <c r="E88" s="174">
        <f>IF(RES_hhdet_in_tes!E88=0,"",RES_hhdet_in_tes!E88/RES_hhdet_in_fec!E88)</f>
        <v>0.49171822006688709</v>
      </c>
      <c r="F88" s="174">
        <f>IF(RES_hhdet_in_tes!F88=0,"",RES_hhdet_in_tes!F88/RES_hhdet_in_fec!F88)</f>
        <v>0.49475613584578271</v>
      </c>
      <c r="G88" s="174">
        <f>IF(RES_hhdet_in_tes!G88=0,"",RES_hhdet_in_tes!G88/RES_hhdet_in_fec!G88)</f>
        <v>0.49639810916079929</v>
      </c>
      <c r="H88" s="174">
        <f>IF(RES_hhdet_in_tes!H88=0,"",RES_hhdet_in_tes!H88/RES_hhdet_in_fec!H88)</f>
        <v>0.49860350453277691</v>
      </c>
      <c r="I88" s="174">
        <f>IF(RES_hhdet_in_tes!I88=0,"",RES_hhdet_in_tes!I88/RES_hhdet_in_fec!I88)</f>
        <v>0.50225469740476048</v>
      </c>
      <c r="J88" s="174">
        <f>IF(RES_hhdet_in_tes!J88=0,"",RES_hhdet_in_tes!J88/RES_hhdet_in_fec!J88)</f>
        <v>0.50470462378540804</v>
      </c>
      <c r="K88" s="174">
        <f>IF(RES_hhdet_in_tes!K88=0,"",RES_hhdet_in_tes!K88/RES_hhdet_in_fec!K88)</f>
        <v>0.50711505973141435</v>
      </c>
      <c r="L88" s="174">
        <f>IF(RES_hhdet_in_tes!L88=0,"",RES_hhdet_in_tes!L88/RES_hhdet_in_fec!L88)</f>
        <v>0.50923727978111899</v>
      </c>
      <c r="M88" s="174">
        <f>IF(RES_hhdet_in_tes!M88=0,"",RES_hhdet_in_tes!M88/RES_hhdet_in_fec!M88)</f>
        <v>0.5104964046789604</v>
      </c>
      <c r="N88" s="174">
        <f>IF(RES_hhdet_in_tes!N88=0,"",RES_hhdet_in_tes!N88/RES_hhdet_in_fec!N88)</f>
        <v>0.51111741215682571</v>
      </c>
      <c r="O88" s="174">
        <f>IF(RES_hhdet_in_tes!O88=0,"",RES_hhdet_in_tes!O88/RES_hhdet_in_fec!O88)</f>
        <v>0.51083320900745832</v>
      </c>
      <c r="P88" s="174" t="str">
        <f>IF(RES_hhdet_in_tes!P88=0,"",RES_hhdet_in_tes!P88/RES_hhdet_in_fec!P88)</f>
        <v/>
      </c>
      <c r="Q88" s="174">
        <f>IF(RES_hhdet_in_tes!Q88=0,"",RES_hhdet_in_tes!Q88/RES_hhdet_in_fec!Q88)</f>
        <v>0.50897895126044501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>
        <f>IF(RES_hhdet_in_tes!K89=0,"",RES_hhdet_in_tes!K89/RES_hhdet_in_fec!K89)</f>
        <v>0.58113712508066717</v>
      </c>
      <c r="L89" s="174">
        <f>IF(RES_hhdet_in_tes!L89=0,"",RES_hhdet_in_tes!L89/RES_hhdet_in_fec!L89)</f>
        <v>0.58418405211256075</v>
      </c>
      <c r="M89" s="174">
        <f>IF(RES_hhdet_in_tes!M89=0,"",RES_hhdet_in_tes!M89/RES_hhdet_in_fec!M89)</f>
        <v>0.58476537524731498</v>
      </c>
      <c r="N89" s="174">
        <f>IF(RES_hhdet_in_tes!N89=0,"",RES_hhdet_in_tes!N89/RES_hhdet_in_fec!N89)</f>
        <v>0.58918667650227419</v>
      </c>
      <c r="O89" s="174">
        <f>IF(RES_hhdet_in_tes!O89=0,"",RES_hhdet_in_tes!O89/RES_hhdet_in_fec!O89)</f>
        <v>0.5891339509395388</v>
      </c>
      <c r="P89" s="174">
        <f>IF(RES_hhdet_in_tes!P89=0,"",RES_hhdet_in_tes!P89/RES_hhdet_in_fec!P89)</f>
        <v>0.59047579206316148</v>
      </c>
      <c r="Q89" s="174">
        <f>IF(RES_hhdet_in_tes!Q89=0,"",RES_hhdet_in_tes!Q89/RES_hhdet_in_fec!Q89)</f>
        <v>0.59204140308561926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>
        <f>IF(RES_hhdet_in_tes!K90=0,"",RES_hhdet_in_tes!K90/RES_hhdet_in_fec!K90)</f>
        <v>0.50106764714136798</v>
      </c>
      <c r="L90" s="173">
        <f>IF(RES_hhdet_in_tes!L90=0,"",RES_hhdet_in_tes!L90/RES_hhdet_in_fec!L90)</f>
        <v>0.50347761553109704</v>
      </c>
      <c r="M90" s="173">
        <f>IF(RES_hhdet_in_tes!M90=0,"",RES_hhdet_in_tes!M90/RES_hhdet_in_fec!M90)</f>
        <v>0.50509808448242166</v>
      </c>
      <c r="N90" s="173">
        <f>IF(RES_hhdet_in_tes!N90=0,"",RES_hhdet_in_tes!N90/RES_hhdet_in_fec!N90)</f>
        <v>0.50777920095557627</v>
      </c>
      <c r="O90" s="173">
        <f>IF(RES_hhdet_in_tes!O90=0,"",RES_hhdet_in_tes!O90/RES_hhdet_in_fec!O90)</f>
        <v>0.50856437842002822</v>
      </c>
      <c r="P90" s="173">
        <f>IF(RES_hhdet_in_tes!P90=0,"",RES_hhdet_in_tes!P90/RES_hhdet_in_fec!P90)</f>
        <v>0.50966970373932285</v>
      </c>
      <c r="Q90" s="173">
        <f>IF(RES_hhdet_in_tes!Q90=0,"",RES_hhdet_in_tes!Q90/RES_hhdet_in_fec!Q90)</f>
        <v>0.51083247698766743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>
        <f>IF(RES_hhdet_in_tes!K91=0,"",RES_hhdet_in_tes!K91/RES_hhdet_in_fec!K91)</f>
        <v>1</v>
      </c>
      <c r="L91" s="172">
        <f>IF(RES_hhdet_in_tes!L91=0,"",RES_hhdet_in_tes!L91/RES_hhdet_in_fec!L91)</f>
        <v>1.0036437949213624</v>
      </c>
      <c r="M91" s="172">
        <f>IF(RES_hhdet_in_tes!M91=0,"",RES_hhdet_in_tes!M91/RES_hhdet_in_fec!M91)</f>
        <v>1.0034909371037293</v>
      </c>
      <c r="N91" s="172">
        <f>IF(RES_hhdet_in_tes!N91=0,"",RES_hhdet_in_tes!N91/RES_hhdet_in_fec!N91)</f>
        <v>1.0070704482519079</v>
      </c>
      <c r="O91" s="172">
        <f>IF(RES_hhdet_in_tes!O91=0,"",RES_hhdet_in_tes!O91/RES_hhdet_in_fec!O91)</f>
        <v>1.0043102508887829</v>
      </c>
      <c r="P91" s="172">
        <f>IF(RES_hhdet_in_tes!P91=0,"",RES_hhdet_in_tes!P91/RES_hhdet_in_fec!P91)</f>
        <v>1.004393038446479</v>
      </c>
      <c r="Q91" s="172">
        <f>IF(RES_hhdet_in_tes!Q91=0,"",RES_hhdet_in_tes!Q91/RES_hhdet_in_fec!Q91)</f>
        <v>1.0047458148122466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0.7380439609845294</v>
      </c>
      <c r="D96" s="171" t="str">
        <f>IF(RES_hhdet_in_tes!D96=0,"",RES_hhdet_in_tes!D96/RES_hhdet_in_fec!D96)</f>
        <v/>
      </c>
      <c r="E96" s="171" t="str">
        <f>IF(RES_hhdet_in_tes!E96=0,"",RES_hhdet_in_tes!E96/RES_hhdet_in_fec!E96)</f>
        <v/>
      </c>
      <c r="F96" s="171">
        <f>IF(RES_hhdet_in_tes!F96=0,"",RES_hhdet_in_tes!F96/RES_hhdet_in_fec!F96)</f>
        <v>0.75425260560780727</v>
      </c>
      <c r="G96" s="171">
        <f>IF(RES_hhdet_in_tes!G96=0,"",RES_hhdet_in_tes!G96/RES_hhdet_in_fec!G96)</f>
        <v>0.75514385274349727</v>
      </c>
      <c r="H96" s="171">
        <f>IF(RES_hhdet_in_tes!H96=0,"",RES_hhdet_in_tes!H96/RES_hhdet_in_fec!H96)</f>
        <v>0.75798951989121832</v>
      </c>
      <c r="I96" s="171" t="str">
        <f>IF(RES_hhdet_in_tes!I96=0,"",RES_hhdet_in_tes!I96/RES_hhdet_in_fec!I96)</f>
        <v/>
      </c>
      <c r="J96" s="171">
        <f>IF(RES_hhdet_in_tes!J96=0,"",RES_hhdet_in_tes!J96/RES_hhdet_in_fec!J96)</f>
        <v>0.76494331354766332</v>
      </c>
      <c r="K96" s="171">
        <f>IF(RES_hhdet_in_tes!K96=0,"",RES_hhdet_in_tes!K96/RES_hhdet_in_fec!K96)</f>
        <v>0.7683220019489263</v>
      </c>
      <c r="L96" s="171">
        <f>IF(RES_hhdet_in_tes!L96=0,"",RES_hhdet_in_tes!L96/RES_hhdet_in_fec!L96)</f>
        <v>0.77199673601751706</v>
      </c>
      <c r="M96" s="171">
        <f>IF(RES_hhdet_in_tes!M96=0,"",RES_hhdet_in_tes!M96/RES_hhdet_in_fec!M96)</f>
        <v>0.77533639399040311</v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0.78107827967418786</v>
      </c>
      <c r="P96" s="171">
        <f>IF(RES_hhdet_in_tes!P96=0,"",RES_hhdet_in_tes!P96/RES_hhdet_in_fec!P96)</f>
        <v>0.78353753855033581</v>
      </c>
      <c r="Q96" s="171">
        <f>IF(RES_hhdet_in_tes!Q96=0,"",RES_hhdet_in_tes!Q96/RES_hhdet_in_fec!Q96)</f>
        <v>0.78575972197745503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>
        <f>IF(RES_hhdet_in_tes!K97=0,"",RES_hhdet_in_tes!K97/RES_hhdet_in_fec!K97)</f>
        <v>0.81141725821200028</v>
      </c>
      <c r="L97" s="170">
        <f>IF(RES_hhdet_in_tes!L97=0,"",RES_hhdet_in_tes!L97/RES_hhdet_in_fec!L97)</f>
        <v>0.81140330935525962</v>
      </c>
      <c r="M97" s="170">
        <f>IF(RES_hhdet_in_tes!M97=0,"",RES_hhdet_in_tes!M97/RES_hhdet_in_fec!M97)</f>
        <v>0.81659000774033419</v>
      </c>
      <c r="N97" s="170" t="str">
        <f>IF(RES_hhdet_in_tes!N97=0,"",RES_hhdet_in_tes!N97/RES_hhdet_in_fec!N97)</f>
        <v/>
      </c>
      <c r="O97" s="170">
        <f>IF(RES_hhdet_in_tes!O97=0,"",RES_hhdet_in_tes!O97/RES_hhdet_in_fec!O97)</f>
        <v>0.82159969887206041</v>
      </c>
      <c r="P97" s="170">
        <f>IF(RES_hhdet_in_tes!P97=0,"",RES_hhdet_in_tes!P97/RES_hhdet_in_fec!P97)</f>
        <v>0.82304965219174298</v>
      </c>
      <c r="Q97" s="170">
        <f>IF(RES_hhdet_in_tes!Q97=0,"",RES_hhdet_in_tes!Q97/RES_hhdet_in_fec!Q97)</f>
        <v>0.82462995804397266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>
        <f>IF(RES_hhdet_in_tes!K98=0,"",RES_hhdet_in_tes!K98/RES_hhdet_in_fec!K98)</f>
        <v>0.76830372561676397</v>
      </c>
      <c r="L98" s="73">
        <f>IF(RES_hhdet_in_tes!L98=0,"",RES_hhdet_in_tes!L98/RES_hhdet_in_fec!L98)</f>
        <v>0.77185975393368467</v>
      </c>
      <c r="M98" s="73">
        <f>IF(RES_hhdet_in_tes!M98=0,"",RES_hhdet_in_tes!M98/RES_hhdet_in_fec!M98)</f>
        <v>0.77533437311581965</v>
      </c>
      <c r="N98" s="73" t="str">
        <f>IF(RES_hhdet_in_tes!N98=0,"",RES_hhdet_in_tes!N98/RES_hhdet_in_fec!N98)</f>
        <v/>
      </c>
      <c r="O98" s="73">
        <f>IF(RES_hhdet_in_tes!O98=0,"",RES_hhdet_in_tes!O98/RES_hhdet_in_fec!O98)</f>
        <v>0.78107633223273454</v>
      </c>
      <c r="P98" s="73">
        <f>IF(RES_hhdet_in_tes!P98=0,"",RES_hhdet_in_tes!P98/RES_hhdet_in_fec!P98)</f>
        <v>0.78353713031442274</v>
      </c>
      <c r="Q98" s="73">
        <f>IF(RES_hhdet_in_tes!Q98=0,"",RES_hhdet_in_tes!Q98/RES_hhdet_in_fec!Q98)</f>
        <v>0.78575847653489994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>
        <f>IF(RES_hhdet_in_tes!K99=0,"",RES_hhdet_in_tes!K99/RES_hhdet_in_fec!K99)</f>
        <v>1</v>
      </c>
      <c r="L99" s="73">
        <f>IF(RES_hhdet_in_tes!L99=0,"",RES_hhdet_in_tes!L99/RES_hhdet_in_fec!L99)</f>
        <v>1.0000048549842488</v>
      </c>
      <c r="M99" s="73">
        <f>IF(RES_hhdet_in_tes!M99=0,"",RES_hhdet_in_tes!M99/RES_hhdet_in_fec!M99)</f>
        <v>1</v>
      </c>
      <c r="N99" s="73" t="str">
        <f>IF(RES_hhdet_in_tes!N99=0,"",RES_hhdet_in_tes!N99/RES_hhdet_in_fec!N99)</f>
        <v/>
      </c>
      <c r="O99" s="73">
        <f>IF(RES_hhdet_in_tes!O99=0,"",RES_hhdet_in_tes!O99/RES_hhdet_in_fec!O99)</f>
        <v>1</v>
      </c>
      <c r="P99" s="73">
        <f>IF(RES_hhdet_in_tes!P99=0,"",RES_hhdet_in_tes!P99/RES_hhdet_in_fec!P99)</f>
        <v>1</v>
      </c>
      <c r="Q99" s="73">
        <f>IF(RES_hhdet_in_tes!Q99=0,"",RES_hhdet_in_tes!Q99/RES_hhdet_in_fec!Q99)</f>
        <v>0.99999999999999978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0.8217978645944608</v>
      </c>
      <c r="D100" s="169">
        <f>IF(RES_hhdet_in_tes!D100=0,"",RES_hhdet_in_tes!D100/RES_hhdet_in_fec!D100)</f>
        <v>0.82524738802929209</v>
      </c>
      <c r="E100" s="169">
        <f>IF(RES_hhdet_in_tes!E100=0,"",RES_hhdet_in_tes!E100/RES_hhdet_in_fec!E100)</f>
        <v>0.82873202568767557</v>
      </c>
      <c r="F100" s="169">
        <f>IF(RES_hhdet_in_tes!F100=0,"",RES_hhdet_in_tes!F100/RES_hhdet_in_fec!F100)</f>
        <v>0.83213481144505752</v>
      </c>
      <c r="G100" s="169">
        <f>IF(RES_hhdet_in_tes!G100=0,"",RES_hhdet_in_tes!G100/RES_hhdet_in_fec!G100)</f>
        <v>0.8357551486482494</v>
      </c>
      <c r="H100" s="169">
        <f>IF(RES_hhdet_in_tes!H100=0,"",RES_hhdet_in_tes!H100/RES_hhdet_in_fec!H100)</f>
        <v>0.83932887399574407</v>
      </c>
      <c r="I100" s="169">
        <f>IF(RES_hhdet_in_tes!I100=0,"",RES_hhdet_in_tes!I100/RES_hhdet_in_fec!I100)</f>
        <v>0.84301100761126857</v>
      </c>
      <c r="J100" s="169">
        <f>IF(RES_hhdet_in_tes!J100=0,"",RES_hhdet_in_tes!J100/RES_hhdet_in_fec!J100)</f>
        <v>0.84686875588934285</v>
      </c>
      <c r="K100" s="169">
        <f>IF(RES_hhdet_in_tes!K100=0,"",RES_hhdet_in_tes!K100/RES_hhdet_in_fec!K100)</f>
        <v>0.84608298864828346</v>
      </c>
      <c r="L100" s="169">
        <f>IF(RES_hhdet_in_tes!L100=0,"",RES_hhdet_in_tes!L100/RES_hhdet_in_fec!L100)</f>
        <v>0.84477761073706814</v>
      </c>
      <c r="M100" s="169">
        <f>IF(RES_hhdet_in_tes!M100=0,"",RES_hhdet_in_tes!M100/RES_hhdet_in_fec!M100)</f>
        <v>0.84296329848965212</v>
      </c>
      <c r="N100" s="169">
        <f>IF(RES_hhdet_in_tes!N100=0,"",RES_hhdet_in_tes!N100/RES_hhdet_in_fec!N100)</f>
        <v>0.84278428008900297</v>
      </c>
      <c r="O100" s="169">
        <f>IF(RES_hhdet_in_tes!O100=0,"",RES_hhdet_in_tes!O100/RES_hhdet_in_fec!O100)</f>
        <v>0.84305361779683052</v>
      </c>
      <c r="P100" s="169">
        <f>IF(RES_hhdet_in_tes!P100=0,"",RES_hhdet_in_tes!P100/RES_hhdet_in_fec!P100)</f>
        <v>0.84492774406817728</v>
      </c>
      <c r="Q100" s="169">
        <f>IF(RES_hhdet_in_tes!Q100=0,"",RES_hhdet_in_tes!Q100/RES_hhdet_in_fec!Q100)</f>
        <v>0.84655982084107118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0.8217978645944608</v>
      </c>
      <c r="D103" s="65">
        <f>IF(RES_hhdet_in_tes!D103=0,"",RES_hhdet_in_tes!D103/RES_hhdet_in_fec!D103)</f>
        <v>0.82524738802929209</v>
      </c>
      <c r="E103" s="65">
        <f>IF(RES_hhdet_in_tes!E103=0,"",RES_hhdet_in_tes!E103/RES_hhdet_in_fec!E103)</f>
        <v>0.82873202568767557</v>
      </c>
      <c r="F103" s="65">
        <f>IF(RES_hhdet_in_tes!F103=0,"",RES_hhdet_in_tes!F103/RES_hhdet_in_fec!F103)</f>
        <v>0.83213481144505752</v>
      </c>
      <c r="G103" s="65">
        <f>IF(RES_hhdet_in_tes!G103=0,"",RES_hhdet_in_tes!G103/RES_hhdet_in_fec!G103)</f>
        <v>0.8357551486482494</v>
      </c>
      <c r="H103" s="65">
        <f>IF(RES_hhdet_in_tes!H103=0,"",RES_hhdet_in_tes!H103/RES_hhdet_in_fec!H103)</f>
        <v>0.83932887399574407</v>
      </c>
      <c r="I103" s="65">
        <f>IF(RES_hhdet_in_tes!I103=0,"",RES_hhdet_in_tes!I103/RES_hhdet_in_fec!I103)</f>
        <v>0.84301100761126857</v>
      </c>
      <c r="J103" s="65">
        <f>IF(RES_hhdet_in_tes!J103=0,"",RES_hhdet_in_tes!J103/RES_hhdet_in_fec!J103)</f>
        <v>0.84686875588934285</v>
      </c>
      <c r="K103" s="65">
        <f>IF(RES_hhdet_in_tes!K103=0,"",RES_hhdet_in_tes!K103/RES_hhdet_in_fec!K103)</f>
        <v>0.84608298864828346</v>
      </c>
      <c r="L103" s="65">
        <f>IF(RES_hhdet_in_tes!L103=0,"",RES_hhdet_in_tes!L103/RES_hhdet_in_fec!L103)</f>
        <v>0.84477761073706814</v>
      </c>
      <c r="M103" s="65">
        <f>IF(RES_hhdet_in_tes!M103=0,"",RES_hhdet_in_tes!M103/RES_hhdet_in_fec!M103)</f>
        <v>0.84296329848965212</v>
      </c>
      <c r="N103" s="65">
        <f>IF(RES_hhdet_in_tes!N103=0,"",RES_hhdet_in_tes!N103/RES_hhdet_in_fec!N103)</f>
        <v>0.84278428008900297</v>
      </c>
      <c r="O103" s="65">
        <f>IF(RES_hhdet_in_tes!O103=0,"",RES_hhdet_in_tes!O103/RES_hhdet_in_fec!O103)</f>
        <v>0.84305361779683052</v>
      </c>
      <c r="P103" s="65">
        <f>IF(RES_hhdet_in_tes!P103=0,"",RES_hhdet_in_tes!P103/RES_hhdet_in_fec!P103)</f>
        <v>0.84492774406817728</v>
      </c>
      <c r="Q103" s="65">
        <f>IF(RES_hhdet_in_tes!Q103=0,"",RES_hhdet_in_tes!Q103/RES_hhdet_in_fec!Q103)</f>
        <v>0.84655982084107118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>
        <f>IF(RES_hhdet_in_tes!C105=0,"",RES_hhdet_in_tes!C105/RES_hhdet_in_fec!C105)</f>
        <v>0.800180115312357</v>
      </c>
      <c r="D105" s="175">
        <f>IF(RES_hhdet_in_tes!D105=0,"",RES_hhdet_in_tes!D105/RES_hhdet_in_fec!D105)</f>
        <v>0.80210049616340928</v>
      </c>
      <c r="E105" s="175">
        <f>IF(RES_hhdet_in_tes!E105=0,"",RES_hhdet_in_tes!E105/RES_hhdet_in_fec!E105)</f>
        <v>0.80581981742711395</v>
      </c>
      <c r="F105" s="175">
        <f>IF(RES_hhdet_in_tes!F105=0,"",RES_hhdet_in_tes!F105/RES_hhdet_in_fec!F105)</f>
        <v>0.81009872954183482</v>
      </c>
      <c r="G105" s="175">
        <f>IF(RES_hhdet_in_tes!G105=0,"",RES_hhdet_in_tes!G105/RES_hhdet_in_fec!G105)</f>
        <v>0.81422482448959366</v>
      </c>
      <c r="H105" s="175">
        <f>IF(RES_hhdet_in_tes!H105=0,"",RES_hhdet_in_tes!H105/RES_hhdet_in_fec!H105)</f>
        <v>0.81947128538633685</v>
      </c>
      <c r="I105" s="175">
        <f>IF(RES_hhdet_in_tes!I105=0,"",RES_hhdet_in_tes!I105/RES_hhdet_in_fec!I105)</f>
        <v>0.82376182091044159</v>
      </c>
      <c r="J105" s="175">
        <f>IF(RES_hhdet_in_tes!J105=0,"",RES_hhdet_in_tes!J105/RES_hhdet_in_fec!J105)</f>
        <v>0.82664463156042078</v>
      </c>
      <c r="K105" s="175">
        <f>IF(RES_hhdet_in_tes!K105=0,"",RES_hhdet_in_tes!K105/RES_hhdet_in_fec!K105)</f>
        <v>0.81488045280148647</v>
      </c>
      <c r="L105" s="175">
        <f>IF(RES_hhdet_in_tes!L105=0,"",RES_hhdet_in_tes!L105/RES_hhdet_in_fec!L105)</f>
        <v>0.82945793168272386</v>
      </c>
      <c r="M105" s="175">
        <f>IF(RES_hhdet_in_tes!M105=0,"",RES_hhdet_in_tes!M105/RES_hhdet_in_fec!M105)</f>
        <v>0.83461167746655196</v>
      </c>
      <c r="N105" s="175">
        <f>IF(RES_hhdet_in_tes!N105=0,"",RES_hhdet_in_tes!N105/RES_hhdet_in_fec!N105)</f>
        <v>0.8377664861976295</v>
      </c>
      <c r="O105" s="175">
        <f>IF(RES_hhdet_in_tes!O105=0,"",RES_hhdet_in_tes!O105/RES_hhdet_in_fec!O105)</f>
        <v>0.83593810440822991</v>
      </c>
      <c r="P105" s="175">
        <f>IF(RES_hhdet_in_tes!P105=0,"",RES_hhdet_in_tes!P105/RES_hhdet_in_fec!P105)</f>
        <v>0.83898473163308629</v>
      </c>
      <c r="Q105" s="175">
        <f>IF(RES_hhdet_in_tes!Q105=0,"",RES_hhdet_in_tes!Q105/RES_hhdet_in_fec!Q105)</f>
        <v>0.84048194326476322</v>
      </c>
    </row>
    <row r="106" spans="1:17" ht="12.95" customHeight="1" x14ac:dyDescent="0.25">
      <c r="A106" s="158" t="s">
        <v>65</v>
      </c>
      <c r="B106" s="169"/>
      <c r="C106" s="169">
        <f>IF(RES_hhdet_in_tes!C106=0,"",RES_hhdet_in_tes!C106/RES_hhdet_in_fec!C106)</f>
        <v>0.80815877507573397</v>
      </c>
      <c r="D106" s="169">
        <f>IF(RES_hhdet_in_tes!D106=0,"",RES_hhdet_in_tes!D106/RES_hhdet_in_fec!D106)</f>
        <v>0.8098030145689008</v>
      </c>
      <c r="E106" s="169">
        <f>IF(RES_hhdet_in_tes!E106=0,"",RES_hhdet_in_tes!E106/RES_hhdet_in_fec!E106)</f>
        <v>0.81484343264196279</v>
      </c>
      <c r="F106" s="169">
        <f>IF(RES_hhdet_in_tes!F106=0,"",RES_hhdet_in_tes!F106/RES_hhdet_in_fec!F106)</f>
        <v>0.81909316313990677</v>
      </c>
      <c r="G106" s="169">
        <f>IF(RES_hhdet_in_tes!G106=0,"",RES_hhdet_in_tes!G106/RES_hhdet_in_fec!G106)</f>
        <v>0.82365498694532635</v>
      </c>
      <c r="H106" s="169">
        <f>IF(RES_hhdet_in_tes!H106=0,"",RES_hhdet_in_tes!H106/RES_hhdet_in_fec!H106)</f>
        <v>0.82759932549461546</v>
      </c>
      <c r="I106" s="169">
        <f>IF(RES_hhdet_in_tes!I106=0,"",RES_hhdet_in_tes!I106/RES_hhdet_in_fec!I106)</f>
        <v>0.83138156750217729</v>
      </c>
      <c r="J106" s="169">
        <f>IF(RES_hhdet_in_tes!J106=0,"",RES_hhdet_in_tes!J106/RES_hhdet_in_fec!J106)</f>
        <v>0.83538273641274563</v>
      </c>
      <c r="K106" s="169">
        <f>IF(RES_hhdet_in_tes!K106=0,"",RES_hhdet_in_tes!K106/RES_hhdet_in_fec!K106)</f>
        <v>0.81031344982695075</v>
      </c>
      <c r="L106" s="169">
        <f>IF(RES_hhdet_in_tes!L106=0,"",RES_hhdet_in_tes!L106/RES_hhdet_in_fec!L106)</f>
        <v>0.83380466269900988</v>
      </c>
      <c r="M106" s="169">
        <f>IF(RES_hhdet_in_tes!M106=0,"",RES_hhdet_in_tes!M106/RES_hhdet_in_fec!M106)</f>
        <v>0.84055383484844959</v>
      </c>
      <c r="N106" s="169">
        <f>IF(RES_hhdet_in_tes!N106=0,"",RES_hhdet_in_tes!N106/RES_hhdet_in_fec!N106)</f>
        <v>0.84707338287600786</v>
      </c>
      <c r="O106" s="169">
        <f>IF(RES_hhdet_in_tes!O106=0,"",RES_hhdet_in_tes!O106/RES_hhdet_in_fec!O106)</f>
        <v>0.84143649425329736</v>
      </c>
      <c r="P106" s="169">
        <f>IF(RES_hhdet_in_tes!P106=0,"",RES_hhdet_in_tes!P106/RES_hhdet_in_fec!P106)</f>
        <v>0.84638049230313972</v>
      </c>
      <c r="Q106" s="169">
        <f>IF(RES_hhdet_in_tes!Q106=0,"",RES_hhdet_in_tes!Q106/RES_hhdet_in_fec!Q106)</f>
        <v>0.84491346976902848</v>
      </c>
    </row>
    <row r="107" spans="1:17" ht="12" customHeight="1" x14ac:dyDescent="0.25">
      <c r="A107" s="23" t="s">
        <v>153</v>
      </c>
      <c r="B107" s="73"/>
      <c r="C107" s="73">
        <f>IF(RES_hhdet_in_tes!C107=0,"",RES_hhdet_in_tes!C107/RES_hhdet_in_fec!C107)</f>
        <v>0.80747937358319644</v>
      </c>
      <c r="D107" s="73">
        <f>IF(RES_hhdet_in_tes!D107=0,"",RES_hhdet_in_tes!D107/RES_hhdet_in_fec!D107)</f>
        <v>0.80932389034906893</v>
      </c>
      <c r="E107" s="73">
        <f>IF(RES_hhdet_in_tes!E107=0,"",RES_hhdet_in_tes!E107/RES_hhdet_in_fec!E107)</f>
        <v>0.81364362311982363</v>
      </c>
      <c r="F107" s="73">
        <f>IF(RES_hhdet_in_tes!F107=0,"",RES_hhdet_in_tes!F107/RES_hhdet_in_fec!F107)</f>
        <v>0.81792837960385079</v>
      </c>
      <c r="G107" s="73">
        <f>IF(RES_hhdet_in_tes!G107=0,"",RES_hhdet_in_tes!G107/RES_hhdet_in_fec!G107)</f>
        <v>0.8227988340977973</v>
      </c>
      <c r="H107" s="73">
        <f>IF(RES_hhdet_in_tes!H107=0,"",RES_hhdet_in_tes!H107/RES_hhdet_in_fec!H107)</f>
        <v>0.82664161801616598</v>
      </c>
      <c r="I107" s="73">
        <f>IF(RES_hhdet_in_tes!I107=0,"",RES_hhdet_in_tes!I107/RES_hhdet_in_fec!I107)</f>
        <v>0.83049690727991576</v>
      </c>
      <c r="J107" s="73">
        <f>IF(RES_hhdet_in_tes!J107=0,"",RES_hhdet_in_tes!J107/RES_hhdet_in_fec!J107)</f>
        <v>0.83444663348119708</v>
      </c>
      <c r="K107" s="73">
        <f>IF(RES_hhdet_in_tes!K107=0,"",RES_hhdet_in_tes!K107/RES_hhdet_in_fec!K107)</f>
        <v>0.8093931357869667</v>
      </c>
      <c r="L107" s="73">
        <f>IF(RES_hhdet_in_tes!L107=0,"",RES_hhdet_in_tes!L107/RES_hhdet_in_fec!L107)</f>
        <v>0.83288618707765971</v>
      </c>
      <c r="M107" s="73">
        <f>IF(RES_hhdet_in_tes!M107=0,"",RES_hhdet_in_tes!M107/RES_hhdet_in_fec!M107)</f>
        <v>0.83966151717992998</v>
      </c>
      <c r="N107" s="73">
        <f>IF(RES_hhdet_in_tes!N107=0,"",RES_hhdet_in_tes!N107/RES_hhdet_in_fec!N107)</f>
        <v>0.84622881247165171</v>
      </c>
      <c r="O107" s="73">
        <f>IF(RES_hhdet_in_tes!O107=0,"",RES_hhdet_in_tes!O107/RES_hhdet_in_fec!O107)</f>
        <v>0.84057912324942663</v>
      </c>
      <c r="P107" s="73">
        <f>IF(RES_hhdet_in_tes!P107=0,"",RES_hhdet_in_tes!P107/RES_hhdet_in_fec!P107)</f>
        <v>0.8454011302834058</v>
      </c>
      <c r="Q107" s="73">
        <f>IF(RES_hhdet_in_tes!Q107=0,"",RES_hhdet_in_tes!Q107/RES_hhdet_in_fec!Q107)</f>
        <v>0.84385313825207064</v>
      </c>
    </row>
    <row r="108" spans="1:17" ht="12" customHeight="1" x14ac:dyDescent="0.25">
      <c r="A108" s="23" t="s">
        <v>60</v>
      </c>
      <c r="B108" s="73"/>
      <c r="C108" s="73">
        <f>IF(RES_hhdet_in_tes!C108=0,"",RES_hhdet_in_tes!C108/RES_hhdet_in_fec!C108)</f>
        <v>1.135111982520957</v>
      </c>
      <c r="D108" s="73">
        <f>IF(RES_hhdet_in_tes!D108=0,"",RES_hhdet_in_tes!D108/RES_hhdet_in_fec!D108)</f>
        <v>1.0546540684278447</v>
      </c>
      <c r="E108" s="73">
        <f>IF(RES_hhdet_in_tes!E108=0,"",RES_hhdet_in_tes!E108/RES_hhdet_in_fec!E108)</f>
        <v>1.0465385087494368</v>
      </c>
      <c r="F108" s="73">
        <f>IF(RES_hhdet_in_tes!F108=0,"",RES_hhdet_in_tes!F108/RES_hhdet_in_fec!F108)</f>
        <v>1.0452851879294753</v>
      </c>
      <c r="G108" s="73">
        <f>IF(RES_hhdet_in_tes!G108=0,"",RES_hhdet_in_tes!G108/RES_hhdet_in_fec!G108)</f>
        <v>1.0296602236713108</v>
      </c>
      <c r="H108" s="73">
        <f>IF(RES_hhdet_in_tes!H108=0,"",RES_hhdet_in_tes!H108/RES_hhdet_in_fec!H108)</f>
        <v>1.0313872026933915</v>
      </c>
      <c r="I108" s="73">
        <f>IF(RES_hhdet_in_tes!I108=0,"",RES_hhdet_in_tes!I108/RES_hhdet_in_fec!I108)</f>
        <v>1.0334093622080671</v>
      </c>
      <c r="J108" s="73">
        <f>IF(RES_hhdet_in_tes!J108=0,"",RES_hhdet_in_tes!J108/RES_hhdet_in_fec!J108)</f>
        <v>1.0340037921843837</v>
      </c>
      <c r="K108" s="73">
        <f>IF(RES_hhdet_in_tes!K108=0,"",RES_hhdet_in_tes!K108/RES_hhdet_in_fec!K108)</f>
        <v>1.0000000000000004</v>
      </c>
      <c r="L108" s="73">
        <f>IF(RES_hhdet_in_tes!L108=0,"",RES_hhdet_in_tes!L108/RES_hhdet_in_fec!L108)</f>
        <v>1.0257283317897019</v>
      </c>
      <c r="M108" s="73">
        <f>IF(RES_hhdet_in_tes!M108=0,"",RES_hhdet_in_tes!M108/RES_hhdet_in_fec!M108)</f>
        <v>1.0303364731688032</v>
      </c>
      <c r="N108" s="73">
        <f>IF(RES_hhdet_in_tes!N108=0,"",RES_hhdet_in_tes!N108/RES_hhdet_in_fec!N108)</f>
        <v>1.030501929216133</v>
      </c>
      <c r="O108" s="73">
        <f>IF(RES_hhdet_in_tes!O108=0,"",RES_hhdet_in_tes!O108/RES_hhdet_in_fec!O108)</f>
        <v>1.0174935553730453</v>
      </c>
      <c r="P108" s="73">
        <f>IF(RES_hhdet_in_tes!P108=0,"",RES_hhdet_in_tes!P108/RES_hhdet_in_fec!P108)</f>
        <v>1.0161743499736346</v>
      </c>
      <c r="Q108" s="73">
        <f>IF(RES_hhdet_in_tes!Q108=0,"",RES_hhdet_in_tes!Q108/RES_hhdet_in_fec!Q108)</f>
        <v>1.0101793285874454</v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>
        <f>IF(RES_hhdet_in_tes!D109=0,"",RES_hhdet_in_tes!D109/RES_hhdet_in_fec!D109)</f>
        <v>1.8362898936092862</v>
      </c>
      <c r="E109" s="169">
        <f>IF(RES_hhdet_in_tes!E109=0,"",RES_hhdet_in_tes!E109/RES_hhdet_in_fec!E109)</f>
        <v>1.9081927904178655</v>
      </c>
      <c r="F109" s="169">
        <f>IF(RES_hhdet_in_tes!F109=0,"",RES_hhdet_in_tes!F109/RES_hhdet_in_fec!F109)</f>
        <v>1.9452257963967019</v>
      </c>
      <c r="G109" s="169">
        <f>IF(RES_hhdet_in_tes!G109=0,"",RES_hhdet_in_tes!G109/RES_hhdet_in_fec!G109)</f>
        <v>2.0093752143401855</v>
      </c>
      <c r="H109" s="169">
        <f>IF(RES_hhdet_in_tes!H109=0,"",RES_hhdet_in_tes!H109/RES_hhdet_in_fec!H109)</f>
        <v>2.0879724436915312</v>
      </c>
      <c r="I109" s="169">
        <f>IF(RES_hhdet_in_tes!I109=0,"",RES_hhdet_in_tes!I109/RES_hhdet_in_fec!I109)</f>
        <v>2.1761666392763983</v>
      </c>
      <c r="J109" s="169">
        <f>IF(RES_hhdet_in_tes!J109=0,"",RES_hhdet_in_tes!J109/RES_hhdet_in_fec!J109)</f>
        <v>2.2866223187785701</v>
      </c>
      <c r="K109" s="169">
        <f>IF(RES_hhdet_in_tes!K109=0,"",RES_hhdet_in_tes!K109/RES_hhdet_in_fec!K109)</f>
        <v>2.4242781042430459</v>
      </c>
      <c r="L109" s="169">
        <f>IF(RES_hhdet_in_tes!L109=0,"",RES_hhdet_in_tes!L109/RES_hhdet_in_fec!L109)</f>
        <v>2.5794846422506934</v>
      </c>
      <c r="M109" s="169">
        <f>IF(RES_hhdet_in_tes!M109=0,"",RES_hhdet_in_tes!M109/RES_hhdet_in_fec!M109)</f>
        <v>2.7311672530469693</v>
      </c>
      <c r="N109" s="169">
        <f>IF(RES_hhdet_in_tes!N109=0,"",RES_hhdet_in_tes!N109/RES_hhdet_in_fec!N109)</f>
        <v>2.8614562918969573</v>
      </c>
      <c r="O109" s="169">
        <f>IF(RES_hhdet_in_tes!O109=0,"",RES_hhdet_in_tes!O109/RES_hhdet_in_fec!O109)</f>
        <v>2.9728663285066697</v>
      </c>
      <c r="P109" s="169">
        <f>IF(RES_hhdet_in_tes!P109=0,"",RES_hhdet_in_tes!P109/RES_hhdet_in_fec!P109)</f>
        <v>3.0705746500211029</v>
      </c>
      <c r="Q109" s="169">
        <f>IF(RES_hhdet_in_tes!Q109=0,"",RES_hhdet_in_tes!Q109/RES_hhdet_in_fec!Q109)</f>
        <v>3.1506811809728532</v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>
        <f>IF(RES_hhdet_in_tes!D110=0,"",RES_hhdet_in_tes!D110/RES_hhdet_in_fec!D110)</f>
        <v>1.8362898936092862</v>
      </c>
      <c r="E110" s="73">
        <f>IF(RES_hhdet_in_tes!E110=0,"",RES_hhdet_in_tes!E110/RES_hhdet_in_fec!E110)</f>
        <v>1.9081927904178655</v>
      </c>
      <c r="F110" s="73">
        <f>IF(RES_hhdet_in_tes!F110=0,"",RES_hhdet_in_tes!F110/RES_hhdet_in_fec!F110)</f>
        <v>1.9452257963967019</v>
      </c>
      <c r="G110" s="73">
        <f>IF(RES_hhdet_in_tes!G110=0,"",RES_hhdet_in_tes!G110/RES_hhdet_in_fec!G110)</f>
        <v>2.0093752143401855</v>
      </c>
      <c r="H110" s="73">
        <f>IF(RES_hhdet_in_tes!H110=0,"",RES_hhdet_in_tes!H110/RES_hhdet_in_fec!H110)</f>
        <v>2.0879724436915312</v>
      </c>
      <c r="I110" s="73">
        <f>IF(RES_hhdet_in_tes!I110=0,"",RES_hhdet_in_tes!I110/RES_hhdet_in_fec!I110)</f>
        <v>2.1761666392763983</v>
      </c>
      <c r="J110" s="73">
        <f>IF(RES_hhdet_in_tes!J110=0,"",RES_hhdet_in_tes!J110/RES_hhdet_in_fec!J110)</f>
        <v>2.2866223187785701</v>
      </c>
      <c r="K110" s="73">
        <f>IF(RES_hhdet_in_tes!K110=0,"",RES_hhdet_in_tes!K110/RES_hhdet_in_fec!K110)</f>
        <v>2.4242781042430459</v>
      </c>
      <c r="L110" s="73">
        <f>IF(RES_hhdet_in_tes!L110=0,"",RES_hhdet_in_tes!L110/RES_hhdet_in_fec!L110)</f>
        <v>2.5794846422506934</v>
      </c>
      <c r="M110" s="73">
        <f>IF(RES_hhdet_in_tes!M110=0,"",RES_hhdet_in_tes!M110/RES_hhdet_in_fec!M110)</f>
        <v>2.7311672530469693</v>
      </c>
      <c r="N110" s="73">
        <f>IF(RES_hhdet_in_tes!N110=0,"",RES_hhdet_in_tes!N110/RES_hhdet_in_fec!N110)</f>
        <v>2.8614562918969573</v>
      </c>
      <c r="O110" s="73">
        <f>IF(RES_hhdet_in_tes!O110=0,"",RES_hhdet_in_tes!O110/RES_hhdet_in_fec!O110)</f>
        <v>2.9728663285066697</v>
      </c>
      <c r="P110" s="73">
        <f>IF(RES_hhdet_in_tes!P110=0,"",RES_hhdet_in_tes!P110/RES_hhdet_in_fec!P110)</f>
        <v>3.0705746500211029</v>
      </c>
      <c r="Q110" s="73">
        <f>IF(RES_hhdet_in_tes!Q110=0,"",RES_hhdet_in_tes!Q110/RES_hhdet_in_fec!Q110)</f>
        <v>3.1506811809728532</v>
      </c>
    </row>
    <row r="111" spans="1:17" ht="12" customHeight="1" x14ac:dyDescent="0.25">
      <c r="A111" s="158" t="s">
        <v>63</v>
      </c>
      <c r="B111" s="169"/>
      <c r="C111" s="169">
        <f>IF(RES_hhdet_in_tes!C111=0,"",RES_hhdet_in_tes!C111/RES_hhdet_in_fec!C111)</f>
        <v>0.74456264786206394</v>
      </c>
      <c r="D111" s="169">
        <f>IF(RES_hhdet_in_tes!D111=0,"",RES_hhdet_in_tes!D111/RES_hhdet_in_fec!D111)</f>
        <v>0.75054696805047694</v>
      </c>
      <c r="E111" s="169">
        <f>IF(RES_hhdet_in_tes!E111=0,"",RES_hhdet_in_tes!E111/RES_hhdet_in_fec!E111)</f>
        <v>0.75510215463427111</v>
      </c>
      <c r="F111" s="169">
        <f>IF(RES_hhdet_in_tes!F111=0,"",RES_hhdet_in_tes!F111/RES_hhdet_in_fec!F111)</f>
        <v>0.76012211239343019</v>
      </c>
      <c r="G111" s="169">
        <f>IF(RES_hhdet_in_tes!G111=0,"",RES_hhdet_in_tes!G111/RES_hhdet_in_fec!G111)</f>
        <v>0.76227133825894755</v>
      </c>
      <c r="H111" s="169">
        <f>IF(RES_hhdet_in_tes!H111=0,"",RES_hhdet_in_tes!H111/RES_hhdet_in_fec!H111)</f>
        <v>0.76668174342999618</v>
      </c>
      <c r="I111" s="169">
        <f>IF(RES_hhdet_in_tes!I111=0,"",RES_hhdet_in_tes!I111/RES_hhdet_in_fec!I111)</f>
        <v>0.77131451845131538</v>
      </c>
      <c r="J111" s="169">
        <f>IF(RES_hhdet_in_tes!J111=0,"",RES_hhdet_in_tes!J111/RES_hhdet_in_fec!J111)</f>
        <v>0.77574400978906466</v>
      </c>
      <c r="K111" s="169">
        <f>IF(RES_hhdet_in_tes!K111=0,"",RES_hhdet_in_tes!K111/RES_hhdet_in_fec!K111)</f>
        <v>0.81141725821199973</v>
      </c>
      <c r="L111" s="169">
        <f>IF(RES_hhdet_in_tes!L111=0,"",RES_hhdet_in_tes!L111/RES_hhdet_in_fec!L111)</f>
        <v>0.7911491051467513</v>
      </c>
      <c r="M111" s="169">
        <f>IF(RES_hhdet_in_tes!M111=0,"",RES_hhdet_in_tes!M111/RES_hhdet_in_fec!M111)</f>
        <v>0.79088364189898719</v>
      </c>
      <c r="N111" s="169">
        <f>IF(RES_hhdet_in_tes!N111=0,"",RES_hhdet_in_tes!N111/RES_hhdet_in_fec!N111)</f>
        <v>0.78591607360819915</v>
      </c>
      <c r="O111" s="169">
        <f>IF(RES_hhdet_in_tes!O111=0,"",RES_hhdet_in_tes!O111/RES_hhdet_in_fec!O111)</f>
        <v>0.80404958675903848</v>
      </c>
      <c r="P111" s="169">
        <f>IF(RES_hhdet_in_tes!P111=0,"",RES_hhdet_in_tes!P111/RES_hhdet_in_fec!P111)</f>
        <v>0.80081944172551323</v>
      </c>
      <c r="Q111" s="169">
        <f>IF(RES_hhdet_in_tes!Q111=0,"",RES_hhdet_in_tes!Q111/RES_hhdet_in_fec!Q111)</f>
        <v>0.81058527146275083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>
        <f>IF(RES_hhdet_in_tes!C116=0,"",RES_hhdet_in_tes!C116/RES_hhdet_in_fec!C116)</f>
        <v>0.74456264786206394</v>
      </c>
      <c r="D116" s="171">
        <f>IF(RES_hhdet_in_tes!D116=0,"",RES_hhdet_in_tes!D116/RES_hhdet_in_fec!D116)</f>
        <v>0.75054696805047694</v>
      </c>
      <c r="E116" s="171">
        <f>IF(RES_hhdet_in_tes!E116=0,"",RES_hhdet_in_tes!E116/RES_hhdet_in_fec!E116)</f>
        <v>0.75510215463427111</v>
      </c>
      <c r="F116" s="171">
        <f>IF(RES_hhdet_in_tes!F116=0,"",RES_hhdet_in_tes!F116/RES_hhdet_in_fec!F116)</f>
        <v>0.76012211239343019</v>
      </c>
      <c r="G116" s="171">
        <f>IF(RES_hhdet_in_tes!G116=0,"",RES_hhdet_in_tes!G116/RES_hhdet_in_fec!G116)</f>
        <v>0.76227133825894755</v>
      </c>
      <c r="H116" s="171">
        <f>IF(RES_hhdet_in_tes!H116=0,"",RES_hhdet_in_tes!H116/RES_hhdet_in_fec!H116)</f>
        <v>0.76668174342999618</v>
      </c>
      <c r="I116" s="171">
        <f>IF(RES_hhdet_in_tes!I116=0,"",RES_hhdet_in_tes!I116/RES_hhdet_in_fec!I116)</f>
        <v>0.77131451845131538</v>
      </c>
      <c r="J116" s="171">
        <f>IF(RES_hhdet_in_tes!J116=0,"",RES_hhdet_in_tes!J116/RES_hhdet_in_fec!J116)</f>
        <v>0.77574400978906466</v>
      </c>
      <c r="K116" s="171" t="str">
        <f>IF(RES_hhdet_in_tes!K116=0,"",RES_hhdet_in_tes!K116/RES_hhdet_in_fec!K116)</f>
        <v/>
      </c>
      <c r="L116" s="171">
        <f>IF(RES_hhdet_in_tes!L116=0,"",RES_hhdet_in_tes!L116/RES_hhdet_in_fec!L116)</f>
        <v>0.77897594068933651</v>
      </c>
      <c r="M116" s="171">
        <f>IF(RES_hhdet_in_tes!M116=0,"",RES_hhdet_in_tes!M116/RES_hhdet_in_fec!M116)</f>
        <v>0.78040142611234908</v>
      </c>
      <c r="N116" s="171">
        <f>IF(RES_hhdet_in_tes!N116=0,"",RES_hhdet_in_tes!N116/RES_hhdet_in_fec!N116)</f>
        <v>0.78131723178503554</v>
      </c>
      <c r="O116" s="171">
        <f>IF(RES_hhdet_in_tes!O116=0,"",RES_hhdet_in_tes!O116/RES_hhdet_in_fec!O116)</f>
        <v>0.7821532424619424</v>
      </c>
      <c r="P116" s="171">
        <f>IF(RES_hhdet_in_tes!P116=0,"",RES_hhdet_in_tes!P116/RES_hhdet_in_fec!P116)</f>
        <v>0.78332364612294503</v>
      </c>
      <c r="Q116" s="171">
        <f>IF(RES_hhdet_in_tes!Q116=0,"",RES_hhdet_in_tes!Q116/RES_hhdet_in_fec!Q116)</f>
        <v>0.78482407420346345</v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>
        <f>IF(RES_hhdet_in_tes!K117=0,"",RES_hhdet_in_tes!K117/RES_hhdet_in_fec!K117)</f>
        <v>0.81141725821199973</v>
      </c>
      <c r="L117" s="170">
        <f>IF(RES_hhdet_in_tes!L117=0,"",RES_hhdet_in_tes!L117/RES_hhdet_in_fec!L117)</f>
        <v>0.81018850102418261</v>
      </c>
      <c r="M117" s="170">
        <f>IF(RES_hhdet_in_tes!M117=0,"",RES_hhdet_in_tes!M117/RES_hhdet_in_fec!M117)</f>
        <v>0.81817674822310205</v>
      </c>
      <c r="N117" s="170">
        <f>IF(RES_hhdet_in_tes!N117=0,"",RES_hhdet_in_tes!N117/RES_hhdet_in_fec!N117)</f>
        <v>0.82140365015976591</v>
      </c>
      <c r="O117" s="170">
        <f>IF(RES_hhdet_in_tes!O117=0,"",RES_hhdet_in_tes!O117/RES_hhdet_in_fec!O117)</f>
        <v>0.82441431536212328</v>
      </c>
      <c r="P117" s="170">
        <f>IF(RES_hhdet_in_tes!P117=0,"",RES_hhdet_in_tes!P117/RES_hhdet_in_fec!P117)</f>
        <v>0.82430306334877601</v>
      </c>
      <c r="Q117" s="170">
        <f>IF(RES_hhdet_in_tes!Q117=0,"",RES_hhdet_in_tes!Q117/RES_hhdet_in_fec!Q117)</f>
        <v>0.82546295477248444</v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>
        <f>IF(RES_hhdet_in_tes!K118=0,"",RES_hhdet_in_tes!K118/RES_hhdet_in_fec!K118)</f>
        <v>0.76830372561676341</v>
      </c>
      <c r="L118" s="73">
        <f>IF(RES_hhdet_in_tes!L118=0,"",RES_hhdet_in_tes!L118/RES_hhdet_in_fec!L118)</f>
        <v>0.77035880707642024</v>
      </c>
      <c r="M118" s="73">
        <f>IF(RES_hhdet_in_tes!M118=0,"",RES_hhdet_in_tes!M118/RES_hhdet_in_fec!M118)</f>
        <v>0.77611561181335276</v>
      </c>
      <c r="N118" s="73">
        <f>IF(RES_hhdet_in_tes!N118=0,"",RES_hhdet_in_tes!N118/RES_hhdet_in_fec!N118)</f>
        <v>0.77980677798163478</v>
      </c>
      <c r="O118" s="73">
        <f>IF(RES_hhdet_in_tes!O118=0,"",RES_hhdet_in_tes!O118/RES_hhdet_in_fec!O118)</f>
        <v>0.78366785155607188</v>
      </c>
      <c r="P118" s="73">
        <f>IF(RES_hhdet_in_tes!P118=0,"",RES_hhdet_in_tes!P118/RES_hhdet_in_fec!P118)</f>
        <v>0.78451325432768837</v>
      </c>
      <c r="Q118" s="73">
        <f>IF(RES_hhdet_in_tes!Q118=0,"",RES_hhdet_in_tes!Q118/RES_hhdet_in_fec!Q118)</f>
        <v>0.78616666111269184</v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>
        <f>IF(RES_hhdet_in_tes!K119=0,"",RES_hhdet_in_tes!K119/RES_hhdet_in_fec!K119)</f>
        <v>0.99999999999999978</v>
      </c>
      <c r="L119" s="73">
        <f>IF(RES_hhdet_in_tes!L119=0,"",RES_hhdet_in_tes!L119/RES_hhdet_in_fec!L119)</f>
        <v>1.0001547739197925</v>
      </c>
      <c r="M119" s="73">
        <f>IF(RES_hhdet_in_tes!M119=0,"",RES_hhdet_in_tes!M119/RES_hhdet_in_fec!M119)</f>
        <v>1.0051677562043702</v>
      </c>
      <c r="N119" s="73">
        <f>IF(RES_hhdet_in_tes!N119=0,"",RES_hhdet_in_tes!N119/RES_hhdet_in_fec!N119)</f>
        <v>1.0057051598809961</v>
      </c>
      <c r="O119" s="73">
        <f>IF(RES_hhdet_in_tes!O119=0,"",RES_hhdet_in_tes!O119/RES_hhdet_in_fec!O119)</f>
        <v>1.0037967807331991</v>
      </c>
      <c r="P119" s="73">
        <f>IF(RES_hhdet_in_tes!P119=0,"",RES_hhdet_in_tes!P119/RES_hhdet_in_fec!P119)</f>
        <v>1.0024951961457194</v>
      </c>
      <c r="Q119" s="73">
        <f>IF(RES_hhdet_in_tes!Q119=0,"",RES_hhdet_in_tes!Q119/RES_hhdet_in_fec!Q119)</f>
        <v>1.0027495515343217</v>
      </c>
    </row>
    <row r="120" spans="1:17" ht="12" customHeight="1" x14ac:dyDescent="0.25">
      <c r="A120" s="158" t="s">
        <v>62</v>
      </c>
      <c r="B120" s="169"/>
      <c r="C120" s="169">
        <f>IF(RES_hhdet_in_tes!C120=0,"",RES_hhdet_in_tes!C120/RES_hhdet_in_fec!C120)</f>
        <v>0.8217919847989571</v>
      </c>
      <c r="D120" s="169">
        <f>IF(RES_hhdet_in_tes!D120=0,"",RES_hhdet_in_tes!D120/RES_hhdet_in_fec!D120)</f>
        <v>0.82214702612670421</v>
      </c>
      <c r="E120" s="169">
        <f>IF(RES_hhdet_in_tes!E120=0,"",RES_hhdet_in_tes!E120/RES_hhdet_in_fec!E120)</f>
        <v>0.82479017897598317</v>
      </c>
      <c r="F120" s="169">
        <f>IF(RES_hhdet_in_tes!F120=0,"",RES_hhdet_in_tes!F120/RES_hhdet_in_fec!F120)</f>
        <v>0.82734133971989854</v>
      </c>
      <c r="G120" s="169">
        <f>IF(RES_hhdet_in_tes!G120=0,"",RES_hhdet_in_tes!G120/RES_hhdet_in_fec!G120)</f>
        <v>0.82969922710541133</v>
      </c>
      <c r="H120" s="169">
        <f>IF(RES_hhdet_in_tes!H120=0,"",RES_hhdet_in_tes!H120/RES_hhdet_in_fec!H120)</f>
        <v>0.83199640759583182</v>
      </c>
      <c r="I120" s="169">
        <f>IF(RES_hhdet_in_tes!I120=0,"",RES_hhdet_in_tes!I120/RES_hhdet_in_fec!I120)</f>
        <v>0.83424264458805808</v>
      </c>
      <c r="J120" s="169">
        <f>IF(RES_hhdet_in_tes!J120=0,"",RES_hhdet_in_tes!J120/RES_hhdet_in_fec!J120)</f>
        <v>0.83656440367052654</v>
      </c>
      <c r="K120" s="169">
        <f>IF(RES_hhdet_in_tes!K120=0,"",RES_hhdet_in_tes!K120/RES_hhdet_in_fec!K120)</f>
        <v>0.83774447090657489</v>
      </c>
      <c r="L120" s="169">
        <f>IF(RES_hhdet_in_tes!L120=0,"",RES_hhdet_in_tes!L120/RES_hhdet_in_fec!L120)</f>
        <v>0.83856688557173753</v>
      </c>
      <c r="M120" s="169">
        <f>IF(RES_hhdet_in_tes!M120=0,"",RES_hhdet_in_tes!M120/RES_hhdet_in_fec!M120)</f>
        <v>0.83980373889340776</v>
      </c>
      <c r="N120" s="169">
        <f>IF(RES_hhdet_in_tes!N120=0,"",RES_hhdet_in_tes!N120/RES_hhdet_in_fec!N120)</f>
        <v>0.84153578066889234</v>
      </c>
      <c r="O120" s="169">
        <f>IF(RES_hhdet_in_tes!O120=0,"",RES_hhdet_in_tes!O120/RES_hhdet_in_fec!O120)</f>
        <v>0.84304324309543055</v>
      </c>
      <c r="P120" s="169">
        <f>IF(RES_hhdet_in_tes!P120=0,"",RES_hhdet_in_tes!P120/RES_hhdet_in_fec!P120)</f>
        <v>0.84423744286188285</v>
      </c>
      <c r="Q120" s="169">
        <f>IF(RES_hhdet_in_tes!Q120=0,"",RES_hhdet_in_tes!Q120/RES_hhdet_in_fec!Q120)</f>
        <v>0.8454862932533338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>
        <f>IF(RES_hhdet_in_tes!C122=0,"",RES_hhdet_in_tes!C122/RES_hhdet_in_fec!C122)</f>
        <v>0.8217919847989571</v>
      </c>
      <c r="D122" s="65">
        <f>IF(RES_hhdet_in_tes!D122=0,"",RES_hhdet_in_tes!D122/RES_hhdet_in_fec!D122)</f>
        <v>0.82214702612670421</v>
      </c>
      <c r="E122" s="65">
        <f>IF(RES_hhdet_in_tes!E122=0,"",RES_hhdet_in_tes!E122/RES_hhdet_in_fec!E122)</f>
        <v>0.82479017897598317</v>
      </c>
      <c r="F122" s="65">
        <f>IF(RES_hhdet_in_tes!F122=0,"",RES_hhdet_in_tes!F122/RES_hhdet_in_fec!F122)</f>
        <v>0.82734133971989854</v>
      </c>
      <c r="G122" s="65">
        <f>IF(RES_hhdet_in_tes!G122=0,"",RES_hhdet_in_tes!G122/RES_hhdet_in_fec!G122)</f>
        <v>0.82969922710541133</v>
      </c>
      <c r="H122" s="65">
        <f>IF(RES_hhdet_in_tes!H122=0,"",RES_hhdet_in_tes!H122/RES_hhdet_in_fec!H122)</f>
        <v>0.83199640759583182</v>
      </c>
      <c r="I122" s="65">
        <f>IF(RES_hhdet_in_tes!I122=0,"",RES_hhdet_in_tes!I122/RES_hhdet_in_fec!I122)</f>
        <v>0.83424264458805808</v>
      </c>
      <c r="J122" s="65">
        <f>IF(RES_hhdet_in_tes!J122=0,"",RES_hhdet_in_tes!J122/RES_hhdet_in_fec!J122)</f>
        <v>0.83656440367052654</v>
      </c>
      <c r="K122" s="65">
        <f>IF(RES_hhdet_in_tes!K122=0,"",RES_hhdet_in_tes!K122/RES_hhdet_in_fec!K122)</f>
        <v>0.83774447090657489</v>
      </c>
      <c r="L122" s="65">
        <f>IF(RES_hhdet_in_tes!L122=0,"",RES_hhdet_in_tes!L122/RES_hhdet_in_fec!L122)</f>
        <v>0.83856688557173753</v>
      </c>
      <c r="M122" s="65">
        <f>IF(RES_hhdet_in_tes!M122=0,"",RES_hhdet_in_tes!M122/RES_hhdet_in_fec!M122)</f>
        <v>0.83980373889340776</v>
      </c>
      <c r="N122" s="65">
        <f>IF(RES_hhdet_in_tes!N122=0,"",RES_hhdet_in_tes!N122/RES_hhdet_in_fec!N122)</f>
        <v>0.84153578066889234</v>
      </c>
      <c r="O122" s="65">
        <f>IF(RES_hhdet_in_tes!O122=0,"",RES_hhdet_in_tes!O122/RES_hhdet_in_fec!O122)</f>
        <v>0.84304324309543055</v>
      </c>
      <c r="P122" s="65">
        <f>IF(RES_hhdet_in_tes!P122=0,"",RES_hhdet_in_tes!P122/RES_hhdet_in_fec!P122)</f>
        <v>0.84423744286188285</v>
      </c>
      <c r="Q122" s="65">
        <f>IF(RES_hhdet_in_tes!Q122=0,"",RES_hhdet_in_tes!Q122/RES_hhdet_in_fec!Q122)</f>
        <v>0.8454862932533338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0.76704366335089613</v>
      </c>
      <c r="D124" s="175" t="str">
        <f>IF(RES_hhdet_in_tes!D124=0,"",RES_hhdet_in_tes!D124/RES_hhdet_in_fec!D124)</f>
        <v/>
      </c>
      <c r="E124" s="175">
        <f>IF(RES_hhdet_in_tes!E124=0,"",RES_hhdet_in_tes!E124/RES_hhdet_in_fec!E124)</f>
        <v>0.77439936619546368</v>
      </c>
      <c r="F124" s="175">
        <f>IF(RES_hhdet_in_tes!F124=0,"",RES_hhdet_in_tes!F124/RES_hhdet_in_fec!F124)</f>
        <v>0.78103431666314416</v>
      </c>
      <c r="G124" s="175">
        <f>IF(RES_hhdet_in_tes!G124=0,"",RES_hhdet_in_tes!G124/RES_hhdet_in_fec!G124)</f>
        <v>0.78406960644347146</v>
      </c>
      <c r="H124" s="175">
        <f>IF(RES_hhdet_in_tes!H124=0,"",RES_hhdet_in_tes!H124/RES_hhdet_in_fec!H124)</f>
        <v>0.75994917443949284</v>
      </c>
      <c r="I124" s="175">
        <f>IF(RES_hhdet_in_tes!I124=0,"",RES_hhdet_in_tes!I124/RES_hhdet_in_fec!I124)</f>
        <v>0.78908375501714012</v>
      </c>
      <c r="J124" s="175">
        <f>IF(RES_hhdet_in_tes!J124=0,"",RES_hhdet_in_tes!J124/RES_hhdet_in_fec!J124)</f>
        <v>0.79434203955525073</v>
      </c>
      <c r="K124" s="175">
        <f>IF(RES_hhdet_in_tes!K124=0,"",RES_hhdet_in_tes!K124/RES_hhdet_in_fec!K124)</f>
        <v>0.79159295060507306</v>
      </c>
      <c r="L124" s="175">
        <f>IF(RES_hhdet_in_tes!L124=0,"",RES_hhdet_in_tes!L124/RES_hhdet_in_fec!L124)</f>
        <v>0.79383436760729309</v>
      </c>
      <c r="M124" s="175">
        <f>IF(RES_hhdet_in_tes!M124=0,"",RES_hhdet_in_tes!M124/RES_hhdet_in_fec!M124)</f>
        <v>0.80305075057069519</v>
      </c>
      <c r="N124" s="175">
        <f>IF(RES_hhdet_in_tes!N124=0,"",RES_hhdet_in_tes!N124/RES_hhdet_in_fec!N124)</f>
        <v>0.8008066047612995</v>
      </c>
      <c r="O124" s="175">
        <f>IF(RES_hhdet_in_tes!O124=0,"",RES_hhdet_in_tes!O124/RES_hhdet_in_fec!O124)</f>
        <v>0.80283247825126147</v>
      </c>
      <c r="P124" s="175">
        <f>IF(RES_hhdet_in_tes!P124=0,"",RES_hhdet_in_tes!P124/RES_hhdet_in_fec!P124)</f>
        <v>0.809188395862254</v>
      </c>
      <c r="Q124" s="175">
        <f>IF(RES_hhdet_in_tes!Q124=0,"",RES_hhdet_in_tes!Q124/RES_hhdet_in_fec!Q124)</f>
        <v>0.81152316505906807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0.75943833575513575</v>
      </c>
      <c r="D125" s="169" t="str">
        <f>IF(RES_hhdet_in_tes!D125=0,"",RES_hhdet_in_tes!D125/RES_hhdet_in_fec!D125)</f>
        <v/>
      </c>
      <c r="E125" s="169">
        <f>IF(RES_hhdet_in_tes!E125=0,"",RES_hhdet_in_tes!E125/RES_hhdet_in_fec!E125)</f>
        <v>0.76667757629827959</v>
      </c>
      <c r="F125" s="169">
        <f>IF(RES_hhdet_in_tes!F125=0,"",RES_hhdet_in_tes!F125/RES_hhdet_in_fec!F125)</f>
        <v>0.77126343954144905</v>
      </c>
      <c r="G125" s="169">
        <f>IF(RES_hhdet_in_tes!G125=0,"",RES_hhdet_in_tes!G125/RES_hhdet_in_fec!G125)</f>
        <v>0.7747379308465584</v>
      </c>
      <c r="H125" s="169">
        <f>IF(RES_hhdet_in_tes!H125=0,"",RES_hhdet_in_tes!H125/RES_hhdet_in_fec!H125)</f>
        <v>0.75190370193439449</v>
      </c>
      <c r="I125" s="169">
        <f>IF(RES_hhdet_in_tes!I125=0,"",RES_hhdet_in_tes!I125/RES_hhdet_in_fec!I125)</f>
        <v>0.77986927980919962</v>
      </c>
      <c r="J125" s="169">
        <f>IF(RES_hhdet_in_tes!J125=0,"",RES_hhdet_in_tes!J125/RES_hhdet_in_fec!J125)</f>
        <v>0.78445263570430068</v>
      </c>
      <c r="K125" s="169">
        <f>IF(RES_hhdet_in_tes!K125=0,"",RES_hhdet_in_tes!K125/RES_hhdet_in_fec!K125)</f>
        <v>0.77517094943288367</v>
      </c>
      <c r="L125" s="169">
        <f>IF(RES_hhdet_in_tes!L125=0,"",RES_hhdet_in_tes!L125/RES_hhdet_in_fec!L125)</f>
        <v>0.78443716631969163</v>
      </c>
      <c r="M125" s="169">
        <f>IF(RES_hhdet_in_tes!M125=0,"",RES_hhdet_in_tes!M125/RES_hhdet_in_fec!M125)</f>
        <v>0.79041829708864453</v>
      </c>
      <c r="N125" s="169">
        <f>IF(RES_hhdet_in_tes!N125=0,"",RES_hhdet_in_tes!N125/RES_hhdet_in_fec!N125)</f>
        <v>0.79149364671603273</v>
      </c>
      <c r="O125" s="169">
        <f>IF(RES_hhdet_in_tes!O125=0,"",RES_hhdet_in_tes!O125/RES_hhdet_in_fec!O125)</f>
        <v>0.78324272227093394</v>
      </c>
      <c r="P125" s="169">
        <f>IF(RES_hhdet_in_tes!P125=0,"",RES_hhdet_in_tes!P125/RES_hhdet_in_fec!P125)</f>
        <v>0.79072993827713223</v>
      </c>
      <c r="Q125" s="169">
        <f>IF(RES_hhdet_in_tes!Q125=0,"",RES_hhdet_in_tes!Q125/RES_hhdet_in_fec!Q125)</f>
        <v>0.79262792746605304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0.75886818034807413</v>
      </c>
      <c r="D126" s="73" t="str">
        <f>IF(RES_hhdet_in_tes!D126=0,"",RES_hhdet_in_tes!D126/RES_hhdet_in_fec!D126)</f>
        <v/>
      </c>
      <c r="E126" s="73">
        <f>IF(RES_hhdet_in_tes!E126=0,"",RES_hhdet_in_tes!E126/RES_hhdet_in_fec!E126)</f>
        <v>0.76537976901862936</v>
      </c>
      <c r="F126" s="73">
        <f>IF(RES_hhdet_in_tes!F126=0,"",RES_hhdet_in_tes!F126/RES_hhdet_in_fec!F126)</f>
        <v>0.76998022061753846</v>
      </c>
      <c r="G126" s="73">
        <f>IF(RES_hhdet_in_tes!G126=0,"",RES_hhdet_in_tes!G126/RES_hhdet_in_fec!G126)</f>
        <v>0.77372147837393979</v>
      </c>
      <c r="H126" s="73">
        <f>IF(RES_hhdet_in_tes!H126=0,"",RES_hhdet_in_tes!H126/RES_hhdet_in_fec!H126)</f>
        <v>0.75079700228214119</v>
      </c>
      <c r="I126" s="73">
        <f>IF(RES_hhdet_in_tes!I126=0,"",RES_hhdet_in_tes!I126/RES_hhdet_in_fec!I126)</f>
        <v>0.77881465032365738</v>
      </c>
      <c r="J126" s="73">
        <f>IF(RES_hhdet_in_tes!J126=0,"",RES_hhdet_in_tes!J126/RES_hhdet_in_fec!J126)</f>
        <v>0.78332894214939885</v>
      </c>
      <c r="K126" s="73">
        <f>IF(RES_hhdet_in_tes!K126=0,"",RES_hhdet_in_tes!K126/RES_hhdet_in_fec!K126)</f>
        <v>0.77404867616567585</v>
      </c>
      <c r="L126" s="73">
        <f>IF(RES_hhdet_in_tes!L126=0,"",RES_hhdet_in_tes!L126/RES_hhdet_in_fec!L126)</f>
        <v>0.78333912721619936</v>
      </c>
      <c r="M126" s="73">
        <f>IF(RES_hhdet_in_tes!M126=0,"",RES_hhdet_in_tes!M126/RES_hhdet_in_fec!M126)</f>
        <v>0.78934894494718189</v>
      </c>
      <c r="N126" s="73">
        <f>IF(RES_hhdet_in_tes!N126=0,"",RES_hhdet_in_tes!N126/RES_hhdet_in_fec!N126)</f>
        <v>0.79047504833431981</v>
      </c>
      <c r="O126" s="73">
        <f>IF(RES_hhdet_in_tes!O126=0,"",RES_hhdet_in_tes!O126/RES_hhdet_in_fec!O126)</f>
        <v>0.78220326278595143</v>
      </c>
      <c r="P126" s="73">
        <f>IF(RES_hhdet_in_tes!P126=0,"",RES_hhdet_in_tes!P126/RES_hhdet_in_fec!P126)</f>
        <v>0.78952455152788281</v>
      </c>
      <c r="Q126" s="73">
        <f>IF(RES_hhdet_in_tes!Q126=0,"",RES_hhdet_in_tes!Q126/RES_hhdet_in_fec!Q126)</f>
        <v>0.79132008326765746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1.0224058203938424</v>
      </c>
      <c r="D127" s="73" t="str">
        <f>IF(RES_hhdet_in_tes!D127=0,"",RES_hhdet_in_tes!D127/RES_hhdet_in_fec!D127)</f>
        <v/>
      </c>
      <c r="E127" s="73">
        <f>IF(RES_hhdet_in_tes!E127=0,"",RES_hhdet_in_tes!E127/RES_hhdet_in_fec!E127)</f>
        <v>1.0285114815637784</v>
      </c>
      <c r="F127" s="73">
        <f>IF(RES_hhdet_in_tes!F127=0,"",RES_hhdet_in_tes!F127/RES_hhdet_in_fec!F127)</f>
        <v>1.0328141560521733</v>
      </c>
      <c r="G127" s="73">
        <f>IF(RES_hhdet_in_tes!G127=0,"",RES_hhdet_in_tes!G127/RES_hhdet_in_fec!G127)</f>
        <v>1.0365739590260241</v>
      </c>
      <c r="H127" s="73">
        <f>IF(RES_hhdet_in_tes!H127=0,"",RES_hhdet_in_tes!H127/RES_hhdet_in_fec!H127)</f>
        <v>1.0043999434050455</v>
      </c>
      <c r="I127" s="73">
        <f>IF(RES_hhdet_in_tes!I127=0,"",RES_hhdet_in_tes!I127/RES_hhdet_in_fec!I127)</f>
        <v>1.0377815411483289</v>
      </c>
      <c r="J127" s="73">
        <f>IF(RES_hhdet_in_tes!J127=0,"",RES_hhdet_in_tes!J127/RES_hhdet_in_fec!J127)</f>
        <v>1.039878157322252</v>
      </c>
      <c r="K127" s="73">
        <f>IF(RES_hhdet_in_tes!K127=0,"",RES_hhdet_in_tes!K127/RES_hhdet_in_fec!K127)</f>
        <v>1.0224838796321627</v>
      </c>
      <c r="L127" s="73">
        <f>IF(RES_hhdet_in_tes!L127=0,"",RES_hhdet_in_tes!L127/RES_hhdet_in_fec!L127)</f>
        <v>1.0292269944652599</v>
      </c>
      <c r="M127" s="73">
        <f>IF(RES_hhdet_in_tes!M127=0,"",RES_hhdet_in_tes!M127/RES_hhdet_in_fec!M127)</f>
        <v>1.03296799593771</v>
      </c>
      <c r="N127" s="73">
        <f>IF(RES_hhdet_in_tes!N127=0,"",RES_hhdet_in_tes!N127/RES_hhdet_in_fec!N127)</f>
        <v>1.0276715158346954</v>
      </c>
      <c r="O127" s="73">
        <f>IF(RES_hhdet_in_tes!O127=0,"",RES_hhdet_in_tes!O127/RES_hhdet_in_fec!O127)</f>
        <v>1.011202121793116</v>
      </c>
      <c r="P127" s="73">
        <f>IF(RES_hhdet_in_tes!P127=0,"",RES_hhdet_in_tes!P127/RES_hhdet_in_fec!P127)</f>
        <v>1.0140273938463069</v>
      </c>
      <c r="Q127" s="73">
        <f>IF(RES_hhdet_in_tes!Q127=0,"",RES_hhdet_in_tes!Q127/RES_hhdet_in_fec!Q127)</f>
        <v>1.0099562005109315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1.8143000500989597</v>
      </c>
      <c r="D128" s="169" t="str">
        <f>IF(RES_hhdet_in_tes!D128=0,"",RES_hhdet_in_tes!D128/RES_hhdet_in_fec!D128)</f>
        <v/>
      </c>
      <c r="E128" s="169">
        <f>IF(RES_hhdet_in_tes!E128=0,"",RES_hhdet_in_tes!E128/RES_hhdet_in_fec!E128)</f>
        <v>1.8544045274256538</v>
      </c>
      <c r="F128" s="169">
        <f>IF(RES_hhdet_in_tes!F128=0,"",RES_hhdet_in_tes!F128/RES_hhdet_in_fec!F128)</f>
        <v>1.893820974022199</v>
      </c>
      <c r="G128" s="169">
        <f>IF(RES_hhdet_in_tes!G128=0,"",RES_hhdet_in_tes!G128/RES_hhdet_in_fec!G128)</f>
        <v>1.9506028639961406</v>
      </c>
      <c r="H128" s="169">
        <f>IF(RES_hhdet_in_tes!H128=0,"",RES_hhdet_in_tes!H128/RES_hhdet_in_fec!H128)</f>
        <v>2.0302719830499618</v>
      </c>
      <c r="I128" s="169">
        <f>IF(RES_hhdet_in_tes!I128=0,"",RES_hhdet_in_tes!I128/RES_hhdet_in_fec!I128)</f>
        <v>2.1321459189279364</v>
      </c>
      <c r="J128" s="169">
        <f>IF(RES_hhdet_in_tes!J128=0,"",RES_hhdet_in_tes!J128/RES_hhdet_in_fec!J128)</f>
        <v>2.2755496546198963</v>
      </c>
      <c r="K128" s="169">
        <f>IF(RES_hhdet_in_tes!K128=0,"",RES_hhdet_in_tes!K128/RES_hhdet_in_fec!K128)</f>
        <v>2.4263757149185685</v>
      </c>
      <c r="L128" s="169">
        <f>IF(RES_hhdet_in_tes!L128=0,"",RES_hhdet_in_tes!L128/RES_hhdet_in_fec!L128)</f>
        <v>2.579234719387332</v>
      </c>
      <c r="M128" s="169">
        <f>IF(RES_hhdet_in_tes!M128=0,"",RES_hhdet_in_tes!M128/RES_hhdet_in_fec!M128)</f>
        <v>2.7242473880993585</v>
      </c>
      <c r="N128" s="169">
        <f>IF(RES_hhdet_in_tes!N128=0,"",RES_hhdet_in_tes!N128/RES_hhdet_in_fec!N128)</f>
        <v>2.8504350181044202</v>
      </c>
      <c r="O128" s="169">
        <f>IF(RES_hhdet_in_tes!O128=0,"",RES_hhdet_in_tes!O128/RES_hhdet_in_fec!O128)</f>
        <v>2.9649463621725971</v>
      </c>
      <c r="P128" s="169">
        <f>IF(RES_hhdet_in_tes!P128=0,"",RES_hhdet_in_tes!P128/RES_hhdet_in_fec!P128)</f>
        <v>3.069330398393963</v>
      </c>
      <c r="Q128" s="169">
        <f>IF(RES_hhdet_in_tes!Q128=0,"",RES_hhdet_in_tes!Q128/RES_hhdet_in_fec!Q128)</f>
        <v>3.1532201854827502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1.8143000500989597</v>
      </c>
      <c r="D129" s="73" t="str">
        <f>IF(RES_hhdet_in_tes!D129=0,"",RES_hhdet_in_tes!D129/RES_hhdet_in_fec!D129)</f>
        <v/>
      </c>
      <c r="E129" s="73">
        <f>IF(RES_hhdet_in_tes!E129=0,"",RES_hhdet_in_tes!E129/RES_hhdet_in_fec!E129)</f>
        <v>1.8544045274256538</v>
      </c>
      <c r="F129" s="73">
        <f>IF(RES_hhdet_in_tes!F129=0,"",RES_hhdet_in_tes!F129/RES_hhdet_in_fec!F129)</f>
        <v>1.893820974022199</v>
      </c>
      <c r="G129" s="73">
        <f>IF(RES_hhdet_in_tes!G129=0,"",RES_hhdet_in_tes!G129/RES_hhdet_in_fec!G129)</f>
        <v>1.9506028639961406</v>
      </c>
      <c r="H129" s="73">
        <f>IF(RES_hhdet_in_tes!H129=0,"",RES_hhdet_in_tes!H129/RES_hhdet_in_fec!H129)</f>
        <v>2.0302719830499618</v>
      </c>
      <c r="I129" s="73">
        <f>IF(RES_hhdet_in_tes!I129=0,"",RES_hhdet_in_tes!I129/RES_hhdet_in_fec!I129)</f>
        <v>2.1321459189279364</v>
      </c>
      <c r="J129" s="73">
        <f>IF(RES_hhdet_in_tes!J129=0,"",RES_hhdet_in_tes!J129/RES_hhdet_in_fec!J129)</f>
        <v>2.2755496546198963</v>
      </c>
      <c r="K129" s="73">
        <f>IF(RES_hhdet_in_tes!K129=0,"",RES_hhdet_in_tes!K129/RES_hhdet_in_fec!K129)</f>
        <v>2.4263757149185685</v>
      </c>
      <c r="L129" s="73">
        <f>IF(RES_hhdet_in_tes!L129=0,"",RES_hhdet_in_tes!L129/RES_hhdet_in_fec!L129)</f>
        <v>2.579234719387332</v>
      </c>
      <c r="M129" s="73">
        <f>IF(RES_hhdet_in_tes!M129=0,"",RES_hhdet_in_tes!M129/RES_hhdet_in_fec!M129)</f>
        <v>2.7242473880993585</v>
      </c>
      <c r="N129" s="73">
        <f>IF(RES_hhdet_in_tes!N129=0,"",RES_hhdet_in_tes!N129/RES_hhdet_in_fec!N129)</f>
        <v>2.8504350181044202</v>
      </c>
      <c r="O129" s="73">
        <f>IF(RES_hhdet_in_tes!O129=0,"",RES_hhdet_in_tes!O129/RES_hhdet_in_fec!O129)</f>
        <v>2.9649463621725971</v>
      </c>
      <c r="P129" s="73">
        <f>IF(RES_hhdet_in_tes!P129=0,"",RES_hhdet_in_tes!P129/RES_hhdet_in_fec!P129)</f>
        <v>3.069330398393963</v>
      </c>
      <c r="Q129" s="73">
        <f>IF(RES_hhdet_in_tes!Q129=0,"",RES_hhdet_in_tes!Q129/RES_hhdet_in_fec!Q129)</f>
        <v>3.1532201854827502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0.81206036298587214</v>
      </c>
      <c r="D130" s="169" t="str">
        <f>IF(RES_hhdet_in_tes!D130=0,"",RES_hhdet_in_tes!D130/RES_hhdet_in_fec!D130)</f>
        <v/>
      </c>
      <c r="E130" s="169">
        <f>IF(RES_hhdet_in_tes!E130=0,"",RES_hhdet_in_tes!E130/RES_hhdet_in_fec!E130)</f>
        <v>0.80196688179217224</v>
      </c>
      <c r="F130" s="169">
        <f>IF(RES_hhdet_in_tes!F130=0,"",RES_hhdet_in_tes!F130/RES_hhdet_in_fec!F130)</f>
        <v>0.8269764198293228</v>
      </c>
      <c r="G130" s="169">
        <f>IF(RES_hhdet_in_tes!G130=0,"",RES_hhdet_in_tes!G130/RES_hhdet_in_fec!G130)</f>
        <v>0.8298426807715511</v>
      </c>
      <c r="H130" s="169">
        <f>IF(RES_hhdet_in_tes!H130=0,"",RES_hhdet_in_tes!H130/RES_hhdet_in_fec!H130)</f>
        <v>0.75910299355443911</v>
      </c>
      <c r="I130" s="169">
        <f>IF(RES_hhdet_in_tes!I130=0,"",RES_hhdet_in_tes!I130/RES_hhdet_in_fec!I130)</f>
        <v>0.82597656926150465</v>
      </c>
      <c r="J130" s="169">
        <f>IF(RES_hhdet_in_tes!J130=0,"",RES_hhdet_in_tes!J130/RES_hhdet_in_fec!J130)</f>
        <v>0.83660053065550388</v>
      </c>
      <c r="K130" s="169">
        <f>IF(RES_hhdet_in_tes!K130=0,"",RES_hhdet_in_tes!K130/RES_hhdet_in_fec!K130)</f>
        <v>0.85294729171337047</v>
      </c>
      <c r="L130" s="169">
        <f>IF(RES_hhdet_in_tes!L130=0,"",RES_hhdet_in_tes!L130/RES_hhdet_in_fec!L130)</f>
        <v>0.82178940473132656</v>
      </c>
      <c r="M130" s="169">
        <f>IF(RES_hhdet_in_tes!M130=0,"",RES_hhdet_in_tes!M130/RES_hhdet_in_fec!M130)</f>
        <v>0.85269052583800009</v>
      </c>
      <c r="N130" s="169">
        <f>IF(RES_hhdet_in_tes!N130=0,"",RES_hhdet_in_tes!N130/RES_hhdet_in_fec!N130)</f>
        <v>0.82994351327759686</v>
      </c>
      <c r="O130" s="169">
        <f>IF(RES_hhdet_in_tes!O130=0,"",RES_hhdet_in_tes!O130/RES_hhdet_in_fec!O130)</f>
        <v>0.88048386661249722</v>
      </c>
      <c r="P130" s="169">
        <f>IF(RES_hhdet_in_tes!P130=0,"",RES_hhdet_in_tes!P130/RES_hhdet_in_fec!P130)</f>
        <v>0.86690578175491972</v>
      </c>
      <c r="Q130" s="169">
        <f>IF(RES_hhdet_in_tes!Q130=0,"",RES_hhdet_in_tes!Q130/RES_hhdet_in_fec!Q130)</f>
        <v>0.86178446225847616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0.81936710424953585</v>
      </c>
      <c r="D131" s="174" t="str">
        <f>IF(RES_hhdet_in_tes!D131=0,"",RES_hhdet_in_tes!D131/RES_hhdet_in_fec!D131)</f>
        <v/>
      </c>
      <c r="E131" s="174">
        <f>IF(RES_hhdet_in_tes!E131=0,"",RES_hhdet_in_tes!E131/RES_hhdet_in_fec!E131)</f>
        <v>0.82431012239259216</v>
      </c>
      <c r="F131" s="174">
        <f>IF(RES_hhdet_in_tes!F131=0,"",RES_hhdet_in_tes!F131/RES_hhdet_in_fec!F131)</f>
        <v>0.8269764198293228</v>
      </c>
      <c r="G131" s="174">
        <f>IF(RES_hhdet_in_tes!G131=0,"",RES_hhdet_in_tes!G131/RES_hhdet_in_fec!G131)</f>
        <v>0.8298426807715511</v>
      </c>
      <c r="H131" s="174" t="str">
        <f>IF(RES_hhdet_in_tes!H131=0,"",RES_hhdet_in_tes!H131/RES_hhdet_in_fec!H131)</f>
        <v/>
      </c>
      <c r="I131" s="174">
        <f>IF(RES_hhdet_in_tes!I131=0,"",RES_hhdet_in_tes!I131/RES_hhdet_in_fec!I131)</f>
        <v>0.83422228747471383</v>
      </c>
      <c r="J131" s="174">
        <f>IF(RES_hhdet_in_tes!J131=0,"",RES_hhdet_in_tes!J131/RES_hhdet_in_fec!J131)</f>
        <v>0.83660053065550388</v>
      </c>
      <c r="K131" s="174">
        <f>IF(RES_hhdet_in_tes!K131=0,"",RES_hhdet_in_tes!K131/RES_hhdet_in_fec!K131)</f>
        <v>0.83869785196356772</v>
      </c>
      <c r="L131" s="174">
        <f>IF(RES_hhdet_in_tes!L131=0,"",RES_hhdet_in_tes!L131/RES_hhdet_in_fec!L131)</f>
        <v>0.84067646773572802</v>
      </c>
      <c r="M131" s="174">
        <f>IF(RES_hhdet_in_tes!M131=0,"",RES_hhdet_in_tes!M131/RES_hhdet_in_fec!M131)</f>
        <v>0.84267637716640198</v>
      </c>
      <c r="N131" s="174">
        <f>IF(RES_hhdet_in_tes!N131=0,"",RES_hhdet_in_tes!N131/RES_hhdet_in_fec!N131)</f>
        <v>0.84375103784721095</v>
      </c>
      <c r="O131" s="174">
        <f>IF(RES_hhdet_in_tes!O131=0,"",RES_hhdet_in_tes!O131/RES_hhdet_in_fec!O131)</f>
        <v>0.84490068758624071</v>
      </c>
      <c r="P131" s="174">
        <f>IF(RES_hhdet_in_tes!P131=0,"",RES_hhdet_in_tes!P131/RES_hhdet_in_fec!P131)</f>
        <v>0.84545856359135985</v>
      </c>
      <c r="Q131" s="174">
        <f>IF(RES_hhdet_in_tes!Q131=0,"",RES_hhdet_in_tes!Q131/RES_hhdet_in_fec!Q131)</f>
        <v>0.84573475217746441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>
        <f>IF(RES_hhdet_in_tes!K132=0,"",RES_hhdet_in_tes!K132/RES_hhdet_in_fec!K132)</f>
        <v>0.88076671298164433</v>
      </c>
      <c r="L132" s="174">
        <f>IF(RES_hhdet_in_tes!L132=0,"",RES_hhdet_in_tes!L132/RES_hhdet_in_fec!L132)</f>
        <v>0.88294943206317678</v>
      </c>
      <c r="M132" s="174">
        <f>IF(RES_hhdet_in_tes!M132=0,"",RES_hhdet_in_tes!M132/RES_hhdet_in_fec!M132)</f>
        <v>0.88388501089596105</v>
      </c>
      <c r="N132" s="174">
        <f>IF(RES_hhdet_in_tes!N132=0,"",RES_hhdet_in_tes!N132/RES_hhdet_in_fec!N132)</f>
        <v>0.88559875011175793</v>
      </c>
      <c r="O132" s="174">
        <f>IF(RES_hhdet_in_tes!O132=0,"",RES_hhdet_in_tes!O132/RES_hhdet_in_fec!O132)</f>
        <v>0.88674181814692965</v>
      </c>
      <c r="P132" s="174">
        <f>IF(RES_hhdet_in_tes!P132=0,"",RES_hhdet_in_tes!P132/RES_hhdet_in_fec!P132)</f>
        <v>0.88751580217585635</v>
      </c>
      <c r="Q132" s="174">
        <f>IF(RES_hhdet_in_tes!Q132=0,"",RES_hhdet_in_tes!Q132/RES_hhdet_in_fec!Q132)</f>
        <v>0.88834969385387774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>
        <f>IF(RES_hhdet_in_tes!K133=0,"",RES_hhdet_in_tes!K133/RES_hhdet_in_fec!K133)</f>
        <v>0.83804200727445544</v>
      </c>
      <c r="L133" s="173">
        <f>IF(RES_hhdet_in_tes!L133=0,"",RES_hhdet_in_tes!L133/RES_hhdet_in_fec!L133)</f>
        <v>0.84015203164496455</v>
      </c>
      <c r="M133" s="173">
        <f>IF(RES_hhdet_in_tes!M133=0,"",RES_hhdet_in_tes!M133/RES_hhdet_in_fec!M133)</f>
        <v>0.84163529114083502</v>
      </c>
      <c r="N133" s="173">
        <f>IF(RES_hhdet_in_tes!N133=0,"",RES_hhdet_in_tes!N133/RES_hhdet_in_fec!N133)</f>
        <v>0.84335801061454685</v>
      </c>
      <c r="O133" s="173">
        <f>IF(RES_hhdet_in_tes!O133=0,"",RES_hhdet_in_tes!O133/RES_hhdet_in_fec!O133)</f>
        <v>0.84505042571053735</v>
      </c>
      <c r="P133" s="173">
        <f>IF(RES_hhdet_in_tes!P133=0,"",RES_hhdet_in_tes!P133/RES_hhdet_in_fec!P133)</f>
        <v>0.84626717880305424</v>
      </c>
      <c r="Q133" s="173">
        <f>IF(RES_hhdet_in_tes!Q133=0,"",RES_hhdet_in_tes!Q133/RES_hhdet_in_fec!Q133)</f>
        <v>0.8473050697764245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>
        <f>IF(RES_hhdet_in_tes!K134=0,"",RES_hhdet_in_tes!K134/RES_hhdet_in_fec!K134)</f>
        <v>1</v>
      </c>
      <c r="L134" s="172">
        <f>IF(RES_hhdet_in_tes!L134=0,"",RES_hhdet_in_tes!L134/RES_hhdet_in_fec!L134)</f>
        <v>1.0017665891011851</v>
      </c>
      <c r="M134" s="172">
        <f>IF(RES_hhdet_in_tes!M134=0,"",RES_hhdet_in_tes!M134/RES_hhdet_in_fec!M134)</f>
        <v>1.0024994269261367</v>
      </c>
      <c r="N134" s="172">
        <f>IF(RES_hhdet_in_tes!N134=0,"",RES_hhdet_in_tes!N134/RES_hhdet_in_fec!N134)</f>
        <v>1.0033558546552177</v>
      </c>
      <c r="O134" s="172">
        <f>IF(RES_hhdet_in_tes!O134=0,"",RES_hhdet_in_tes!O134/RES_hhdet_in_fec!O134)</f>
        <v>1.0024088814297669</v>
      </c>
      <c r="P134" s="172">
        <f>IF(RES_hhdet_in_tes!P134=0,"",RES_hhdet_in_tes!P134/RES_hhdet_in_fec!P134)</f>
        <v>1.002073855827188</v>
      </c>
      <c r="Q134" s="172">
        <f>IF(RES_hhdet_in_tes!Q134=0,"",RES_hhdet_in_tes!Q134/RES_hhdet_in_fec!Q134)</f>
        <v>1.0020913328518826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0.73625531662702548</v>
      </c>
      <c r="D135" s="171" t="str">
        <f>IF(RES_hhdet_in_tes!D135=0,"",RES_hhdet_in_tes!D135/RES_hhdet_in_fec!D135)</f>
        <v/>
      </c>
      <c r="E135" s="171">
        <f>IF(RES_hhdet_in_tes!E135=0,"",RES_hhdet_in_tes!E135/RES_hhdet_in_fec!E135)</f>
        <v>0.74422703420403602</v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>
        <f>IF(RES_hhdet_in_tes!H135=0,"",RES_hhdet_in_tes!H135/RES_hhdet_in_fec!H135)</f>
        <v>0.75910299355443911</v>
      </c>
      <c r="I135" s="171">
        <f>IF(RES_hhdet_in_tes!I135=0,"",RES_hhdet_in_tes!I135/RES_hhdet_in_fec!I135)</f>
        <v>0.76480817891647024</v>
      </c>
      <c r="J135" s="171" t="str">
        <f>IF(RES_hhdet_in_tes!J135=0,"",RES_hhdet_in_tes!J135/RES_hhdet_in_fec!J135)</f>
        <v/>
      </c>
      <c r="K135" s="171">
        <f>IF(RES_hhdet_in_tes!K135=0,"",RES_hhdet_in_tes!K135/RES_hhdet_in_fec!K135)</f>
        <v>0.76964228088445086</v>
      </c>
      <c r="L135" s="171">
        <f>IF(RES_hhdet_in_tes!L135=0,"",RES_hhdet_in_tes!L135/RES_hhdet_in_fec!L135)</f>
        <v>0.77267585654129178</v>
      </c>
      <c r="M135" s="171" t="str">
        <f>IF(RES_hhdet_in_tes!M135=0,"",RES_hhdet_in_tes!M135/RES_hhdet_in_fec!M135)</f>
        <v/>
      </c>
      <c r="N135" s="171">
        <f>IF(RES_hhdet_in_tes!N135=0,"",RES_hhdet_in_tes!N135/RES_hhdet_in_fec!N135)</f>
        <v>0.77835734055449002</v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0.78354247978629887</v>
      </c>
      <c r="Q135" s="171">
        <f>IF(RES_hhdet_in_tes!Q135=0,"",RES_hhdet_in_tes!Q135/RES_hhdet_in_fec!Q135)</f>
        <v>0.78577349930430174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>
        <f>IF(RES_hhdet_in_tes!K136=0,"",RES_hhdet_in_tes!K136/RES_hhdet_in_fec!K136)</f>
        <v>0.81141725821200039</v>
      </c>
      <c r="L136" s="170">
        <f>IF(RES_hhdet_in_tes!L136=0,"",RES_hhdet_in_tes!L136/RES_hhdet_in_fec!L136)</f>
        <v>0.81152780930981494</v>
      </c>
      <c r="M136" s="170" t="str">
        <f>IF(RES_hhdet_in_tes!M136=0,"",RES_hhdet_in_tes!M136/RES_hhdet_in_fec!M136)</f>
        <v/>
      </c>
      <c r="N136" s="170">
        <f>IF(RES_hhdet_in_tes!N136=0,"",RES_hhdet_in_tes!N136/RES_hhdet_in_fec!N136)</f>
        <v>0.8191655350809347</v>
      </c>
      <c r="O136" s="170" t="str">
        <f>IF(RES_hhdet_in_tes!O136=0,"",RES_hhdet_in_tes!O136/RES_hhdet_in_fec!O136)</f>
        <v/>
      </c>
      <c r="P136" s="170">
        <f>IF(RES_hhdet_in_tes!P136=0,"",RES_hhdet_in_tes!P136/RES_hhdet_in_fec!P136)</f>
        <v>0.82294193179402175</v>
      </c>
      <c r="Q136" s="170">
        <f>IF(RES_hhdet_in_tes!Q136=0,"",RES_hhdet_in_tes!Q136/RES_hhdet_in_fec!Q136)</f>
        <v>0.82453614714546475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>
        <f>IF(RES_hhdet_in_tes!K137=0,"",RES_hhdet_in_tes!K137/RES_hhdet_in_fec!K137)</f>
        <v>0.76830372561676408</v>
      </c>
      <c r="L137" s="73">
        <f>IF(RES_hhdet_in_tes!L137=0,"",RES_hhdet_in_tes!L137/RES_hhdet_in_fec!L137)</f>
        <v>0.77200810905904282</v>
      </c>
      <c r="M137" s="73" t="str">
        <f>IF(RES_hhdet_in_tes!M137=0,"",RES_hhdet_in_tes!M137/RES_hhdet_in_fec!M137)</f>
        <v/>
      </c>
      <c r="N137" s="73">
        <f>IF(RES_hhdet_in_tes!N137=0,"",RES_hhdet_in_tes!N137/RES_hhdet_in_fec!N137)</f>
        <v>0.77835117531786546</v>
      </c>
      <c r="O137" s="73" t="str">
        <f>IF(RES_hhdet_in_tes!O137=0,"",RES_hhdet_in_tes!O137/RES_hhdet_in_fec!O137)</f>
        <v/>
      </c>
      <c r="P137" s="73">
        <f>IF(RES_hhdet_in_tes!P137=0,"",RES_hhdet_in_tes!P137/RES_hhdet_in_fec!P137)</f>
        <v>0.78294647469705358</v>
      </c>
      <c r="Q137" s="73">
        <f>IF(RES_hhdet_in_tes!Q137=0,"",RES_hhdet_in_tes!Q137/RES_hhdet_in_fec!Q137)</f>
        <v>0.78551554174796479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>
        <f>IF(RES_hhdet_in_tes!K138=0,"",RES_hhdet_in_tes!K138/RES_hhdet_in_fec!K138)</f>
        <v>1.0000000000000002</v>
      </c>
      <c r="L138" s="73">
        <f>IF(RES_hhdet_in_tes!L138=0,"",RES_hhdet_in_tes!L138/RES_hhdet_in_fec!L138)</f>
        <v>1.0000155785715388</v>
      </c>
      <c r="M138" s="73" t="str">
        <f>IF(RES_hhdet_in_tes!M138=0,"",RES_hhdet_in_tes!M138/RES_hhdet_in_fec!M138)</f>
        <v/>
      </c>
      <c r="N138" s="73">
        <f>IF(RES_hhdet_in_tes!N138=0,"",RES_hhdet_in_tes!N138/RES_hhdet_in_fec!N138)</f>
        <v>1.0000000000000002</v>
      </c>
      <c r="O138" s="73" t="str">
        <f>IF(RES_hhdet_in_tes!O138=0,"",RES_hhdet_in_tes!O138/RES_hhdet_in_fec!O138)</f>
        <v/>
      </c>
      <c r="P138" s="73">
        <f>IF(RES_hhdet_in_tes!P138=0,"",RES_hhdet_in_tes!P138/RES_hhdet_in_fec!P138)</f>
        <v>1.0020550257654042</v>
      </c>
      <c r="Q138" s="73">
        <f>IF(RES_hhdet_in_tes!Q138=0,"",RES_hhdet_in_tes!Q138/RES_hhdet_in_fec!Q138)</f>
        <v>1.000578966715179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0.82179640123036968</v>
      </c>
      <c r="D139" s="169" t="str">
        <f>IF(RES_hhdet_in_tes!D139=0,"",RES_hhdet_in_tes!D139/RES_hhdet_in_fec!D139)</f>
        <v/>
      </c>
      <c r="E139" s="169">
        <f>IF(RES_hhdet_in_tes!E139=0,"",RES_hhdet_in_tes!E139/RES_hhdet_in_fec!E139)</f>
        <v>0.82793378153942765</v>
      </c>
      <c r="F139" s="169">
        <f>IF(RES_hhdet_in_tes!F139=0,"",RES_hhdet_in_tes!F139/RES_hhdet_in_fec!F139)</f>
        <v>0.83180553660107703</v>
      </c>
      <c r="G139" s="169">
        <f>IF(RES_hhdet_in_tes!G139=0,"",RES_hhdet_in_tes!G139/RES_hhdet_in_fec!G139)</f>
        <v>0.83590149522690915</v>
      </c>
      <c r="H139" s="169">
        <f>IF(RES_hhdet_in_tes!H139=0,"",RES_hhdet_in_tes!H139/RES_hhdet_in_fec!H139)</f>
        <v>0.84036968561833614</v>
      </c>
      <c r="I139" s="169">
        <f>IF(RES_hhdet_in_tes!I139=0,"",RES_hhdet_in_tes!I139/RES_hhdet_in_fec!I139)</f>
        <v>0.84531426265516652</v>
      </c>
      <c r="J139" s="169">
        <f>IF(RES_hhdet_in_tes!J139=0,"",RES_hhdet_in_tes!J139/RES_hhdet_in_fec!J139)</f>
        <v>0.85063848759501859</v>
      </c>
      <c r="K139" s="169">
        <f>IF(RES_hhdet_in_tes!K139=0,"",RES_hhdet_in_tes!K139/RES_hhdet_in_fec!K139)</f>
        <v>0.8495596459419309</v>
      </c>
      <c r="L139" s="169">
        <f>IF(RES_hhdet_in_tes!L139=0,"",RES_hhdet_in_tes!L139/RES_hhdet_in_fec!L139)</f>
        <v>0.84818923324288231</v>
      </c>
      <c r="M139" s="169">
        <f>IF(RES_hhdet_in_tes!M139=0,"",RES_hhdet_in_tes!M139/RES_hhdet_in_fec!M139)</f>
        <v>0.84685144605055607</v>
      </c>
      <c r="N139" s="169">
        <f>IF(RES_hhdet_in_tes!N139=0,"",RES_hhdet_in_tes!N139/RES_hhdet_in_fec!N139)</f>
        <v>0.84642938564751191</v>
      </c>
      <c r="O139" s="169">
        <f>IF(RES_hhdet_in_tes!O139=0,"",RES_hhdet_in_tes!O139/RES_hhdet_in_fec!O139)</f>
        <v>0.84579102439658005</v>
      </c>
      <c r="P139" s="169">
        <f>IF(RES_hhdet_in_tes!P139=0,"",RES_hhdet_in_tes!P139/RES_hhdet_in_fec!P139)</f>
        <v>0.84545012222464844</v>
      </c>
      <c r="Q139" s="169">
        <f>IF(RES_hhdet_in_tes!Q139=0,"",RES_hhdet_in_tes!Q139/RES_hhdet_in_fec!Q139)</f>
        <v>0.84508696367359148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0.82179640123036968</v>
      </c>
      <c r="D141" s="65" t="str">
        <f>IF(RES_hhdet_in_tes!D141=0,"",RES_hhdet_in_tes!D141/RES_hhdet_in_fec!D141)</f>
        <v/>
      </c>
      <c r="E141" s="65">
        <f>IF(RES_hhdet_in_tes!E141=0,"",RES_hhdet_in_tes!E141/RES_hhdet_in_fec!E141)</f>
        <v>0.82793378153942765</v>
      </c>
      <c r="F141" s="65">
        <f>IF(RES_hhdet_in_tes!F141=0,"",RES_hhdet_in_tes!F141/RES_hhdet_in_fec!F141)</f>
        <v>0.83180553660107703</v>
      </c>
      <c r="G141" s="65">
        <f>IF(RES_hhdet_in_tes!G141=0,"",RES_hhdet_in_tes!G141/RES_hhdet_in_fec!G141)</f>
        <v>0.83590149522690915</v>
      </c>
      <c r="H141" s="65">
        <f>IF(RES_hhdet_in_tes!H141=0,"",RES_hhdet_in_tes!H141/RES_hhdet_in_fec!H141)</f>
        <v>0.84036968561833614</v>
      </c>
      <c r="I141" s="65">
        <f>IF(RES_hhdet_in_tes!I141=0,"",RES_hhdet_in_tes!I141/RES_hhdet_in_fec!I141)</f>
        <v>0.84531426265516652</v>
      </c>
      <c r="J141" s="65">
        <f>IF(RES_hhdet_in_tes!J141=0,"",RES_hhdet_in_tes!J141/RES_hhdet_in_fec!J141)</f>
        <v>0.85063848759501859</v>
      </c>
      <c r="K141" s="65">
        <f>IF(RES_hhdet_in_tes!K141=0,"",RES_hhdet_in_tes!K141/RES_hhdet_in_fec!K141)</f>
        <v>0.8495596459419309</v>
      </c>
      <c r="L141" s="65">
        <f>IF(RES_hhdet_in_tes!L141=0,"",RES_hhdet_in_tes!L141/RES_hhdet_in_fec!L141)</f>
        <v>0.84818923324288231</v>
      </c>
      <c r="M141" s="65">
        <f>IF(RES_hhdet_in_tes!M141=0,"",RES_hhdet_in_tes!M141/RES_hhdet_in_fec!M141)</f>
        <v>0.84685144605055607</v>
      </c>
      <c r="N141" s="65">
        <f>IF(RES_hhdet_in_tes!N141=0,"",RES_hhdet_in_tes!N141/RES_hhdet_in_fec!N141)</f>
        <v>0.84642938564751191</v>
      </c>
      <c r="O141" s="65">
        <f>IF(RES_hhdet_in_tes!O141=0,"",RES_hhdet_in_tes!O141/RES_hhdet_in_fec!O141)</f>
        <v>0.84579102439658005</v>
      </c>
      <c r="P141" s="65">
        <f>IF(RES_hhdet_in_tes!P141=0,"",RES_hhdet_in_tes!P141/RES_hhdet_in_fec!P141)</f>
        <v>0.84545012222464844</v>
      </c>
      <c r="Q141" s="65">
        <f>IF(RES_hhdet_in_tes!Q141=0,"",RES_hhdet_in_tes!Q141/RES_hhdet_in_fec!Q141)</f>
        <v>0.84508696367359148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1.1003285139837746</v>
      </c>
      <c r="D143" s="175">
        <f>IF(RES_hhdet_in_tes!D143=0,"",RES_hhdet_in_tes!D143/RES_hhdet_in_fec!D143)</f>
        <v>1.1319402932002307</v>
      </c>
      <c r="E143" s="175">
        <f>IF(RES_hhdet_in_tes!E143=0,"",RES_hhdet_in_tes!E143/RES_hhdet_in_fec!E143)</f>
        <v>1.1422475587043996</v>
      </c>
      <c r="F143" s="175">
        <f>IF(RES_hhdet_in_tes!F143=0,"",RES_hhdet_in_tes!F143/RES_hhdet_in_fec!F143)</f>
        <v>1.1811512535095441</v>
      </c>
      <c r="G143" s="175">
        <f>IF(RES_hhdet_in_tes!G143=0,"",RES_hhdet_in_tes!G143/RES_hhdet_in_fec!G143)</f>
        <v>1.2390578478460987</v>
      </c>
      <c r="H143" s="175">
        <f>IF(RES_hhdet_in_tes!H143=0,"",RES_hhdet_in_tes!H143/RES_hhdet_in_fec!H143)</f>
        <v>1.3025404214499954</v>
      </c>
      <c r="I143" s="175">
        <f>IF(RES_hhdet_in_tes!I143=0,"",RES_hhdet_in_tes!I143/RES_hhdet_in_fec!I143)</f>
        <v>1.3706777064829088</v>
      </c>
      <c r="J143" s="175">
        <f>IF(RES_hhdet_in_tes!J143=0,"",RES_hhdet_in_tes!J143/RES_hhdet_in_fec!J143)</f>
        <v>1.439896262394579</v>
      </c>
      <c r="K143" s="175">
        <f>IF(RES_hhdet_in_tes!K143=0,"",RES_hhdet_in_tes!K143/RES_hhdet_in_fec!K143)</f>
        <v>1.5095132316473527</v>
      </c>
      <c r="L143" s="175">
        <f>IF(RES_hhdet_in_tes!L143=0,"",RES_hhdet_in_tes!L143/RES_hhdet_in_fec!L143)</f>
        <v>1.6257951945082265</v>
      </c>
      <c r="M143" s="175">
        <f>IF(RES_hhdet_in_tes!M143=0,"",RES_hhdet_in_tes!M143/RES_hhdet_in_fec!M143)</f>
        <v>1.6897439476819267</v>
      </c>
      <c r="N143" s="175">
        <f>IF(RES_hhdet_in_tes!N143=0,"",RES_hhdet_in_tes!N143/RES_hhdet_in_fec!N143)</f>
        <v>1.7702644337588507</v>
      </c>
      <c r="O143" s="175">
        <f>IF(RES_hhdet_in_tes!O143=0,"",RES_hhdet_in_tes!O143/RES_hhdet_in_fec!O143)</f>
        <v>1.7150468919583906</v>
      </c>
      <c r="P143" s="175">
        <f>IF(RES_hhdet_in_tes!P143=0,"",RES_hhdet_in_tes!P143/RES_hhdet_in_fec!P143)</f>
        <v>1.6829226060913858</v>
      </c>
      <c r="Q143" s="175">
        <f>IF(RES_hhdet_in_tes!Q143=0,"",RES_hhdet_in_tes!Q143/RES_hhdet_in_fec!Q143)</f>
        <v>1.7054219865472213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1.1900354231703798</v>
      </c>
      <c r="D144" s="169">
        <f>IF(RES_hhdet_in_tes!D144=0,"",RES_hhdet_in_tes!D144/RES_hhdet_in_fec!D144)</f>
        <v>1.2440797525608636</v>
      </c>
      <c r="E144" s="169">
        <f>IF(RES_hhdet_in_tes!E144=0,"",RES_hhdet_in_tes!E144/RES_hhdet_in_fec!E144)</f>
        <v>1.3084710896937641</v>
      </c>
      <c r="F144" s="169">
        <f>IF(RES_hhdet_in_tes!F144=0,"",RES_hhdet_in_tes!F144/RES_hhdet_in_fec!F144)</f>
        <v>1.3802691923782366</v>
      </c>
      <c r="G144" s="169">
        <f>IF(RES_hhdet_in_tes!G144=0,"",RES_hhdet_in_tes!G144/RES_hhdet_in_fec!G144)</f>
        <v>1.4667486812299284</v>
      </c>
      <c r="H144" s="169">
        <f>IF(RES_hhdet_in_tes!H144=0,"",RES_hhdet_in_tes!H144/RES_hhdet_in_fec!H144)</f>
        <v>1.5708977205112917</v>
      </c>
      <c r="I144" s="169">
        <f>IF(RES_hhdet_in_tes!I144=0,"",RES_hhdet_in_tes!I144/RES_hhdet_in_fec!I144)</f>
        <v>1.6959887485073748</v>
      </c>
      <c r="J144" s="169">
        <f>IF(RES_hhdet_in_tes!J144=0,"",RES_hhdet_in_tes!J144/RES_hhdet_in_fec!J144)</f>
        <v>1.8517344671608895</v>
      </c>
      <c r="K144" s="169">
        <f>IF(RES_hhdet_in_tes!K144=0,"",RES_hhdet_in_tes!K144/RES_hhdet_in_fec!K144)</f>
        <v>2.0026049533479005</v>
      </c>
      <c r="L144" s="169">
        <f>IF(RES_hhdet_in_tes!L144=0,"",RES_hhdet_in_tes!L144/RES_hhdet_in_fec!L144)</f>
        <v>2.2208869177267667</v>
      </c>
      <c r="M144" s="169">
        <f>IF(RES_hhdet_in_tes!M144=0,"",RES_hhdet_in_tes!M144/RES_hhdet_in_fec!M144)</f>
        <v>2.4257675920427029</v>
      </c>
      <c r="N144" s="169">
        <f>IF(RES_hhdet_in_tes!N144=0,"",RES_hhdet_in_tes!N144/RES_hhdet_in_fec!N144)</f>
        <v>2.5882225476485523</v>
      </c>
      <c r="O144" s="169">
        <f>IF(RES_hhdet_in_tes!O144=0,"",RES_hhdet_in_tes!O144/RES_hhdet_in_fec!O144)</f>
        <v>2.5259740672289217</v>
      </c>
      <c r="P144" s="169">
        <f>IF(RES_hhdet_in_tes!P144=0,"",RES_hhdet_in_tes!P144/RES_hhdet_in_fec!P144)</f>
        <v>2.5748820934521177</v>
      </c>
      <c r="Q144" s="169">
        <f>IF(RES_hhdet_in_tes!Q144=0,"",RES_hhdet_in_tes!Q144/RES_hhdet_in_fec!Q144)</f>
        <v>2.6531836967438931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1.1900354231703798</v>
      </c>
      <c r="D145" s="73">
        <f>IF(RES_hhdet_in_tes!D145=0,"",RES_hhdet_in_tes!D145/RES_hhdet_in_fec!D145)</f>
        <v>1.2440797525608636</v>
      </c>
      <c r="E145" s="73">
        <f>IF(RES_hhdet_in_tes!E145=0,"",RES_hhdet_in_tes!E145/RES_hhdet_in_fec!E145)</f>
        <v>1.3084710896937641</v>
      </c>
      <c r="F145" s="73">
        <f>IF(RES_hhdet_in_tes!F145=0,"",RES_hhdet_in_tes!F145/RES_hhdet_in_fec!F145)</f>
        <v>1.3802691923782366</v>
      </c>
      <c r="G145" s="73">
        <f>IF(RES_hhdet_in_tes!G145=0,"",RES_hhdet_in_tes!G145/RES_hhdet_in_fec!G145)</f>
        <v>1.4667486812299284</v>
      </c>
      <c r="H145" s="73">
        <f>IF(RES_hhdet_in_tes!H145=0,"",RES_hhdet_in_tes!H145/RES_hhdet_in_fec!H145)</f>
        <v>1.5708977205112917</v>
      </c>
      <c r="I145" s="73">
        <f>IF(RES_hhdet_in_tes!I145=0,"",RES_hhdet_in_tes!I145/RES_hhdet_in_fec!I145)</f>
        <v>1.6959887485073748</v>
      </c>
      <c r="J145" s="73">
        <f>IF(RES_hhdet_in_tes!J145=0,"",RES_hhdet_in_tes!J145/RES_hhdet_in_fec!J145)</f>
        <v>1.8517344671608895</v>
      </c>
      <c r="K145" s="73">
        <f>IF(RES_hhdet_in_tes!K145=0,"",RES_hhdet_in_tes!K145/RES_hhdet_in_fec!K145)</f>
        <v>2.0026049533479005</v>
      </c>
      <c r="L145" s="73">
        <f>IF(RES_hhdet_in_tes!L145=0,"",RES_hhdet_in_tes!L145/RES_hhdet_in_fec!L145)</f>
        <v>2.2208869177267667</v>
      </c>
      <c r="M145" s="73">
        <f>IF(RES_hhdet_in_tes!M145=0,"",RES_hhdet_in_tes!M145/RES_hhdet_in_fec!M145)</f>
        <v>2.4257675920427029</v>
      </c>
      <c r="N145" s="73">
        <f>IF(RES_hhdet_in_tes!N145=0,"",RES_hhdet_in_tes!N145/RES_hhdet_in_fec!N145)</f>
        <v>2.5882225476485523</v>
      </c>
      <c r="O145" s="73">
        <f>IF(RES_hhdet_in_tes!O145=0,"",RES_hhdet_in_tes!O145/RES_hhdet_in_fec!O145)</f>
        <v>2.5259740672289217</v>
      </c>
      <c r="P145" s="73">
        <f>IF(RES_hhdet_in_tes!P145=0,"",RES_hhdet_in_tes!P145/RES_hhdet_in_fec!P145)</f>
        <v>2.5748820934521177</v>
      </c>
      <c r="Q145" s="73">
        <f>IF(RES_hhdet_in_tes!Q145=0,"",RES_hhdet_in_tes!Q145/RES_hhdet_in_fec!Q145)</f>
        <v>2.6531836967438931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1.8307071320463506</v>
      </c>
      <c r="D146" s="169">
        <f>IF(RES_hhdet_in_tes!D146=0,"",RES_hhdet_in_tes!D146/RES_hhdet_in_fec!D146)</f>
        <v>1.874157117043848</v>
      </c>
      <c r="E146" s="169">
        <f>IF(RES_hhdet_in_tes!E146=0,"",RES_hhdet_in_tes!E146/RES_hhdet_in_fec!E146)</f>
        <v>1.9072745909206579</v>
      </c>
      <c r="F146" s="169">
        <f>IF(RES_hhdet_in_tes!F146=0,"",RES_hhdet_in_tes!F146/RES_hhdet_in_fec!F146)</f>
        <v>1.9538322557961894</v>
      </c>
      <c r="G146" s="169">
        <f>IF(RES_hhdet_in_tes!G146=0,"",RES_hhdet_in_tes!G146/RES_hhdet_in_fec!G146)</f>
        <v>2.0202444940814361</v>
      </c>
      <c r="H146" s="169">
        <f>IF(RES_hhdet_in_tes!H146=0,"",RES_hhdet_in_tes!H146/RES_hhdet_in_fec!H146)</f>
        <v>2.0893407698912996</v>
      </c>
      <c r="I146" s="169">
        <f>IF(RES_hhdet_in_tes!I146=0,"",RES_hhdet_in_tes!I146/RES_hhdet_in_fec!I146)</f>
        <v>2.1787885988400504</v>
      </c>
      <c r="J146" s="169">
        <f>IF(RES_hhdet_in_tes!J146=0,"",RES_hhdet_in_tes!J146/RES_hhdet_in_fec!J146)</f>
        <v>2.2930535981587954</v>
      </c>
      <c r="K146" s="169">
        <f>IF(RES_hhdet_in_tes!K146=0,"",RES_hhdet_in_tes!K146/RES_hhdet_in_fec!K146)</f>
        <v>2.4255378465029462</v>
      </c>
      <c r="L146" s="169">
        <f>IF(RES_hhdet_in_tes!L146=0,"",RES_hhdet_in_tes!L146/RES_hhdet_in_fec!L146)</f>
        <v>2.5755403538611938</v>
      </c>
      <c r="M146" s="169">
        <f>IF(RES_hhdet_in_tes!M146=0,"",RES_hhdet_in_tes!M146/RES_hhdet_in_fec!M146)</f>
        <v>2.730231253524297</v>
      </c>
      <c r="N146" s="169">
        <f>IF(RES_hhdet_in_tes!N146=0,"",RES_hhdet_in_tes!N146/RES_hhdet_in_fec!N146)</f>
        <v>2.8687423233401979</v>
      </c>
      <c r="O146" s="169">
        <f>IF(RES_hhdet_in_tes!O146=0,"",RES_hhdet_in_tes!O146/RES_hhdet_in_fec!O146)</f>
        <v>3.0008209676291764</v>
      </c>
      <c r="P146" s="169">
        <f>IF(RES_hhdet_in_tes!P146=0,"",RES_hhdet_in_tes!P146/RES_hhdet_in_fec!P146)</f>
        <v>3.0917032720323085</v>
      </c>
      <c r="Q146" s="169">
        <f>IF(RES_hhdet_in_tes!Q146=0,"",RES_hhdet_in_tes!Q146/RES_hhdet_in_fec!Q146)</f>
        <v>3.1628394593415892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1.8307071320463506</v>
      </c>
      <c r="D147" s="73">
        <f>IF(RES_hhdet_in_tes!D147=0,"",RES_hhdet_in_tes!D147/RES_hhdet_in_fec!D147)</f>
        <v>1.874157117043848</v>
      </c>
      <c r="E147" s="73">
        <f>IF(RES_hhdet_in_tes!E147=0,"",RES_hhdet_in_tes!E147/RES_hhdet_in_fec!E147)</f>
        <v>1.9072745909206579</v>
      </c>
      <c r="F147" s="73">
        <f>IF(RES_hhdet_in_tes!F147=0,"",RES_hhdet_in_tes!F147/RES_hhdet_in_fec!F147)</f>
        <v>1.9538322557961894</v>
      </c>
      <c r="G147" s="73">
        <f>IF(RES_hhdet_in_tes!G147=0,"",RES_hhdet_in_tes!G147/RES_hhdet_in_fec!G147)</f>
        <v>2.0202444940814361</v>
      </c>
      <c r="H147" s="73">
        <f>IF(RES_hhdet_in_tes!H147=0,"",RES_hhdet_in_tes!H147/RES_hhdet_in_fec!H147)</f>
        <v>2.0893407698912996</v>
      </c>
      <c r="I147" s="73">
        <f>IF(RES_hhdet_in_tes!I147=0,"",RES_hhdet_in_tes!I147/RES_hhdet_in_fec!I147)</f>
        <v>2.1787885988400504</v>
      </c>
      <c r="J147" s="73">
        <f>IF(RES_hhdet_in_tes!J147=0,"",RES_hhdet_in_tes!J147/RES_hhdet_in_fec!J147)</f>
        <v>2.2930535981587954</v>
      </c>
      <c r="K147" s="73">
        <f>IF(RES_hhdet_in_tes!K147=0,"",RES_hhdet_in_tes!K147/RES_hhdet_in_fec!K147)</f>
        <v>2.4255378465029462</v>
      </c>
      <c r="L147" s="73">
        <f>IF(RES_hhdet_in_tes!L147=0,"",RES_hhdet_in_tes!L147/RES_hhdet_in_fec!L147)</f>
        <v>2.5755403538611938</v>
      </c>
      <c r="M147" s="73">
        <f>IF(RES_hhdet_in_tes!M147=0,"",RES_hhdet_in_tes!M147/RES_hhdet_in_fec!M147)</f>
        <v>2.730231253524297</v>
      </c>
      <c r="N147" s="73">
        <f>IF(RES_hhdet_in_tes!N147=0,"",RES_hhdet_in_tes!N147/RES_hhdet_in_fec!N147)</f>
        <v>2.8687423233401979</v>
      </c>
      <c r="O147" s="73">
        <f>IF(RES_hhdet_in_tes!O147=0,"",RES_hhdet_in_tes!O147/RES_hhdet_in_fec!O147)</f>
        <v>3.0008209676291764</v>
      </c>
      <c r="P147" s="73">
        <f>IF(RES_hhdet_in_tes!P147=0,"",RES_hhdet_in_tes!P147/RES_hhdet_in_fec!P147)</f>
        <v>3.0917032720323085</v>
      </c>
      <c r="Q147" s="73">
        <f>IF(RES_hhdet_in_tes!Q147=0,"",RES_hhdet_in_tes!Q147/RES_hhdet_in_fec!Q147)</f>
        <v>3.1628394593415892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0.74515385789140576</v>
      </c>
      <c r="D148" s="169">
        <f>IF(RES_hhdet_in_tes!D148=0,"",RES_hhdet_in_tes!D148/RES_hhdet_in_fec!D148)</f>
        <v>0.74833509903549411</v>
      </c>
      <c r="E148" s="169">
        <f>IF(RES_hhdet_in_tes!E148=0,"",RES_hhdet_in_tes!E148/RES_hhdet_in_fec!E148)</f>
        <v>0.74886586386936072</v>
      </c>
      <c r="F148" s="169">
        <f>IF(RES_hhdet_in_tes!F148=0,"",RES_hhdet_in_tes!F148/RES_hhdet_in_fec!F148)</f>
        <v>0.7520136607869502</v>
      </c>
      <c r="G148" s="169">
        <f>IF(RES_hhdet_in_tes!G148=0,"",RES_hhdet_in_tes!G148/RES_hhdet_in_fec!G148)</f>
        <v>0.75541866964770987</v>
      </c>
      <c r="H148" s="169">
        <f>IF(RES_hhdet_in_tes!H148=0,"",RES_hhdet_in_tes!H148/RES_hhdet_in_fec!H148)</f>
        <v>0.75851004704043867</v>
      </c>
      <c r="I148" s="169">
        <f>IF(RES_hhdet_in_tes!I148=0,"",RES_hhdet_in_tes!I148/RES_hhdet_in_fec!I148)</f>
        <v>0.76179540640796972</v>
      </c>
      <c r="J148" s="169">
        <f>IF(RES_hhdet_in_tes!J148=0,"",RES_hhdet_in_tes!J148/RES_hhdet_in_fec!J148)</f>
        <v>0.76511165969446038</v>
      </c>
      <c r="K148" s="169">
        <f>IF(RES_hhdet_in_tes!K148=0,"",RES_hhdet_in_tes!K148/RES_hhdet_in_fec!K148)</f>
        <v>0.77461905770702089</v>
      </c>
      <c r="L148" s="169">
        <f>IF(RES_hhdet_in_tes!L148=0,"",RES_hhdet_in_tes!L148/RES_hhdet_in_fec!L148)</f>
        <v>0.77749743831038087</v>
      </c>
      <c r="M148" s="169">
        <f>IF(RES_hhdet_in_tes!M148=0,"",RES_hhdet_in_tes!M148/RES_hhdet_in_fec!M148)</f>
        <v>0.78049011438690963</v>
      </c>
      <c r="N148" s="169">
        <f>IF(RES_hhdet_in_tes!N148=0,"",RES_hhdet_in_tes!N148/RES_hhdet_in_fec!N148)</f>
        <v>0.78357253449328956</v>
      </c>
      <c r="O148" s="169">
        <f>IF(RES_hhdet_in_tes!O148=0,"",RES_hhdet_in_tes!O148/RES_hhdet_in_fec!O148)</f>
        <v>0.80095569495138264</v>
      </c>
      <c r="P148" s="169">
        <f>IF(RES_hhdet_in_tes!P148=0,"",RES_hhdet_in_tes!P148/RES_hhdet_in_fec!P148)</f>
        <v>0.80617005424886756</v>
      </c>
      <c r="Q148" s="169">
        <f>IF(RES_hhdet_in_tes!Q148=0,"",RES_hhdet_in_tes!Q148/RES_hhdet_in_fec!Q148)</f>
        <v>0.80896102644125767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0.74515385789140576</v>
      </c>
      <c r="D153" s="171">
        <f>IF(RES_hhdet_in_tes!D153=0,"",RES_hhdet_in_tes!D153/RES_hhdet_in_fec!D153)</f>
        <v>0.74833509903549411</v>
      </c>
      <c r="E153" s="171">
        <f>IF(RES_hhdet_in_tes!E153=0,"",RES_hhdet_in_tes!E153/RES_hhdet_in_fec!E153)</f>
        <v>0.74886586386936072</v>
      </c>
      <c r="F153" s="171">
        <f>IF(RES_hhdet_in_tes!F153=0,"",RES_hhdet_in_tes!F153/RES_hhdet_in_fec!F153)</f>
        <v>0.7520136607869502</v>
      </c>
      <c r="G153" s="171">
        <f>IF(RES_hhdet_in_tes!G153=0,"",RES_hhdet_in_tes!G153/RES_hhdet_in_fec!G153)</f>
        <v>0.75541866964770987</v>
      </c>
      <c r="H153" s="171">
        <f>IF(RES_hhdet_in_tes!H153=0,"",RES_hhdet_in_tes!H153/RES_hhdet_in_fec!H153)</f>
        <v>0.75851004704043867</v>
      </c>
      <c r="I153" s="171">
        <f>IF(RES_hhdet_in_tes!I153=0,"",RES_hhdet_in_tes!I153/RES_hhdet_in_fec!I153)</f>
        <v>0.76179540640796972</v>
      </c>
      <c r="J153" s="171">
        <f>IF(RES_hhdet_in_tes!J153=0,"",RES_hhdet_in_tes!J153/RES_hhdet_in_fec!J153)</f>
        <v>0.76511165969446038</v>
      </c>
      <c r="K153" s="171">
        <f>IF(RES_hhdet_in_tes!K153=0,"",RES_hhdet_in_tes!K153/RES_hhdet_in_fec!K153)</f>
        <v>0.76845653170804751</v>
      </c>
      <c r="L153" s="171">
        <f>IF(RES_hhdet_in_tes!L153=0,"",RES_hhdet_in_tes!L153/RES_hhdet_in_fec!L153)</f>
        <v>0.7720851648888083</v>
      </c>
      <c r="M153" s="171">
        <f>IF(RES_hhdet_in_tes!M153=0,"",RES_hhdet_in_tes!M153/RES_hhdet_in_fec!M153)</f>
        <v>0.77532250282304238</v>
      </c>
      <c r="N153" s="171">
        <f>IF(RES_hhdet_in_tes!N153=0,"",RES_hhdet_in_tes!N153/RES_hhdet_in_fec!N153)</f>
        <v>0.77824554861497719</v>
      </c>
      <c r="O153" s="171">
        <f>IF(RES_hhdet_in_tes!O153=0,"",RES_hhdet_in_tes!O153/RES_hhdet_in_fec!O153)</f>
        <v>0.78078678780196176</v>
      </c>
      <c r="P153" s="171">
        <f>IF(RES_hhdet_in_tes!P153=0,"",RES_hhdet_in_tes!P153/RES_hhdet_in_fec!P153)</f>
        <v>0.78294747858814584</v>
      </c>
      <c r="Q153" s="171">
        <f>IF(RES_hhdet_in_tes!Q153=0,"",RES_hhdet_in_tes!Q153/RES_hhdet_in_fec!Q153)</f>
        <v>0.78490577358659908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>
        <f>IF(RES_hhdet_in_tes!K154=0,"",RES_hhdet_in_tes!K154/RES_hhdet_in_fec!K154)</f>
        <v>0.81141725821200028</v>
      </c>
      <c r="L154" s="170">
        <f>IF(RES_hhdet_in_tes!L154=0,"",RES_hhdet_in_tes!L154/RES_hhdet_in_fec!L154)</f>
        <v>0.80984786925105456</v>
      </c>
      <c r="M154" s="170">
        <f>IF(RES_hhdet_in_tes!M154=0,"",RES_hhdet_in_tes!M154/RES_hhdet_in_fec!M154)</f>
        <v>0.81777070783526018</v>
      </c>
      <c r="N154" s="170">
        <f>IF(RES_hhdet_in_tes!N154=0,"",RES_hhdet_in_tes!N154/RES_hhdet_in_fec!N154)</f>
        <v>0.82095855651144223</v>
      </c>
      <c r="O154" s="170">
        <f>IF(RES_hhdet_in_tes!O154=0,"",RES_hhdet_in_tes!O154/RES_hhdet_in_fec!O154)</f>
        <v>0.82333757792259055</v>
      </c>
      <c r="P154" s="170">
        <f>IF(RES_hhdet_in_tes!P154=0,"",RES_hhdet_in_tes!P154/RES_hhdet_in_fec!P154)</f>
        <v>0.82440174095098329</v>
      </c>
      <c r="Q154" s="170">
        <f>IF(RES_hhdet_in_tes!Q154=0,"",RES_hhdet_in_tes!Q154/RES_hhdet_in_fec!Q154)</f>
        <v>0.82565786949147424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>
        <f>IF(RES_hhdet_in_tes!K155=0,"",RES_hhdet_in_tes!K155/RES_hhdet_in_fec!K155)</f>
        <v>0.76830372561676397</v>
      </c>
      <c r="L155" s="73">
        <f>IF(RES_hhdet_in_tes!L155=0,"",RES_hhdet_in_tes!L155/RES_hhdet_in_fec!L155)</f>
        <v>0.76994683748245096</v>
      </c>
      <c r="M155" s="73">
        <f>IF(RES_hhdet_in_tes!M155=0,"",RES_hhdet_in_tes!M155/RES_hhdet_in_fec!M155)</f>
        <v>0.77583667355606578</v>
      </c>
      <c r="N155" s="73">
        <f>IF(RES_hhdet_in_tes!N155=0,"",RES_hhdet_in_tes!N155/RES_hhdet_in_fec!N155)</f>
        <v>0.77939762938560764</v>
      </c>
      <c r="O155" s="73">
        <f>IF(RES_hhdet_in_tes!O155=0,"",RES_hhdet_in_tes!O155/RES_hhdet_in_fec!O155)</f>
        <v>0.78245100696893044</v>
      </c>
      <c r="P155" s="73">
        <f>IF(RES_hhdet_in_tes!P155=0,"",RES_hhdet_in_tes!P155/RES_hhdet_in_fec!P155)</f>
        <v>0.78458857816671246</v>
      </c>
      <c r="Q155" s="73">
        <f>IF(RES_hhdet_in_tes!Q155=0,"",RES_hhdet_in_tes!Q155/RES_hhdet_in_fec!Q155)</f>
        <v>0.78641595474532644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>
        <f>IF(RES_hhdet_in_tes!K156=0,"",RES_hhdet_in_tes!K156/RES_hhdet_in_fec!K156)</f>
        <v>1</v>
      </c>
      <c r="L156" s="73">
        <f>IF(RES_hhdet_in_tes!L156=0,"",RES_hhdet_in_tes!L156/RES_hhdet_in_fec!L156)</f>
        <v>1.0001543852818362</v>
      </c>
      <c r="M156" s="73">
        <f>IF(RES_hhdet_in_tes!M156=0,"",RES_hhdet_in_tes!M156/RES_hhdet_in_fec!M156)</f>
        <v>1.0041966584372533</v>
      </c>
      <c r="N156" s="73">
        <f>IF(RES_hhdet_in_tes!N156=0,"",RES_hhdet_in_tes!N156/RES_hhdet_in_fec!N156)</f>
        <v>1.0051008060032758</v>
      </c>
      <c r="O156" s="73">
        <f>IF(RES_hhdet_in_tes!O156=0,"",RES_hhdet_in_tes!O156/RES_hhdet_in_fec!O156)</f>
        <v>1.0033368518018548</v>
      </c>
      <c r="P156" s="73">
        <f>IF(RES_hhdet_in_tes!P156=0,"",RES_hhdet_in_tes!P156/RES_hhdet_in_fec!P156)</f>
        <v>1.0026984597455186</v>
      </c>
      <c r="Q156" s="73">
        <f>IF(RES_hhdet_in_tes!Q156=0,"",RES_hhdet_in_tes!Q156/RES_hhdet_in_fec!Q156)</f>
        <v>1.0026991338914566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0.82018803968687881</v>
      </c>
      <c r="D157" s="169">
        <f>IF(RES_hhdet_in_tes!D157=0,"",RES_hhdet_in_tes!D157/RES_hhdet_in_fec!D157)</f>
        <v>0.82211919218782292</v>
      </c>
      <c r="E157" s="169">
        <f>IF(RES_hhdet_in_tes!E157=0,"",RES_hhdet_in_tes!E157/RES_hhdet_in_fec!E157)</f>
        <v>0.82424640113561976</v>
      </c>
      <c r="F157" s="169">
        <f>IF(RES_hhdet_in_tes!F157=0,"",RES_hhdet_in_tes!F157/RES_hhdet_in_fec!F157)</f>
        <v>0.82660742847931601</v>
      </c>
      <c r="G157" s="169">
        <f>IF(RES_hhdet_in_tes!G157=0,"",RES_hhdet_in_tes!G157/RES_hhdet_in_fec!G157)</f>
        <v>0.82882337450058263</v>
      </c>
      <c r="H157" s="169">
        <f>IF(RES_hhdet_in_tes!H157=0,"",RES_hhdet_in_tes!H157/RES_hhdet_in_fec!H157)</f>
        <v>0.83068807710852854</v>
      </c>
      <c r="I157" s="169">
        <f>IF(RES_hhdet_in_tes!I157=0,"",RES_hhdet_in_tes!I157/RES_hhdet_in_fec!I157)</f>
        <v>0.83254214093759771</v>
      </c>
      <c r="J157" s="169">
        <f>IF(RES_hhdet_in_tes!J157=0,"",RES_hhdet_in_tes!J157/RES_hhdet_in_fec!J157)</f>
        <v>0.83439266811461887</v>
      </c>
      <c r="K157" s="169">
        <f>IF(RES_hhdet_in_tes!K157=0,"",RES_hhdet_in_tes!K157/RES_hhdet_in_fec!K157)</f>
        <v>0.83620734028818411</v>
      </c>
      <c r="L157" s="169">
        <f>IF(RES_hhdet_in_tes!L157=0,"",RES_hhdet_in_tes!L157/RES_hhdet_in_fec!L157)</f>
        <v>0.83820194979797835</v>
      </c>
      <c r="M157" s="169">
        <f>IF(RES_hhdet_in_tes!M157=0,"",RES_hhdet_in_tes!M157/RES_hhdet_in_fec!M157)</f>
        <v>0.84000273813200887</v>
      </c>
      <c r="N157" s="169">
        <f>IF(RES_hhdet_in_tes!N157=0,"",RES_hhdet_in_tes!N157/RES_hhdet_in_fec!N157)</f>
        <v>0.8416381360790558</v>
      </c>
      <c r="O157" s="169">
        <f>IF(RES_hhdet_in_tes!O157=0,"",RES_hhdet_in_tes!O157/RES_hhdet_in_fec!O157)</f>
        <v>0.84311199768826706</v>
      </c>
      <c r="P157" s="169">
        <f>IF(RES_hhdet_in_tes!P157=0,"",RES_hhdet_in_tes!P157/RES_hhdet_in_fec!P157)</f>
        <v>0.84443966477994148</v>
      </c>
      <c r="Q157" s="169">
        <f>IF(RES_hhdet_in_tes!Q157=0,"",RES_hhdet_in_tes!Q157/RES_hhdet_in_fec!Q157)</f>
        <v>0.84563654708257863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0.82018803968687881</v>
      </c>
      <c r="D159" s="65">
        <f>IF(RES_hhdet_in_tes!D159=0,"",RES_hhdet_in_tes!D159/RES_hhdet_in_fec!D159)</f>
        <v>0.82211919218782292</v>
      </c>
      <c r="E159" s="65">
        <f>IF(RES_hhdet_in_tes!E159=0,"",RES_hhdet_in_tes!E159/RES_hhdet_in_fec!E159)</f>
        <v>0.82424640113561976</v>
      </c>
      <c r="F159" s="65">
        <f>IF(RES_hhdet_in_tes!F159=0,"",RES_hhdet_in_tes!F159/RES_hhdet_in_fec!F159)</f>
        <v>0.82660742847931601</v>
      </c>
      <c r="G159" s="65">
        <f>IF(RES_hhdet_in_tes!G159=0,"",RES_hhdet_in_tes!G159/RES_hhdet_in_fec!G159)</f>
        <v>0.82882337450058263</v>
      </c>
      <c r="H159" s="65">
        <f>IF(RES_hhdet_in_tes!H159=0,"",RES_hhdet_in_tes!H159/RES_hhdet_in_fec!H159)</f>
        <v>0.83068807710852854</v>
      </c>
      <c r="I159" s="65">
        <f>IF(RES_hhdet_in_tes!I159=0,"",RES_hhdet_in_tes!I159/RES_hhdet_in_fec!I159)</f>
        <v>0.83254214093759771</v>
      </c>
      <c r="J159" s="65">
        <f>IF(RES_hhdet_in_tes!J159=0,"",RES_hhdet_in_tes!J159/RES_hhdet_in_fec!J159)</f>
        <v>0.83439266811461887</v>
      </c>
      <c r="K159" s="65">
        <f>IF(RES_hhdet_in_tes!K159=0,"",RES_hhdet_in_tes!K159/RES_hhdet_in_fec!K159)</f>
        <v>0.83620734028818411</v>
      </c>
      <c r="L159" s="65">
        <f>IF(RES_hhdet_in_tes!L159=0,"",RES_hhdet_in_tes!L159/RES_hhdet_in_fec!L159)</f>
        <v>0.83820194979797835</v>
      </c>
      <c r="M159" s="65">
        <f>IF(RES_hhdet_in_tes!M159=0,"",RES_hhdet_in_tes!M159/RES_hhdet_in_fec!M159)</f>
        <v>0.84000273813200887</v>
      </c>
      <c r="N159" s="65">
        <f>IF(RES_hhdet_in_tes!N159=0,"",RES_hhdet_in_tes!N159/RES_hhdet_in_fec!N159)</f>
        <v>0.8416381360790558</v>
      </c>
      <c r="O159" s="65">
        <f>IF(RES_hhdet_in_tes!O159=0,"",RES_hhdet_in_tes!O159/RES_hhdet_in_fec!O159)</f>
        <v>0.84311199768826706</v>
      </c>
      <c r="P159" s="65">
        <f>IF(RES_hhdet_in_tes!P159=0,"",RES_hhdet_in_tes!P159/RES_hhdet_in_fec!P159)</f>
        <v>0.84443966477994148</v>
      </c>
      <c r="Q159" s="65">
        <f>IF(RES_hhdet_in_tes!Q159=0,"",RES_hhdet_in_tes!Q159/RES_hhdet_in_fec!Q159)</f>
        <v>0.84563654708257863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0.75350488737899124</v>
      </c>
      <c r="D161" s="175">
        <f>IF(RES_hhdet_in_tes!D161=0,"",RES_hhdet_in_tes!D161/RES_hhdet_in_fec!D161)</f>
        <v>0.75893782054414594</v>
      </c>
      <c r="E161" s="175">
        <f>IF(RES_hhdet_in_tes!E161=0,"",RES_hhdet_in_tes!E161/RES_hhdet_in_fec!E161)</f>
        <v>0.76459301682851155</v>
      </c>
      <c r="F161" s="175">
        <f>IF(RES_hhdet_in_tes!F161=0,"",RES_hhdet_in_tes!F161/RES_hhdet_in_fec!F161)</f>
        <v>0.77013473849332204</v>
      </c>
      <c r="G161" s="175">
        <f>IF(RES_hhdet_in_tes!G161=0,"",RES_hhdet_in_tes!G161/RES_hhdet_in_fec!G161)</f>
        <v>0.77572493269925502</v>
      </c>
      <c r="H161" s="175">
        <f>IF(RES_hhdet_in_tes!H161=0,"",RES_hhdet_in_tes!H161/RES_hhdet_in_fec!H161)</f>
        <v>0.77949239394596448</v>
      </c>
      <c r="I161" s="175">
        <f>IF(RES_hhdet_in_tes!I161=0,"",RES_hhdet_in_tes!I161/RES_hhdet_in_fec!I161)</f>
        <v>0.77977927409352066</v>
      </c>
      <c r="J161" s="175">
        <f>IF(RES_hhdet_in_tes!J161=0,"",RES_hhdet_in_tes!J161/RES_hhdet_in_fec!J161)</f>
        <v>0.78007849490818482</v>
      </c>
      <c r="K161" s="175">
        <f>IF(RES_hhdet_in_tes!K161=0,"",RES_hhdet_in_tes!K161/RES_hhdet_in_fec!K161)</f>
        <v>0.78476089002503546</v>
      </c>
      <c r="L161" s="175">
        <f>IF(RES_hhdet_in_tes!L161=0,"",RES_hhdet_in_tes!L161/RES_hhdet_in_fec!L161)</f>
        <v>0.78963588707448273</v>
      </c>
      <c r="M161" s="175">
        <f>IF(RES_hhdet_in_tes!M161=0,"",RES_hhdet_in_tes!M161/RES_hhdet_in_fec!M161)</f>
        <v>0.796587727902903</v>
      </c>
      <c r="N161" s="175">
        <f>IF(RES_hhdet_in_tes!N161=0,"",RES_hhdet_in_tes!N161/RES_hhdet_in_fec!N161)</f>
        <v>0.7994754946178273</v>
      </c>
      <c r="O161" s="175">
        <f>IF(RES_hhdet_in_tes!O161=0,"",RES_hhdet_in_tes!O161/RES_hhdet_in_fec!O161)</f>
        <v>0.79724798946135478</v>
      </c>
      <c r="P161" s="175">
        <f>IF(RES_hhdet_in_tes!P161=0,"",RES_hhdet_in_tes!P161/RES_hhdet_in_fec!P161)</f>
        <v>0.8034502957292069</v>
      </c>
      <c r="Q161" s="175">
        <f>IF(RES_hhdet_in_tes!Q161=0,"",RES_hhdet_in_tes!Q161/RES_hhdet_in_fec!Q161)</f>
        <v>0.80852916659498575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0.75206971722344129</v>
      </c>
      <c r="D162" s="169">
        <f>IF(RES_hhdet_in_tes!D162=0,"",RES_hhdet_in_tes!D162/RES_hhdet_in_fec!D162)</f>
        <v>0.7570662466676249</v>
      </c>
      <c r="E162" s="169">
        <f>IF(RES_hhdet_in_tes!E162=0,"",RES_hhdet_in_tes!E162/RES_hhdet_in_fec!E162)</f>
        <v>0.76239705167693927</v>
      </c>
      <c r="F162" s="169">
        <f>IF(RES_hhdet_in_tes!F162=0,"",RES_hhdet_in_tes!F162/RES_hhdet_in_fec!F162)</f>
        <v>0.76821922782035423</v>
      </c>
      <c r="G162" s="169">
        <f>IF(RES_hhdet_in_tes!G162=0,"",RES_hhdet_in_tes!G162/RES_hhdet_in_fec!G162)</f>
        <v>0.77386944481524822</v>
      </c>
      <c r="H162" s="169">
        <f>IF(RES_hhdet_in_tes!H162=0,"",RES_hhdet_in_tes!H162/RES_hhdet_in_fec!H162)</f>
        <v>0.77776026301356671</v>
      </c>
      <c r="I162" s="169">
        <f>IF(RES_hhdet_in_tes!I162=0,"",RES_hhdet_in_tes!I162/RES_hhdet_in_fec!I162)</f>
        <v>0.77846980258200849</v>
      </c>
      <c r="J162" s="169">
        <f>IF(RES_hhdet_in_tes!J162=0,"",RES_hhdet_in_tes!J162/RES_hhdet_in_fec!J162)</f>
        <v>0.77837318203770667</v>
      </c>
      <c r="K162" s="169">
        <f>IF(RES_hhdet_in_tes!K162=0,"",RES_hhdet_in_tes!K162/RES_hhdet_in_fec!K162)</f>
        <v>0.78229039582508497</v>
      </c>
      <c r="L162" s="169">
        <f>IF(RES_hhdet_in_tes!L162=0,"",RES_hhdet_in_tes!L162/RES_hhdet_in_fec!L162)</f>
        <v>0.78800763850199307</v>
      </c>
      <c r="M162" s="169">
        <f>IF(RES_hhdet_in_tes!M162=0,"",RES_hhdet_in_tes!M162/RES_hhdet_in_fec!M162)</f>
        <v>0.78964229812400522</v>
      </c>
      <c r="N162" s="169">
        <f>IF(RES_hhdet_in_tes!N162=0,"",RES_hhdet_in_tes!N162/RES_hhdet_in_fec!N162)</f>
        <v>0.79602582457848414</v>
      </c>
      <c r="O162" s="169">
        <f>IF(RES_hhdet_in_tes!O162=0,"",RES_hhdet_in_tes!O162/RES_hhdet_in_fec!O162)</f>
        <v>0.78609122118618824</v>
      </c>
      <c r="P162" s="169">
        <f>IF(RES_hhdet_in_tes!P162=0,"",RES_hhdet_in_tes!P162/RES_hhdet_in_fec!P162)</f>
        <v>0.78805773793086231</v>
      </c>
      <c r="Q162" s="169">
        <f>IF(RES_hhdet_in_tes!Q162=0,"",RES_hhdet_in_tes!Q162/RES_hhdet_in_fec!Q162)</f>
        <v>0.79030837204222204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0.75206971722344129</v>
      </c>
      <c r="D163" s="65">
        <f>IF(RES_hhdet_in_tes!D163=0,"",RES_hhdet_in_tes!D163/RES_hhdet_in_fec!D163)</f>
        <v>0.7570662466676249</v>
      </c>
      <c r="E163" s="65">
        <f>IF(RES_hhdet_in_tes!E163=0,"",RES_hhdet_in_tes!E163/RES_hhdet_in_fec!E163)</f>
        <v>0.76239705167693927</v>
      </c>
      <c r="F163" s="65">
        <f>IF(RES_hhdet_in_tes!F163=0,"",RES_hhdet_in_tes!F163/RES_hhdet_in_fec!F163)</f>
        <v>0.76821922782035423</v>
      </c>
      <c r="G163" s="65">
        <f>IF(RES_hhdet_in_tes!G163=0,"",RES_hhdet_in_tes!G163/RES_hhdet_in_fec!G163)</f>
        <v>0.77386944481524822</v>
      </c>
      <c r="H163" s="65">
        <f>IF(RES_hhdet_in_tes!H163=0,"",RES_hhdet_in_tes!H163/RES_hhdet_in_fec!H163)</f>
        <v>0.77776026301356671</v>
      </c>
      <c r="I163" s="65">
        <f>IF(RES_hhdet_in_tes!I163=0,"",RES_hhdet_in_tes!I163/RES_hhdet_in_fec!I163)</f>
        <v>0.77846980258200849</v>
      </c>
      <c r="J163" s="65">
        <f>IF(RES_hhdet_in_tes!J163=0,"",RES_hhdet_in_tes!J163/RES_hhdet_in_fec!J163)</f>
        <v>0.77837318203770667</v>
      </c>
      <c r="K163" s="65">
        <f>IF(RES_hhdet_in_tes!K163=0,"",RES_hhdet_in_tes!K163/RES_hhdet_in_fec!K163)</f>
        <v>0.78229039582508497</v>
      </c>
      <c r="L163" s="65">
        <f>IF(RES_hhdet_in_tes!L163=0,"",RES_hhdet_in_tes!L163/RES_hhdet_in_fec!L163)</f>
        <v>0.78800763850199307</v>
      </c>
      <c r="M163" s="65">
        <f>IF(RES_hhdet_in_tes!M163=0,"",RES_hhdet_in_tes!M163/RES_hhdet_in_fec!M163)</f>
        <v>0.78964229812400522</v>
      </c>
      <c r="N163" s="65">
        <f>IF(RES_hhdet_in_tes!N163=0,"",RES_hhdet_in_tes!N163/RES_hhdet_in_fec!N163)</f>
        <v>0.79602582457848414</v>
      </c>
      <c r="O163" s="65">
        <f>IF(RES_hhdet_in_tes!O163=0,"",RES_hhdet_in_tes!O163/RES_hhdet_in_fec!O163)</f>
        <v>0.78609122118618824</v>
      </c>
      <c r="P163" s="65">
        <f>IF(RES_hhdet_in_tes!P163=0,"",RES_hhdet_in_tes!P163/RES_hhdet_in_fec!P163)</f>
        <v>0.78805773793086231</v>
      </c>
      <c r="Q163" s="65">
        <f>IF(RES_hhdet_in_tes!Q163=0,"",RES_hhdet_in_tes!Q163/RES_hhdet_in_fec!Q163)</f>
        <v>0.79030837204222204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1.8160857818381908</v>
      </c>
      <c r="D164" s="169">
        <f>IF(RES_hhdet_in_tes!D164=0,"",RES_hhdet_in_tes!D164/RES_hhdet_in_fec!D164)</f>
        <v>1.8528102123361305</v>
      </c>
      <c r="E164" s="169">
        <f>IF(RES_hhdet_in_tes!E164=0,"",RES_hhdet_in_tes!E164/RES_hhdet_in_fec!E164)</f>
        <v>1.8997525709418626</v>
      </c>
      <c r="F164" s="169">
        <f>IF(RES_hhdet_in_tes!F164=0,"",RES_hhdet_in_tes!F164/RES_hhdet_in_fec!F164)</f>
        <v>1.9624146326303611</v>
      </c>
      <c r="G164" s="169">
        <f>IF(RES_hhdet_in_tes!G164=0,"",RES_hhdet_in_tes!G164/RES_hhdet_in_fec!G164)</f>
        <v>2.0369194907926809</v>
      </c>
      <c r="H164" s="169">
        <f>IF(RES_hhdet_in_tes!H164=0,"",RES_hhdet_in_tes!H164/RES_hhdet_in_fec!H164)</f>
        <v>2.082259495110717</v>
      </c>
      <c r="I164" s="169">
        <f>IF(RES_hhdet_in_tes!I164=0,"",RES_hhdet_in_tes!I164/RES_hhdet_in_fec!I164)</f>
        <v>2.1744277285859592</v>
      </c>
      <c r="J164" s="169">
        <f>IF(RES_hhdet_in_tes!J164=0,"",RES_hhdet_in_tes!J164/RES_hhdet_in_fec!J164)</f>
        <v>2.2842376415782022</v>
      </c>
      <c r="K164" s="169">
        <f>IF(RES_hhdet_in_tes!K164=0,"",RES_hhdet_in_tes!K164/RES_hhdet_in_fec!K164)</f>
        <v>2.4197271777513785</v>
      </c>
      <c r="L164" s="169">
        <f>IF(RES_hhdet_in_tes!L164=0,"",RES_hhdet_in_tes!L164/RES_hhdet_in_fec!L164)</f>
        <v>2.5802540998963401</v>
      </c>
      <c r="M164" s="169">
        <f>IF(RES_hhdet_in_tes!M164=0,"",RES_hhdet_in_tes!M164/RES_hhdet_in_fec!M164)</f>
        <v>2.7250669090611517</v>
      </c>
      <c r="N164" s="169">
        <f>IF(RES_hhdet_in_tes!N164=0,"",RES_hhdet_in_tes!N164/RES_hhdet_in_fec!N164)</f>
        <v>2.8516873152164171</v>
      </c>
      <c r="O164" s="169">
        <f>IF(RES_hhdet_in_tes!O164=0,"",RES_hhdet_in_tes!O164/RES_hhdet_in_fec!O164)</f>
        <v>2.96686459654082</v>
      </c>
      <c r="P164" s="169">
        <f>IF(RES_hhdet_in_tes!P164=0,"",RES_hhdet_in_tes!P164/RES_hhdet_in_fec!P164)</f>
        <v>3.0725404478284695</v>
      </c>
      <c r="Q164" s="169">
        <f>IF(RES_hhdet_in_tes!Q164=0,"",RES_hhdet_in_tes!Q164/RES_hhdet_in_fec!Q164)</f>
        <v>3.1549714120053269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1.8160857818381908</v>
      </c>
      <c r="D165" s="73">
        <f>IF(RES_hhdet_in_tes!D165=0,"",RES_hhdet_in_tes!D165/RES_hhdet_in_fec!D165)</f>
        <v>1.8528102123361305</v>
      </c>
      <c r="E165" s="73">
        <f>IF(RES_hhdet_in_tes!E165=0,"",RES_hhdet_in_tes!E165/RES_hhdet_in_fec!E165)</f>
        <v>1.8997525709418626</v>
      </c>
      <c r="F165" s="73">
        <f>IF(RES_hhdet_in_tes!F165=0,"",RES_hhdet_in_tes!F165/RES_hhdet_in_fec!F165)</f>
        <v>1.9624146326303611</v>
      </c>
      <c r="G165" s="73">
        <f>IF(RES_hhdet_in_tes!G165=0,"",RES_hhdet_in_tes!G165/RES_hhdet_in_fec!G165)</f>
        <v>2.0369194907926809</v>
      </c>
      <c r="H165" s="73">
        <f>IF(RES_hhdet_in_tes!H165=0,"",RES_hhdet_in_tes!H165/RES_hhdet_in_fec!H165)</f>
        <v>2.082259495110717</v>
      </c>
      <c r="I165" s="73">
        <f>IF(RES_hhdet_in_tes!I165=0,"",RES_hhdet_in_tes!I165/RES_hhdet_in_fec!I165)</f>
        <v>2.1744277285859592</v>
      </c>
      <c r="J165" s="73">
        <f>IF(RES_hhdet_in_tes!J165=0,"",RES_hhdet_in_tes!J165/RES_hhdet_in_fec!J165)</f>
        <v>2.2842376415782022</v>
      </c>
      <c r="K165" s="73">
        <f>IF(RES_hhdet_in_tes!K165=0,"",RES_hhdet_in_tes!K165/RES_hhdet_in_fec!K165)</f>
        <v>2.4197271777513785</v>
      </c>
      <c r="L165" s="73">
        <f>IF(RES_hhdet_in_tes!L165=0,"",RES_hhdet_in_tes!L165/RES_hhdet_in_fec!L165)</f>
        <v>2.5802540998963401</v>
      </c>
      <c r="M165" s="73">
        <f>IF(RES_hhdet_in_tes!M165=0,"",RES_hhdet_in_tes!M165/RES_hhdet_in_fec!M165)</f>
        <v>2.7250669090611517</v>
      </c>
      <c r="N165" s="73">
        <f>IF(RES_hhdet_in_tes!N165=0,"",RES_hhdet_in_tes!N165/RES_hhdet_in_fec!N165)</f>
        <v>2.8516873152164171</v>
      </c>
      <c r="O165" s="73">
        <f>IF(RES_hhdet_in_tes!O165=0,"",RES_hhdet_in_tes!O165/RES_hhdet_in_fec!O165)</f>
        <v>2.96686459654082</v>
      </c>
      <c r="P165" s="73">
        <f>IF(RES_hhdet_in_tes!P165=0,"",RES_hhdet_in_tes!P165/RES_hhdet_in_fec!P165)</f>
        <v>3.0725404478284695</v>
      </c>
      <c r="Q165" s="73">
        <f>IF(RES_hhdet_in_tes!Q165=0,"",RES_hhdet_in_tes!Q165/RES_hhdet_in_fec!Q165)</f>
        <v>3.1549714120053269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0.74335067942973643</v>
      </c>
      <c r="D166" s="169">
        <f>IF(RES_hhdet_in_tes!D166=0,"",RES_hhdet_in_tes!D166/RES_hhdet_in_fec!D166)</f>
        <v>0.74947545853114217</v>
      </c>
      <c r="E166" s="169">
        <f>IF(RES_hhdet_in_tes!E166=0,"",RES_hhdet_in_tes!E166/RES_hhdet_in_fec!E166)</f>
        <v>0.7544911385635733</v>
      </c>
      <c r="F166" s="169">
        <f>IF(RES_hhdet_in_tes!F166=0,"",RES_hhdet_in_tes!F166/RES_hhdet_in_fec!F166)</f>
        <v>0.75861875492294284</v>
      </c>
      <c r="G166" s="169">
        <f>IF(RES_hhdet_in_tes!G166=0,"",RES_hhdet_in_tes!G166/RES_hhdet_in_fec!G166)</f>
        <v>0.76419269169908821</v>
      </c>
      <c r="H166" s="169">
        <f>IF(RES_hhdet_in_tes!H166=0,"",RES_hhdet_in_tes!H166/RES_hhdet_in_fec!H166)</f>
        <v>0.76867908771635007</v>
      </c>
      <c r="I166" s="169">
        <f>IF(RES_hhdet_in_tes!I166=0,"",RES_hhdet_in_tes!I166/RES_hhdet_in_fec!I166)</f>
        <v>0.76442695412742334</v>
      </c>
      <c r="J166" s="169">
        <f>IF(RES_hhdet_in_tes!J166=0,"",RES_hhdet_in_tes!J166/RES_hhdet_in_fec!J166)</f>
        <v>0.76475514251432286</v>
      </c>
      <c r="K166" s="169">
        <f>IF(RES_hhdet_in_tes!K166=0,"",RES_hhdet_in_tes!K166/RES_hhdet_in_fec!K166)</f>
        <v>0.77362505040962026</v>
      </c>
      <c r="L166" s="169">
        <f>IF(RES_hhdet_in_tes!L166=0,"",RES_hhdet_in_tes!L166/RES_hhdet_in_fec!L166)</f>
        <v>0.7745900789707576</v>
      </c>
      <c r="M166" s="169">
        <f>IF(RES_hhdet_in_tes!M166=0,"",RES_hhdet_in_tes!M166/RES_hhdet_in_fec!M166)</f>
        <v>0.78983149228035265</v>
      </c>
      <c r="N166" s="169">
        <f>IF(RES_hhdet_in_tes!N166=0,"",RES_hhdet_in_tes!N166/RES_hhdet_in_fec!N166)</f>
        <v>0.78522603333645724</v>
      </c>
      <c r="O166" s="169">
        <f>IF(RES_hhdet_in_tes!O166=0,"",RES_hhdet_in_tes!O166/RES_hhdet_in_fec!O166)</f>
        <v>0.82312626299532232</v>
      </c>
      <c r="P166" s="169">
        <f>IF(RES_hhdet_in_tes!P166=0,"",RES_hhdet_in_tes!P166/RES_hhdet_in_fec!P166)</f>
        <v>0.82448278297949162</v>
      </c>
      <c r="Q166" s="169">
        <f>IF(RES_hhdet_in_tes!Q166=0,"",RES_hhdet_in_tes!Q166/RES_hhdet_in_fec!Q166)</f>
        <v>0.83093408239310551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0.74335067942973643</v>
      </c>
      <c r="D171" s="171">
        <f>IF(RES_hhdet_in_tes!D171=0,"",RES_hhdet_in_tes!D171/RES_hhdet_in_fec!D171)</f>
        <v>0.74947545853114217</v>
      </c>
      <c r="E171" s="171">
        <f>IF(RES_hhdet_in_tes!E171=0,"",RES_hhdet_in_tes!E171/RES_hhdet_in_fec!E171)</f>
        <v>0.7544911385635733</v>
      </c>
      <c r="F171" s="171">
        <f>IF(RES_hhdet_in_tes!F171=0,"",RES_hhdet_in_tes!F171/RES_hhdet_in_fec!F171)</f>
        <v>0.75861875492294284</v>
      </c>
      <c r="G171" s="171">
        <f>IF(RES_hhdet_in_tes!G171=0,"",RES_hhdet_in_tes!G171/RES_hhdet_in_fec!G171)</f>
        <v>0.76419269169908821</v>
      </c>
      <c r="H171" s="171">
        <f>IF(RES_hhdet_in_tes!H171=0,"",RES_hhdet_in_tes!H171/RES_hhdet_in_fec!H171)</f>
        <v>0.76867908771635007</v>
      </c>
      <c r="I171" s="171">
        <f>IF(RES_hhdet_in_tes!I171=0,"",RES_hhdet_in_tes!I171/RES_hhdet_in_fec!I171)</f>
        <v>0.76442695412742334</v>
      </c>
      <c r="J171" s="171">
        <f>IF(RES_hhdet_in_tes!J171=0,"",RES_hhdet_in_tes!J171/RES_hhdet_in_fec!J171)</f>
        <v>0.76475514251432286</v>
      </c>
      <c r="K171" s="171">
        <f>IF(RES_hhdet_in_tes!K171=0,"",RES_hhdet_in_tes!K171/RES_hhdet_in_fec!K171)</f>
        <v>0.76716384097301593</v>
      </c>
      <c r="L171" s="171">
        <f>IF(RES_hhdet_in_tes!L171=0,"",RES_hhdet_in_tes!L171/RES_hhdet_in_fec!L171)</f>
        <v>0.7704346923718487</v>
      </c>
      <c r="M171" s="171">
        <f>IF(RES_hhdet_in_tes!M171=0,"",RES_hhdet_in_tes!M171/RES_hhdet_in_fec!M171)</f>
        <v>0.7746488121294679</v>
      </c>
      <c r="N171" s="171">
        <f>IF(RES_hhdet_in_tes!N171=0,"",RES_hhdet_in_tes!N171/RES_hhdet_in_fec!N171)</f>
        <v>0.77872222559686999</v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>
        <f>IF(RES_hhdet_in_tes!K172=0,"",RES_hhdet_in_tes!K172/RES_hhdet_in_fec!K172)</f>
        <v>0.81141725821199984</v>
      </c>
      <c r="L172" s="170">
        <f>IF(RES_hhdet_in_tes!L172=0,"",RES_hhdet_in_tes!L172/RES_hhdet_in_fec!L172)</f>
        <v>0.80958105098956501</v>
      </c>
      <c r="M172" s="170">
        <f>IF(RES_hhdet_in_tes!M172=0,"",RES_hhdet_in_tes!M172/RES_hhdet_in_fec!M172)</f>
        <v>0.81793202888836425</v>
      </c>
      <c r="N172" s="170">
        <f>IF(RES_hhdet_in_tes!N172=0,"",RES_hhdet_in_tes!N172/RES_hhdet_in_fec!N172)</f>
        <v>0.82164477760576315</v>
      </c>
      <c r="O172" s="170">
        <f>IF(RES_hhdet_in_tes!O172=0,"",RES_hhdet_in_tes!O172/RES_hhdet_in_fec!O172)</f>
        <v>0.82312626299532232</v>
      </c>
      <c r="P172" s="170">
        <f>IF(RES_hhdet_in_tes!P172=0,"",RES_hhdet_in_tes!P172/RES_hhdet_in_fec!P172)</f>
        <v>0.82448278297949162</v>
      </c>
      <c r="Q172" s="170">
        <f>IF(RES_hhdet_in_tes!Q172=0,"",RES_hhdet_in_tes!Q172/RES_hhdet_in_fec!Q172)</f>
        <v>0.83093408239310551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>
        <f>IF(RES_hhdet_in_tes!K173=0,"",RES_hhdet_in_tes!K173/RES_hhdet_in_fec!K173)</f>
        <v>0.76830372561676352</v>
      </c>
      <c r="L173" s="73">
        <f>IF(RES_hhdet_in_tes!L173=0,"",RES_hhdet_in_tes!L173/RES_hhdet_in_fec!L173)</f>
        <v>0.76961869910773462</v>
      </c>
      <c r="M173" s="73">
        <f>IF(RES_hhdet_in_tes!M173=0,"",RES_hhdet_in_tes!M173/RES_hhdet_in_fec!M173)</f>
        <v>0.77583940821720143</v>
      </c>
      <c r="N173" s="73">
        <f>IF(RES_hhdet_in_tes!N173=0,"",RES_hhdet_in_tes!N173/RES_hhdet_in_fec!N173)</f>
        <v>0.77982055834343522</v>
      </c>
      <c r="O173" s="73">
        <f>IF(RES_hhdet_in_tes!O173=0,"",RES_hhdet_in_tes!O173/RES_hhdet_in_fec!O173)</f>
        <v>0.78169101270307362</v>
      </c>
      <c r="P173" s="73">
        <f>IF(RES_hhdet_in_tes!P173=0,"",RES_hhdet_in_tes!P173/RES_hhdet_in_fec!P173)</f>
        <v>0.78417134580693737</v>
      </c>
      <c r="Q173" s="73">
        <f>IF(RES_hhdet_in_tes!Q173=0,"",RES_hhdet_in_tes!Q173/RES_hhdet_in_fec!Q173)</f>
        <v>0.79144968609547695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>
        <f>IF(RES_hhdet_in_tes!K174=0,"",RES_hhdet_in_tes!K174/RES_hhdet_in_fec!K174)</f>
        <v>0.99999999999999978</v>
      </c>
      <c r="L174" s="65">
        <f>IF(RES_hhdet_in_tes!L174=0,"",RES_hhdet_in_tes!L174/RES_hhdet_in_fec!L174)</f>
        <v>1.0001800310643469</v>
      </c>
      <c r="M174" s="65">
        <f>IF(RES_hhdet_in_tes!M174=0,"",RES_hhdet_in_tes!M174/RES_hhdet_in_fec!M174)</f>
        <v>1.005063006311254</v>
      </c>
      <c r="N174" s="65">
        <f>IF(RES_hhdet_in_tes!N174=0,"",RES_hhdet_in_tes!N174/RES_hhdet_in_fec!N174)</f>
        <v>1.0069535844782977</v>
      </c>
      <c r="O174" s="65">
        <f>IF(RES_hhdet_in_tes!O174=0,"",RES_hhdet_in_tes!O174/RES_hhdet_in_fec!O174)</f>
        <v>1.0055410459337943</v>
      </c>
      <c r="P174" s="65">
        <f>IF(RES_hhdet_in_tes!P174=0,"",RES_hhdet_in_tes!P174/RES_hhdet_in_fec!P174)</f>
        <v>1.0050109418877327</v>
      </c>
      <c r="Q174" s="65">
        <f>IF(RES_hhdet_in_tes!Q174=0,"",RES_hhdet_in_tes!Q174/RES_hhdet_in_fec!Q174)</f>
        <v>1.0090693107534483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0.82166213476138106</v>
      </c>
      <c r="D175" s="169">
        <f>IF(RES_hhdet_in_tes!D175=0,"",RES_hhdet_in_tes!D175/RES_hhdet_in_fec!D175)</f>
        <v>0.82454212652058034</v>
      </c>
      <c r="E175" s="169">
        <f>IF(RES_hhdet_in_tes!E175=0,"",RES_hhdet_in_tes!E175/RES_hhdet_in_fec!E175)</f>
        <v>0.82704155587666728</v>
      </c>
      <c r="F175" s="169">
        <f>IF(RES_hhdet_in_tes!F175=0,"",RES_hhdet_in_tes!F175/RES_hhdet_in_fec!F175)</f>
        <v>0.82933783541369932</v>
      </c>
      <c r="G175" s="169">
        <f>IF(RES_hhdet_in_tes!G175=0,"",RES_hhdet_in_tes!G175/RES_hhdet_in_fec!G175)</f>
        <v>0.83215352717204916</v>
      </c>
      <c r="H175" s="169">
        <f>IF(RES_hhdet_in_tes!H175=0,"",RES_hhdet_in_tes!H175/RES_hhdet_in_fec!H175)</f>
        <v>0.83462175262043647</v>
      </c>
      <c r="I175" s="169">
        <f>IF(RES_hhdet_in_tes!I175=0,"",RES_hhdet_in_tes!I175/RES_hhdet_in_fec!I175)</f>
        <v>0.8354395461934635</v>
      </c>
      <c r="J175" s="169">
        <f>IF(RES_hhdet_in_tes!J175=0,"",RES_hhdet_in_tes!J175/RES_hhdet_in_fec!J175)</f>
        <v>0.83757188004296612</v>
      </c>
      <c r="K175" s="169">
        <f>IF(RES_hhdet_in_tes!K175=0,"",RES_hhdet_in_tes!K175/RES_hhdet_in_fec!K175)</f>
        <v>0.83821742340053895</v>
      </c>
      <c r="L175" s="169">
        <f>IF(RES_hhdet_in_tes!L175=0,"",RES_hhdet_in_tes!L175/RES_hhdet_in_fec!L175)</f>
        <v>0.83933328930062578</v>
      </c>
      <c r="M175" s="169">
        <f>IF(RES_hhdet_in_tes!M175=0,"",RES_hhdet_in_tes!M175/RES_hhdet_in_fec!M175)</f>
        <v>0.84046214158586985</v>
      </c>
      <c r="N175" s="169">
        <f>IF(RES_hhdet_in_tes!N175=0,"",RES_hhdet_in_tes!N175/RES_hhdet_in_fec!N175)</f>
        <v>0.8419067330799922</v>
      </c>
      <c r="O175" s="169">
        <f>IF(RES_hhdet_in_tes!O175=0,"",RES_hhdet_in_tes!O175/RES_hhdet_in_fec!O175)</f>
        <v>0.84324861582824195</v>
      </c>
      <c r="P175" s="169">
        <f>IF(RES_hhdet_in_tes!P175=0,"",RES_hhdet_in_tes!P175/RES_hhdet_in_fec!P175)</f>
        <v>0.84450883128712184</v>
      </c>
      <c r="Q175" s="169">
        <f>IF(RES_hhdet_in_tes!Q175=0,"",RES_hhdet_in_tes!Q175/RES_hhdet_in_fec!Q175)</f>
        <v>0.84558166462659401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0.82166213476138106</v>
      </c>
      <c r="D177" s="65">
        <f>IF(RES_hhdet_in_tes!D177=0,"",RES_hhdet_in_tes!D177/RES_hhdet_in_fec!D177)</f>
        <v>0.82454212652058034</v>
      </c>
      <c r="E177" s="65">
        <f>IF(RES_hhdet_in_tes!E177=0,"",RES_hhdet_in_tes!E177/RES_hhdet_in_fec!E177)</f>
        <v>0.82704155587666728</v>
      </c>
      <c r="F177" s="65">
        <f>IF(RES_hhdet_in_tes!F177=0,"",RES_hhdet_in_tes!F177/RES_hhdet_in_fec!F177)</f>
        <v>0.82933783541369932</v>
      </c>
      <c r="G177" s="65">
        <f>IF(RES_hhdet_in_tes!G177=0,"",RES_hhdet_in_tes!G177/RES_hhdet_in_fec!G177)</f>
        <v>0.83215352717204916</v>
      </c>
      <c r="H177" s="65">
        <f>IF(RES_hhdet_in_tes!H177=0,"",RES_hhdet_in_tes!H177/RES_hhdet_in_fec!H177)</f>
        <v>0.83462175262043647</v>
      </c>
      <c r="I177" s="65">
        <f>IF(RES_hhdet_in_tes!I177=0,"",RES_hhdet_in_tes!I177/RES_hhdet_in_fec!I177)</f>
        <v>0.8354395461934635</v>
      </c>
      <c r="J177" s="65">
        <f>IF(RES_hhdet_in_tes!J177=0,"",RES_hhdet_in_tes!J177/RES_hhdet_in_fec!J177)</f>
        <v>0.83757188004296612</v>
      </c>
      <c r="K177" s="65">
        <f>IF(RES_hhdet_in_tes!K177=0,"",RES_hhdet_in_tes!K177/RES_hhdet_in_fec!K177)</f>
        <v>0.83821742340053895</v>
      </c>
      <c r="L177" s="65">
        <f>IF(RES_hhdet_in_tes!L177=0,"",RES_hhdet_in_tes!L177/RES_hhdet_in_fec!L177)</f>
        <v>0.83933328930062578</v>
      </c>
      <c r="M177" s="65">
        <f>IF(RES_hhdet_in_tes!M177=0,"",RES_hhdet_in_tes!M177/RES_hhdet_in_fec!M177)</f>
        <v>0.84046214158586985</v>
      </c>
      <c r="N177" s="65">
        <f>IF(RES_hhdet_in_tes!N177=0,"",RES_hhdet_in_tes!N177/RES_hhdet_in_fec!N177)</f>
        <v>0.8419067330799922</v>
      </c>
      <c r="O177" s="65">
        <f>IF(RES_hhdet_in_tes!O177=0,"",RES_hhdet_in_tes!O177/RES_hhdet_in_fec!O177)</f>
        <v>0.84324861582824195</v>
      </c>
      <c r="P177" s="65">
        <f>IF(RES_hhdet_in_tes!P177=0,"",RES_hhdet_in_tes!P177/RES_hhdet_in_fec!P177)</f>
        <v>0.84450883128712184</v>
      </c>
      <c r="Q177" s="65">
        <f>IF(RES_hhdet_in_tes!Q177=0,"",RES_hhdet_in_tes!Q177/RES_hhdet_in_fec!Q177)</f>
        <v>0.84558166462659401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840.08214923326977</v>
      </c>
      <c r="D3" s="168">
        <f t="shared" ref="D3" si="1">SUM(D4,D7,D9,D19)</f>
        <v>2224.8897885061247</v>
      </c>
      <c r="E3" s="168">
        <f t="shared" ref="E3" si="2">SUM(E4,E7,E9,E19)</f>
        <v>809.69828858734923</v>
      </c>
      <c r="F3" s="168">
        <f t="shared" ref="F3" si="3">SUM(F4,F7,F9,F19)</f>
        <v>1416.682861893772</v>
      </c>
      <c r="G3" s="168">
        <f t="shared" ref="G3" si="4">SUM(G4,G7,G9,G19)</f>
        <v>1746.1175589287125</v>
      </c>
      <c r="H3" s="168">
        <f t="shared" ref="H3" si="5">SUM(H4,H7,H9,H19)</f>
        <v>1559.0936227918869</v>
      </c>
      <c r="I3" s="168">
        <f t="shared" ref="I3" si="6">SUM(I4,I7,I9,I19)</f>
        <v>548.24369738092912</v>
      </c>
      <c r="J3" s="168">
        <f t="shared" ref="J3" si="7">SUM(J4,J7,J9,J19)</f>
        <v>965.12707322858262</v>
      </c>
      <c r="K3" s="168">
        <f t="shared" ref="K3" si="8">SUM(K4,K7,K9,K19)</f>
        <v>776.82353408388849</v>
      </c>
      <c r="L3" s="168">
        <f t="shared" ref="L3" si="9">SUM(L4,L7,L9,L19)</f>
        <v>943.57098122144498</v>
      </c>
      <c r="M3" s="168">
        <f t="shared" ref="M3" si="10">SUM(M4,M7,M9,M19)</f>
        <v>444.97839315803856</v>
      </c>
      <c r="N3" s="168">
        <f t="shared" ref="N3" si="11">SUM(N4,N7,N9,N19)</f>
        <v>741.29577632118765</v>
      </c>
      <c r="O3" s="168">
        <f t="shared" ref="O3" si="12">SUM(O4,O7,O9,O19)</f>
        <v>369.54545745079793</v>
      </c>
      <c r="P3" s="168">
        <f t="shared" ref="P3" si="13">SUM(P4,P7,P9,P19)</f>
        <v>566.28272982613635</v>
      </c>
      <c r="Q3" s="168">
        <f t="shared" ref="Q3" si="14">SUM(Q4,Q7,Q9,Q19)</f>
        <v>358.94598245207044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736.9319693755798</v>
      </c>
      <c r="D4" s="157">
        <f t="shared" si="15"/>
        <v>1958.381235775186</v>
      </c>
      <c r="E4" s="157">
        <f t="shared" si="15"/>
        <v>694.3329433623428</v>
      </c>
      <c r="F4" s="157">
        <f t="shared" si="15"/>
        <v>1217.7954381818479</v>
      </c>
      <c r="G4" s="157">
        <f t="shared" si="15"/>
        <v>1497.4531665274155</v>
      </c>
      <c r="H4" s="157">
        <f t="shared" si="15"/>
        <v>1342.4408601472455</v>
      </c>
      <c r="I4" s="157">
        <f t="shared" si="15"/>
        <v>477.35978150840418</v>
      </c>
      <c r="J4" s="157">
        <f t="shared" si="15"/>
        <v>826.58798154850297</v>
      </c>
      <c r="K4" s="157">
        <f t="shared" si="15"/>
        <v>653.06442366530257</v>
      </c>
      <c r="L4" s="157">
        <f t="shared" si="15"/>
        <v>794.98652858956348</v>
      </c>
      <c r="M4" s="157">
        <f t="shared" si="15"/>
        <v>362.87908771282918</v>
      </c>
      <c r="N4" s="157">
        <f t="shared" si="15"/>
        <v>612.99064461751379</v>
      </c>
      <c r="O4" s="157">
        <f t="shared" si="15"/>
        <v>301.20034051935193</v>
      </c>
      <c r="P4" s="157">
        <f t="shared" si="15"/>
        <v>445.97458293496771</v>
      </c>
      <c r="Q4" s="157">
        <f t="shared" si="15"/>
        <v>293.65771315666859</v>
      </c>
    </row>
    <row r="5" spans="1:17" ht="12" customHeight="1" x14ac:dyDescent="0.25">
      <c r="A5" s="23" t="s">
        <v>58</v>
      </c>
      <c r="B5" s="156"/>
      <c r="C5" s="156">
        <v>736.9319693755798</v>
      </c>
      <c r="D5" s="156">
        <v>1958.381235775186</v>
      </c>
      <c r="E5" s="156">
        <v>694.3329433623428</v>
      </c>
      <c r="F5" s="156">
        <v>1217.7954381818479</v>
      </c>
      <c r="G5" s="156">
        <v>1497.4531665274155</v>
      </c>
      <c r="H5" s="156">
        <v>1342.4408601472455</v>
      </c>
      <c r="I5" s="156">
        <v>477.35978150840418</v>
      </c>
      <c r="J5" s="156">
        <v>826.58798154850297</v>
      </c>
      <c r="K5" s="156">
        <v>653.06442366530257</v>
      </c>
      <c r="L5" s="156">
        <v>794.98652858956348</v>
      </c>
      <c r="M5" s="156">
        <v>362.87908771282918</v>
      </c>
      <c r="N5" s="156">
        <v>612.99064461751379</v>
      </c>
      <c r="O5" s="156">
        <v>301.20034051935193</v>
      </c>
      <c r="P5" s="156">
        <v>445.97458293496771</v>
      </c>
      <c r="Q5" s="156">
        <v>293.65771315666859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84.140690470019408</v>
      </c>
      <c r="D9" s="157">
        <f t="shared" ref="D9" si="18">SUM(D10:D12,D15:D16)</f>
        <v>226.78587595528518</v>
      </c>
      <c r="E9" s="157">
        <f t="shared" ref="E9" si="19">SUM(E10:E12,E15:E16)</f>
        <v>85.299827082728569</v>
      </c>
      <c r="F9" s="157">
        <f t="shared" ref="F9" si="20">SUM(F10:F12,F15:F16)</f>
        <v>158.00077291912208</v>
      </c>
      <c r="G9" s="157">
        <f t="shared" ref="G9" si="21">SUM(G10:G12,G15:G16)</f>
        <v>201.45299033324935</v>
      </c>
      <c r="H9" s="157">
        <f t="shared" ref="H9" si="22">SUM(H10:H12,H15:H16)</f>
        <v>172.86504891190583</v>
      </c>
      <c r="I9" s="157">
        <f t="shared" ref="I9" si="23">SUM(I10:I12,I15:I16)</f>
        <v>51.660082138055273</v>
      </c>
      <c r="J9" s="157">
        <f t="shared" ref="J9" si="24">SUM(J10:J12,J15:J16)</f>
        <v>97.618629134463262</v>
      </c>
      <c r="K9" s="157">
        <f t="shared" ref="K9" si="25">SUM(K10:K12,K15:K16)</f>
        <v>93.423244861580528</v>
      </c>
      <c r="L9" s="157">
        <f t="shared" ref="L9" si="26">SUM(L10:L12,L15:L16)</f>
        <v>98.326887012669602</v>
      </c>
      <c r="M9" s="157">
        <f t="shared" ref="M9" si="27">SUM(M10:M12,M15:M16)</f>
        <v>42.474527316029203</v>
      </c>
      <c r="N9" s="157">
        <f t="shared" ref="N9" si="28">SUM(N10:N12,N15:N16)</f>
        <v>78.878935775521995</v>
      </c>
      <c r="O9" s="157">
        <f t="shared" ref="O9" si="29">SUM(O10:O12,O15:O16)</f>
        <v>36.093539126467043</v>
      </c>
      <c r="P9" s="157">
        <f t="shared" ref="P9" si="30">SUM(P10:P12,P15:P16)</f>
        <v>69.88293436966471</v>
      </c>
      <c r="Q9" s="157">
        <f t="shared" ref="Q9" si="31">SUM(Q10:Q12,Q15:Q16)</f>
        <v>26.879061732981022</v>
      </c>
    </row>
    <row r="10" spans="1:17" ht="12" customHeight="1" x14ac:dyDescent="0.25">
      <c r="A10" s="167" t="s">
        <v>171</v>
      </c>
      <c r="B10" s="132"/>
      <c r="C10" s="132">
        <v>84.140690470019408</v>
      </c>
      <c r="D10" s="132">
        <v>226.78587595528518</v>
      </c>
      <c r="E10" s="132">
        <v>85.299827082728569</v>
      </c>
      <c r="F10" s="132">
        <v>158.00077291912208</v>
      </c>
      <c r="G10" s="132">
        <v>201.45299033324935</v>
      </c>
      <c r="H10" s="132">
        <v>172.86504891190583</v>
      </c>
      <c r="I10" s="132">
        <v>51.660082138055273</v>
      </c>
      <c r="J10" s="132">
        <v>97.618629134463262</v>
      </c>
      <c r="K10" s="132">
        <v>93.423244861580528</v>
      </c>
      <c r="L10" s="132">
        <v>98.326887012669602</v>
      </c>
      <c r="M10" s="132">
        <v>42.474527316029203</v>
      </c>
      <c r="N10" s="132">
        <v>78.878935775521995</v>
      </c>
      <c r="O10" s="132">
        <v>36.093539126467043</v>
      </c>
      <c r="P10" s="132">
        <v>69.88293436966471</v>
      </c>
      <c r="Q10" s="132">
        <v>26.879061732981022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19.009489387670612</v>
      </c>
      <c r="D19" s="157">
        <f t="shared" ref="D19" si="63">SUM(D20:D22)</f>
        <v>39.722676775653461</v>
      </c>
      <c r="E19" s="157">
        <f t="shared" ref="E19" si="64">SUM(E20:E22)</f>
        <v>30.065518142277877</v>
      </c>
      <c r="F19" s="157">
        <f t="shared" ref="F19" si="65">SUM(F20:F22)</f>
        <v>40.886650792802214</v>
      </c>
      <c r="G19" s="157">
        <f t="shared" ref="G19" si="66">SUM(G20:G22)</f>
        <v>47.21140206804769</v>
      </c>
      <c r="H19" s="157">
        <f t="shared" ref="H19" si="67">SUM(H20:H22)</f>
        <v>43.787713732735384</v>
      </c>
      <c r="I19" s="157">
        <f t="shared" ref="I19" si="68">SUM(I20:I22)</f>
        <v>19.223833734469597</v>
      </c>
      <c r="J19" s="157">
        <f t="shared" ref="J19" si="69">SUM(J20:J22)</f>
        <v>40.920462545616417</v>
      </c>
      <c r="K19" s="157">
        <f t="shared" ref="K19" si="70">SUM(K20:K22)</f>
        <v>30.335865557005327</v>
      </c>
      <c r="L19" s="157">
        <f t="shared" ref="L19" si="71">SUM(L20:L22)</f>
        <v>50.257565619211803</v>
      </c>
      <c r="M19" s="157">
        <f t="shared" ref="M19" si="72">SUM(M20:M22)</f>
        <v>39.624778129180207</v>
      </c>
      <c r="N19" s="157">
        <f t="shared" ref="N19" si="73">SUM(N20:N22)</f>
        <v>49.426195928151856</v>
      </c>
      <c r="O19" s="157">
        <f t="shared" ref="O19" si="74">SUM(O20:O22)</f>
        <v>32.251577804979007</v>
      </c>
      <c r="P19" s="157">
        <f t="shared" ref="P19" si="75">SUM(P20:P22)</f>
        <v>50.425212521503902</v>
      </c>
      <c r="Q19" s="157">
        <f t="shared" ref="Q19" si="76">SUM(Q20:Q22)</f>
        <v>38.409207562420789</v>
      </c>
    </row>
    <row r="20" spans="1:17" ht="12" customHeight="1" x14ac:dyDescent="0.25">
      <c r="A20" s="23" t="s">
        <v>58</v>
      </c>
      <c r="B20" s="156"/>
      <c r="C20" s="156">
        <v>19.009489387670612</v>
      </c>
      <c r="D20" s="156">
        <v>39.722676775653461</v>
      </c>
      <c r="E20" s="156">
        <v>30.065518142277877</v>
      </c>
      <c r="F20" s="156">
        <v>40.886650792802214</v>
      </c>
      <c r="G20" s="156">
        <v>47.21140206804769</v>
      </c>
      <c r="H20" s="156">
        <v>43.787713732735384</v>
      </c>
      <c r="I20" s="156">
        <v>19.223833734469597</v>
      </c>
      <c r="J20" s="156">
        <v>40.920462545616417</v>
      </c>
      <c r="K20" s="156">
        <v>30.335865557005327</v>
      </c>
      <c r="L20" s="156">
        <v>50.257565619211803</v>
      </c>
      <c r="M20" s="156">
        <v>39.624778129180207</v>
      </c>
      <c r="N20" s="156">
        <v>49.426195928151856</v>
      </c>
      <c r="O20" s="156">
        <v>32.251577804979007</v>
      </c>
      <c r="P20" s="156">
        <v>50.425212521503902</v>
      </c>
      <c r="Q20" s="156">
        <v>38.409207562420789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160.98523983012441</v>
      </c>
      <c r="D43" s="168">
        <f t="shared" ref="D43" si="155">SUM(D44,D47,D49,D58)</f>
        <v>142.99976659221326</v>
      </c>
      <c r="E43" s="168">
        <f t="shared" ref="E43" si="156">SUM(E44,E47,E49,E58)</f>
        <v>80.411689565757783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13.807608866875668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145.10760722240747</v>
      </c>
      <c r="D44" s="157">
        <f t="shared" si="169"/>
        <v>128.32982384407731</v>
      </c>
      <c r="E44" s="157">
        <f t="shared" si="169"/>
        <v>71.800200329368991</v>
      </c>
      <c r="F44" s="157">
        <f t="shared" si="169"/>
        <v>0</v>
      </c>
      <c r="G44" s="157">
        <f t="shared" si="169"/>
        <v>0</v>
      </c>
      <c r="H44" s="157">
        <f t="shared" si="169"/>
        <v>12.548267534960724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145.10760722240747</v>
      </c>
      <c r="D45" s="156">
        <v>128.32982384407731</v>
      </c>
      <c r="E45" s="156">
        <v>71.800200329368991</v>
      </c>
      <c r="F45" s="156">
        <v>0</v>
      </c>
      <c r="G45" s="156">
        <v>0</v>
      </c>
      <c r="H45" s="156">
        <v>12.548267534960724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15.877632607716953</v>
      </c>
      <c r="D49" s="157">
        <f t="shared" ref="D49" si="172">SUM(D50:D51,D54:D55)</f>
        <v>14.669942748135954</v>
      </c>
      <c r="E49" s="157">
        <f t="shared" ref="E49" si="173">SUM(E50:E51,E54:E55)</f>
        <v>8.6114892363887954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1.259341331914944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15.877632607716953</v>
      </c>
      <c r="D50" s="132">
        <v>14.669942748135954</v>
      </c>
      <c r="E50" s="132">
        <v>8.6114892363887954</v>
      </c>
      <c r="F50" s="132">
        <v>0</v>
      </c>
      <c r="G50" s="132">
        <v>0</v>
      </c>
      <c r="H50" s="132">
        <v>1.259341331914944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118.28008657890425</v>
      </c>
      <c r="D62" s="168">
        <f t="shared" ref="D62" si="232">SUM(D63,D66,D68,D77)</f>
        <v>210.09219344699576</v>
      </c>
      <c r="E62" s="168">
        <f t="shared" ref="E62" si="233">SUM(E63,E66,E68,E77)</f>
        <v>284.38458156899713</v>
      </c>
      <c r="F62" s="168">
        <f t="shared" ref="F62" si="234">SUM(F63,F66,F68,F77)</f>
        <v>290.59954025326448</v>
      </c>
      <c r="G62" s="168">
        <f t="shared" ref="G62" si="235">SUM(G63,G66,G68,G77)</f>
        <v>409.79302486771866</v>
      </c>
      <c r="H62" s="168">
        <f t="shared" ref="H62" si="236">SUM(H63,H66,H68,H77)</f>
        <v>270.87191488384099</v>
      </c>
      <c r="I62" s="168">
        <f t="shared" ref="I62" si="237">SUM(I63,I66,I68,I77)</f>
        <v>265.36712652136043</v>
      </c>
      <c r="J62" s="168">
        <f t="shared" ref="J62" si="238">SUM(J63,J66,J68,J77)</f>
        <v>219.47290410495458</v>
      </c>
      <c r="K62" s="168">
        <f t="shared" ref="K62" si="239">SUM(K63,K66,K68,K77)</f>
        <v>199.06107637687614</v>
      </c>
      <c r="L62" s="168">
        <f t="shared" ref="L62" si="240">SUM(L63,L66,L68,L77)</f>
        <v>256.35821519693718</v>
      </c>
      <c r="M62" s="168">
        <f t="shared" ref="M62" si="241">SUM(M63,M66,M68,M77)</f>
        <v>260.67625816108455</v>
      </c>
      <c r="N62" s="168">
        <f t="shared" ref="N62" si="242">SUM(N63,N66,N68,N77)</f>
        <v>389.22067247150977</v>
      </c>
      <c r="O62" s="168">
        <f t="shared" ref="O62" si="243">SUM(O63,O66,O68,O77)</f>
        <v>309.95251470589864</v>
      </c>
      <c r="P62" s="168">
        <f t="shared" ref="P62" si="244">SUM(P63,P66,P68,P77)</f>
        <v>189.2172808271514</v>
      </c>
      <c r="Q62" s="168">
        <f t="shared" ref="Q62" si="245">SUM(Q63,Q66,Q68,Q77)</f>
        <v>230.33416218450094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99.788406547284595</v>
      </c>
      <c r="D63" s="157">
        <f t="shared" si="246"/>
        <v>177.9553165237821</v>
      </c>
      <c r="E63" s="157">
        <f t="shared" si="246"/>
        <v>232.45379109159376</v>
      </c>
      <c r="F63" s="157">
        <f t="shared" si="246"/>
        <v>239.54001018574789</v>
      </c>
      <c r="G63" s="157">
        <f t="shared" si="246"/>
        <v>337.49632358125149</v>
      </c>
      <c r="H63" s="157">
        <f t="shared" si="246"/>
        <v>229.27897152632661</v>
      </c>
      <c r="I63" s="157">
        <f t="shared" si="246"/>
        <v>218.43659700044952</v>
      </c>
      <c r="J63" s="157">
        <f t="shared" si="246"/>
        <v>187.41246610456304</v>
      </c>
      <c r="K63" s="157">
        <f t="shared" si="246"/>
        <v>163.35090105561574</v>
      </c>
      <c r="L63" s="157">
        <f t="shared" si="246"/>
        <v>219.02783756909568</v>
      </c>
      <c r="M63" s="157">
        <f t="shared" si="246"/>
        <v>211.46081146030392</v>
      </c>
      <c r="N63" s="157">
        <f t="shared" si="246"/>
        <v>317.09326909854366</v>
      </c>
      <c r="O63" s="157">
        <f t="shared" si="246"/>
        <v>255.33075624325559</v>
      </c>
      <c r="P63" s="157">
        <f t="shared" si="246"/>
        <v>143.49642643969986</v>
      </c>
      <c r="Q63" s="157">
        <f t="shared" si="246"/>
        <v>181.6907822220505</v>
      </c>
    </row>
    <row r="64" spans="1:17" ht="12" customHeight="1" x14ac:dyDescent="0.25">
      <c r="A64" s="23" t="s">
        <v>161</v>
      </c>
      <c r="B64" s="156"/>
      <c r="C64" s="156">
        <v>99.788406547284595</v>
      </c>
      <c r="D64" s="156">
        <v>177.9553165237821</v>
      </c>
      <c r="E64" s="156">
        <v>232.45379109159376</v>
      </c>
      <c r="F64" s="156">
        <v>239.54001018574789</v>
      </c>
      <c r="G64" s="156">
        <v>337.49632358125149</v>
      </c>
      <c r="H64" s="156">
        <v>229.27897152632661</v>
      </c>
      <c r="I64" s="156">
        <v>218.43659700044952</v>
      </c>
      <c r="J64" s="156">
        <v>187.41246610456304</v>
      </c>
      <c r="K64" s="156">
        <v>163.35090105561574</v>
      </c>
      <c r="L64" s="156">
        <v>219.02783756909568</v>
      </c>
      <c r="M64" s="156">
        <v>211.46081146030392</v>
      </c>
      <c r="N64" s="156">
        <v>317.09326909854366</v>
      </c>
      <c r="O64" s="156">
        <v>255.33075624325559</v>
      </c>
      <c r="P64" s="156">
        <v>143.49642643969986</v>
      </c>
      <c r="Q64" s="156">
        <v>181.6907822220505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12.795631730935096</v>
      </c>
      <c r="D68" s="157">
        <f t="shared" ref="D68" si="249">SUM(D69:D70,D73:D74)</f>
        <v>20.451148856272226</v>
      </c>
      <c r="E68" s="157">
        <f t="shared" ref="E68" si="250">SUM(E69:E70,E73:E74)</f>
        <v>33.230955285041077</v>
      </c>
      <c r="F68" s="157">
        <f t="shared" ref="F68" si="251">SUM(F69:F70,F73:F74)</f>
        <v>33.588300924604937</v>
      </c>
      <c r="G68" s="157">
        <f t="shared" ref="G68" si="252">SUM(G69:G70,G73:G74)</f>
        <v>48.529432576212692</v>
      </c>
      <c r="H68" s="157">
        <f t="shared" ref="H68" si="253">SUM(H69:H70,H73:H74)</f>
        <v>26.077736632110415</v>
      </c>
      <c r="I68" s="157">
        <f t="shared" ref="I68" si="254">SUM(I69:I70,I73:I74)</f>
        <v>31.118759824052734</v>
      </c>
      <c r="J68" s="157">
        <f t="shared" ref="J68" si="255">SUM(J69:J70,J73:J74)</f>
        <v>16.947034005452434</v>
      </c>
      <c r="K68" s="157">
        <f t="shared" ref="K68" si="256">SUM(K69:K70,K73:K74)</f>
        <v>21.920082505675865</v>
      </c>
      <c r="L68" s="157">
        <f t="shared" ref="L68" si="257">SUM(L69:L70,L73:L74)</f>
        <v>27.083746904462089</v>
      </c>
      <c r="M68" s="157">
        <f t="shared" ref="M68" si="258">SUM(M69:M70,M73:M74)</f>
        <v>31.722359762740112</v>
      </c>
      <c r="N68" s="157">
        <f t="shared" ref="N68" si="259">SUM(N69:N70,N73:N74)</f>
        <v>46.480222317959374</v>
      </c>
      <c r="O68" s="157">
        <f t="shared" ref="O68" si="260">SUM(O69:O70,O73:O74)</f>
        <v>33.220473774671945</v>
      </c>
      <c r="P68" s="157">
        <f t="shared" ref="P68" si="261">SUM(P69:P70,P73:P74)</f>
        <v>25.777793564187672</v>
      </c>
      <c r="Q68" s="157">
        <f t="shared" ref="Q68" si="262">SUM(Q69:Q70,Q73:Q74)</f>
        <v>27.827027886367702</v>
      </c>
    </row>
    <row r="69" spans="1:17" ht="12" customHeight="1" x14ac:dyDescent="0.25">
      <c r="A69" s="167" t="s">
        <v>160</v>
      </c>
      <c r="B69" s="132"/>
      <c r="C69" s="132">
        <v>12.795631730935096</v>
      </c>
      <c r="D69" s="132">
        <v>20.451148856272226</v>
      </c>
      <c r="E69" s="132">
        <v>33.230955285041077</v>
      </c>
      <c r="F69" s="132">
        <v>33.588300924604937</v>
      </c>
      <c r="G69" s="132">
        <v>48.529432576212692</v>
      </c>
      <c r="H69" s="132">
        <v>26.077736632110415</v>
      </c>
      <c r="I69" s="132">
        <v>31.118759824052734</v>
      </c>
      <c r="J69" s="132">
        <v>16.947034005452434</v>
      </c>
      <c r="K69" s="132">
        <v>7.0967111112167318</v>
      </c>
      <c r="L69" s="132">
        <v>22.665431667168058</v>
      </c>
      <c r="M69" s="132">
        <v>26.966513658234092</v>
      </c>
      <c r="N69" s="132">
        <v>41.319799096811145</v>
      </c>
      <c r="O69" s="132">
        <v>8.5189700966185846</v>
      </c>
      <c r="P69" s="132">
        <v>1.7067525909140484</v>
      </c>
      <c r="Q69" s="132">
        <v>3.6228698102119528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14.823371394459134</v>
      </c>
      <c r="L70" s="132">
        <f t="shared" ref="L70" si="272">SUM(L71:L72)</f>
        <v>4.4183152372940304</v>
      </c>
      <c r="M70" s="132">
        <f t="shared" ref="M70" si="273">SUM(M71:M72)</f>
        <v>4.7558461045060216</v>
      </c>
      <c r="N70" s="132">
        <f t="shared" ref="N70" si="274">SUM(N71:N72)</f>
        <v>5.1604232211482284</v>
      </c>
      <c r="O70" s="132">
        <f t="shared" ref="O70" si="275">SUM(O71:O72)</f>
        <v>24.701503678053356</v>
      </c>
      <c r="P70" s="132">
        <f t="shared" ref="P70" si="276">SUM(P71:P72)</f>
        <v>24.071040973273622</v>
      </c>
      <c r="Q70" s="132">
        <f t="shared" ref="Q70" si="277">SUM(Q71:Q72)</f>
        <v>24.20415807615575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14.823371394459134</v>
      </c>
      <c r="L71" s="165">
        <v>4.4183152372940304</v>
      </c>
      <c r="M71" s="165">
        <v>4.7558461045060216</v>
      </c>
      <c r="N71" s="165">
        <v>5.1604232211482284</v>
      </c>
      <c r="O71" s="165">
        <v>24.701503678053356</v>
      </c>
      <c r="P71" s="165">
        <v>24.071040973273622</v>
      </c>
      <c r="Q71" s="165">
        <v>24.20415807615575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5.6960483006845468</v>
      </c>
      <c r="D77" s="157">
        <f t="shared" ref="D77" si="294">SUM(D78:D79)</f>
        <v>11.685728066941426</v>
      </c>
      <c r="E77" s="157">
        <f t="shared" ref="E77" si="295">SUM(E78:E79)</f>
        <v>18.699835192362311</v>
      </c>
      <c r="F77" s="157">
        <f t="shared" ref="F77" si="296">SUM(F78:F79)</f>
        <v>17.471229142911664</v>
      </c>
      <c r="G77" s="157">
        <f t="shared" ref="G77" si="297">SUM(G78:G79)</f>
        <v>23.767268710254459</v>
      </c>
      <c r="H77" s="157">
        <f t="shared" ref="H77" si="298">SUM(H78:H79)</f>
        <v>15.515206725403951</v>
      </c>
      <c r="I77" s="157">
        <f t="shared" ref="I77" si="299">SUM(I78:I79)</f>
        <v>15.811769696858169</v>
      </c>
      <c r="J77" s="157">
        <f t="shared" ref="J77" si="300">SUM(J78:J79)</f>
        <v>15.113403994939134</v>
      </c>
      <c r="K77" s="157">
        <f t="shared" ref="K77" si="301">SUM(K78:K79)</f>
        <v>13.790092815584543</v>
      </c>
      <c r="L77" s="157">
        <f t="shared" ref="L77" si="302">SUM(L78:L79)</f>
        <v>10.246630723379388</v>
      </c>
      <c r="M77" s="157">
        <f t="shared" ref="M77" si="303">SUM(M78:M79)</f>
        <v>17.493086938040481</v>
      </c>
      <c r="N77" s="157">
        <f t="shared" ref="N77" si="304">SUM(N78:N79)</f>
        <v>25.64718105500673</v>
      </c>
      <c r="O77" s="157">
        <f t="shared" ref="O77" si="305">SUM(O78:O79)</f>
        <v>21.401284687971099</v>
      </c>
      <c r="P77" s="157">
        <f t="shared" ref="P77" si="306">SUM(P78:P79)</f>
        <v>19.943060823263867</v>
      </c>
      <c r="Q77" s="157">
        <f t="shared" ref="Q77" si="307">SUM(Q78:Q79)</f>
        <v>20.816352076082747</v>
      </c>
    </row>
    <row r="78" spans="1:17" ht="12" customHeight="1" x14ac:dyDescent="0.25">
      <c r="A78" s="23" t="s">
        <v>109</v>
      </c>
      <c r="B78" s="156"/>
      <c r="C78" s="156">
        <v>5.6960483006845468</v>
      </c>
      <c r="D78" s="156">
        <v>11.685728066941426</v>
      </c>
      <c r="E78" s="156">
        <v>18.699835192362311</v>
      </c>
      <c r="F78" s="156">
        <v>17.471229142911664</v>
      </c>
      <c r="G78" s="156">
        <v>23.767268710254459</v>
      </c>
      <c r="H78" s="156">
        <v>15.515206725403951</v>
      </c>
      <c r="I78" s="156">
        <v>15.811769696858169</v>
      </c>
      <c r="J78" s="156">
        <v>15.113403994939134</v>
      </c>
      <c r="K78" s="156">
        <v>13.790092815584543</v>
      </c>
      <c r="L78" s="156">
        <v>10.246630723379388</v>
      </c>
      <c r="M78" s="156">
        <v>17.493086938040481</v>
      </c>
      <c r="N78" s="156">
        <v>25.64718105500673</v>
      </c>
      <c r="O78" s="156">
        <v>21.401284687971099</v>
      </c>
      <c r="P78" s="156">
        <v>19.943060823263867</v>
      </c>
      <c r="Q78" s="156">
        <v>20.816352076082747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27327.15627312077</v>
      </c>
      <c r="D3" s="168">
        <f t="shared" ref="D3" si="1">SUM(D4,D7,D9,D19)</f>
        <v>25453.697981191694</v>
      </c>
      <c r="E3" s="168">
        <f t="shared" ref="E3" si="2">SUM(E4,E7,E9,E19)</f>
        <v>24878.763099895332</v>
      </c>
      <c r="F3" s="168">
        <f t="shared" ref="F3" si="3">SUM(F4,F7,F9,F19)</f>
        <v>23882.698928856578</v>
      </c>
      <c r="G3" s="168">
        <f t="shared" ref="G3" si="4">SUM(G4,G7,G9,G19)</f>
        <v>24429.34228549874</v>
      </c>
      <c r="H3" s="168">
        <f t="shared" ref="H3" si="5">SUM(H4,H7,H9,H19)</f>
        <v>26457.22988049328</v>
      </c>
      <c r="I3" s="168">
        <f t="shared" ref="I3" si="6">SUM(I4,I7,I9,I19)</f>
        <v>21928.357565846753</v>
      </c>
      <c r="J3" s="168">
        <f t="shared" ref="J3" si="7">SUM(J4,J7,J9,J19)</f>
        <v>23290.501140128079</v>
      </c>
      <c r="K3" s="168">
        <f t="shared" ref="K3" si="8">SUM(K4,K7,K9,K19)</f>
        <v>25248.591082759547</v>
      </c>
      <c r="L3" s="168">
        <f t="shared" ref="L3" si="9">SUM(L4,L7,L9,L19)</f>
        <v>28721.184514646378</v>
      </c>
      <c r="M3" s="168">
        <f t="shared" ref="M3" si="10">SUM(M4,M7,M9,M19)</f>
        <v>23580.266030328185</v>
      </c>
      <c r="N3" s="168">
        <f t="shared" ref="N3" si="11">SUM(N4,N7,N9,N19)</f>
        <v>25699.078811916828</v>
      </c>
      <c r="O3" s="168">
        <f t="shared" ref="O3" si="12">SUM(O4,O7,O9,O19)</f>
        <v>24690.648781343276</v>
      </c>
      <c r="P3" s="168">
        <f t="shared" ref="P3" si="13">SUM(P4,P7,P9,P19)</f>
        <v>23719.369399137475</v>
      </c>
      <c r="Q3" s="168">
        <f t="shared" ref="Q3" si="14">SUM(Q4,Q7,Q9,Q19)</f>
        <v>21193.02230216562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22960.101921657046</v>
      </c>
      <c r="D4" s="157">
        <f t="shared" si="15"/>
        <v>21175.987790810275</v>
      </c>
      <c r="E4" s="157">
        <f t="shared" si="15"/>
        <v>20064.794130067352</v>
      </c>
      <c r="F4" s="157">
        <f t="shared" si="15"/>
        <v>19124.500915841931</v>
      </c>
      <c r="G4" s="157">
        <f t="shared" si="15"/>
        <v>19721.815995957775</v>
      </c>
      <c r="H4" s="157">
        <f t="shared" si="15"/>
        <v>21609.81644192259</v>
      </c>
      <c r="I4" s="157">
        <f t="shared" si="15"/>
        <v>17333.971093993132</v>
      </c>
      <c r="J4" s="157">
        <f t="shared" si="15"/>
        <v>18394.649504625631</v>
      </c>
      <c r="K4" s="157">
        <f t="shared" si="15"/>
        <v>20229.11749584266</v>
      </c>
      <c r="L4" s="157">
        <f t="shared" si="15"/>
        <v>23447.84933227858</v>
      </c>
      <c r="M4" s="157">
        <f t="shared" si="15"/>
        <v>18210.953052978512</v>
      </c>
      <c r="N4" s="157">
        <f t="shared" si="15"/>
        <v>20364.471560715647</v>
      </c>
      <c r="O4" s="157">
        <f t="shared" si="15"/>
        <v>19236.671567808498</v>
      </c>
      <c r="P4" s="157">
        <f t="shared" si="15"/>
        <v>18190.857260172797</v>
      </c>
      <c r="Q4" s="157">
        <f t="shared" si="15"/>
        <v>15822.443387160485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22895.540484053672</v>
      </c>
      <c r="D5" s="156">
        <f>IF(RES_hhdet_in_fec!D5=0,0,RES_hhdet_in_fec!D5/0.086*1000000/RES_hhdet_in_new!D5)</f>
        <v>21123.616220736061</v>
      </c>
      <c r="E5" s="156">
        <f>IF(RES_hhdet_in_fec!E5=0,0,RES_hhdet_in_fec!E5/0.086*1000000/RES_hhdet_in_new!E5)</f>
        <v>19935.321215730448</v>
      </c>
      <c r="F5" s="156">
        <f>IF(RES_hhdet_in_fec!F5=0,0,RES_hhdet_in_fec!F5/0.086*1000000/RES_hhdet_in_new!F5)</f>
        <v>19001.963333966352</v>
      </c>
      <c r="G5" s="156">
        <f>IF(RES_hhdet_in_fec!G5=0,0,RES_hhdet_in_fec!G5/0.086*1000000/RES_hhdet_in_new!G5)</f>
        <v>19621.251846838961</v>
      </c>
      <c r="H5" s="156">
        <f>IF(RES_hhdet_in_fec!H5=0,0,RES_hhdet_in_fec!H5/0.086*1000000/RES_hhdet_in_new!H5)</f>
        <v>21485.059510584502</v>
      </c>
      <c r="I5" s="156">
        <f>IF(RES_hhdet_in_fec!I5=0,0,RES_hhdet_in_fec!I5/0.086*1000000/RES_hhdet_in_new!I5)</f>
        <v>17240.669103816515</v>
      </c>
      <c r="J5" s="156">
        <f>IF(RES_hhdet_in_fec!J5=0,0,RES_hhdet_in_fec!J5/0.086*1000000/RES_hhdet_in_new!J5)</f>
        <v>18288.115157936201</v>
      </c>
      <c r="K5" s="156">
        <f>IF(RES_hhdet_in_fec!K5=0,0,RES_hhdet_in_fec!K5/0.086*1000000/RES_hhdet_in_new!K5)</f>
        <v>20108.465166785329</v>
      </c>
      <c r="L5" s="156">
        <f>IF(RES_hhdet_in_fec!L5=0,0,RES_hhdet_in_fec!L5/0.086*1000000/RES_hhdet_in_new!L5)</f>
        <v>23309.806306833802</v>
      </c>
      <c r="M5" s="156">
        <f>IF(RES_hhdet_in_fec!M5=0,0,RES_hhdet_in_fec!M5/0.086*1000000/RES_hhdet_in_new!M5)</f>
        <v>18105.679919351194</v>
      </c>
      <c r="N5" s="156">
        <f>IF(RES_hhdet_in_fec!N5=0,0,RES_hhdet_in_fec!N5/0.086*1000000/RES_hhdet_in_new!N5)</f>
        <v>20249.66192152338</v>
      </c>
      <c r="O5" s="156">
        <f>IF(RES_hhdet_in_fec!O5=0,0,RES_hhdet_in_fec!O5/0.086*1000000/RES_hhdet_in_new!O5)</f>
        <v>19122.361685797918</v>
      </c>
      <c r="P5" s="156">
        <f>IF(RES_hhdet_in_fec!P5=0,0,RES_hhdet_in_fec!P5/0.086*1000000/RES_hhdet_in_new!P5)</f>
        <v>18063.434822397991</v>
      </c>
      <c r="Q5" s="156">
        <f>IF(RES_hhdet_in_fec!Q5=0,0,RES_hhdet_in_fec!Q5/0.086*1000000/RES_hhdet_in_new!Q5)</f>
        <v>15699.373667621312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64.561437603375239</v>
      </c>
      <c r="D6" s="156">
        <f>IF(RES_hhdet_in_fec!D6=0,0,RES_hhdet_in_fec!D6/0.086*1000000/RES_hhdet_in_new!D5)</f>
        <v>52.371570074212393</v>
      </c>
      <c r="E6" s="156">
        <f>IF(RES_hhdet_in_fec!E6=0,0,RES_hhdet_in_fec!E6/0.086*1000000/RES_hhdet_in_new!E5)</f>
        <v>129.47291433690458</v>
      </c>
      <c r="F6" s="156">
        <f>IF(RES_hhdet_in_fec!F6=0,0,RES_hhdet_in_fec!F6/0.086*1000000/RES_hhdet_in_new!F5)</f>
        <v>122.53758187557915</v>
      </c>
      <c r="G6" s="156">
        <f>IF(RES_hhdet_in_fec!G6=0,0,RES_hhdet_in_fec!G6/0.086*1000000/RES_hhdet_in_new!G5)</f>
        <v>100.56414911881433</v>
      </c>
      <c r="H6" s="156">
        <f>IF(RES_hhdet_in_fec!H6=0,0,RES_hhdet_in_fec!H6/0.086*1000000/RES_hhdet_in_new!H5)</f>
        <v>124.7569313380871</v>
      </c>
      <c r="I6" s="156">
        <f>IF(RES_hhdet_in_fec!I6=0,0,RES_hhdet_in_fec!I6/0.086*1000000/RES_hhdet_in_new!I5)</f>
        <v>93.301990176616272</v>
      </c>
      <c r="J6" s="156">
        <f>IF(RES_hhdet_in_fec!J6=0,0,RES_hhdet_in_fec!J6/0.086*1000000/RES_hhdet_in_new!J5)</f>
        <v>106.53434668943034</v>
      </c>
      <c r="K6" s="156">
        <f>IF(RES_hhdet_in_fec!K6=0,0,RES_hhdet_in_fec!K6/0.086*1000000/RES_hhdet_in_new!K5)</f>
        <v>120.65232905733069</v>
      </c>
      <c r="L6" s="156">
        <f>IF(RES_hhdet_in_fec!L6=0,0,RES_hhdet_in_fec!L6/0.086*1000000/RES_hhdet_in_new!L5)</f>
        <v>138.04302544477707</v>
      </c>
      <c r="M6" s="156">
        <f>IF(RES_hhdet_in_fec!M6=0,0,RES_hhdet_in_fec!M6/0.086*1000000/RES_hhdet_in_new!M5)</f>
        <v>105.27313362731856</v>
      </c>
      <c r="N6" s="156">
        <f>IF(RES_hhdet_in_fec!N6=0,0,RES_hhdet_in_fec!N6/0.086*1000000/RES_hhdet_in_new!N5)</f>
        <v>114.80963919226461</v>
      </c>
      <c r="O6" s="156">
        <f>IF(RES_hhdet_in_fec!O6=0,0,RES_hhdet_in_fec!O6/0.086*1000000/RES_hhdet_in_new!O5)</f>
        <v>114.30988201057893</v>
      </c>
      <c r="P6" s="156">
        <f>IF(RES_hhdet_in_fec!P6=0,0,RES_hhdet_in_fec!P6/0.086*1000000/RES_hhdet_in_new!P5)</f>
        <v>127.42243777480864</v>
      </c>
      <c r="Q6" s="156">
        <f>IF(RES_hhdet_in_fec!Q6=0,0,RES_hhdet_in_fec!Q6/0.086*1000000/RES_hhdet_in_new!Q5)</f>
        <v>123.06971953917231</v>
      </c>
    </row>
    <row r="7" spans="1:17" ht="12.95" customHeight="1" x14ac:dyDescent="0.25">
      <c r="A7" s="158" t="s">
        <v>112</v>
      </c>
      <c r="B7" s="157"/>
      <c r="C7" s="157">
        <f t="shared" ref="C7:Q7" si="16">C8</f>
        <v>449.02858270278017</v>
      </c>
      <c r="D7" s="157">
        <f t="shared" si="16"/>
        <v>412.73280785331275</v>
      </c>
      <c r="E7" s="157">
        <f t="shared" si="16"/>
        <v>391.59790983556729</v>
      </c>
      <c r="F7" s="157">
        <f t="shared" si="16"/>
        <v>374.41655653945804</v>
      </c>
      <c r="G7" s="157">
        <f t="shared" si="16"/>
        <v>357.50895045535134</v>
      </c>
      <c r="H7" s="157">
        <f t="shared" si="16"/>
        <v>358.6307201222719</v>
      </c>
      <c r="I7" s="157">
        <f t="shared" si="16"/>
        <v>348.51993165200656</v>
      </c>
      <c r="J7" s="157">
        <f t="shared" si="16"/>
        <v>356.43028469849872</v>
      </c>
      <c r="K7" s="157">
        <f t="shared" si="16"/>
        <v>339.96230849361632</v>
      </c>
      <c r="L7" s="157">
        <f t="shared" si="16"/>
        <v>318.16359887724815</v>
      </c>
      <c r="M7" s="157">
        <f t="shared" si="16"/>
        <v>304.79933816932498</v>
      </c>
      <c r="N7" s="157">
        <f t="shared" si="16"/>
        <v>291.77677635703759</v>
      </c>
      <c r="O7" s="157">
        <f t="shared" si="16"/>
        <v>272.1091010278908</v>
      </c>
      <c r="P7" s="157">
        <f t="shared" si="16"/>
        <v>279.46228075246739</v>
      </c>
      <c r="Q7" s="157">
        <f t="shared" si="16"/>
        <v>274.32597333035227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449.02858270278017</v>
      </c>
      <c r="D8" s="156">
        <f>IF(RES_hhdet_in_fec!D8=0,0,RES_hhdet_in_fec!D8/0.086*1000000/RES_hhdet_in_new!D8)</f>
        <v>412.73280785331275</v>
      </c>
      <c r="E8" s="156">
        <f>IF(RES_hhdet_in_fec!E8=0,0,RES_hhdet_in_fec!E8/0.086*1000000/RES_hhdet_in_new!E8)</f>
        <v>391.59790983556729</v>
      </c>
      <c r="F8" s="156">
        <f>IF(RES_hhdet_in_fec!F8=0,0,RES_hhdet_in_fec!F8/0.086*1000000/RES_hhdet_in_new!F8)</f>
        <v>374.41655653945804</v>
      </c>
      <c r="G8" s="156">
        <f>IF(RES_hhdet_in_fec!G8=0,0,RES_hhdet_in_fec!G8/0.086*1000000/RES_hhdet_in_new!G8)</f>
        <v>357.50895045535134</v>
      </c>
      <c r="H8" s="156">
        <f>IF(RES_hhdet_in_fec!H8=0,0,RES_hhdet_in_fec!H8/0.086*1000000/RES_hhdet_in_new!H8)</f>
        <v>358.6307201222719</v>
      </c>
      <c r="I8" s="156">
        <f>IF(RES_hhdet_in_fec!I8=0,0,RES_hhdet_in_fec!I8/0.086*1000000/RES_hhdet_in_new!I8)</f>
        <v>348.51993165200656</v>
      </c>
      <c r="J8" s="156">
        <f>IF(RES_hhdet_in_fec!J8=0,0,RES_hhdet_in_fec!J8/0.086*1000000/RES_hhdet_in_new!J8)</f>
        <v>356.43028469849872</v>
      </c>
      <c r="K8" s="156">
        <f>IF(RES_hhdet_in_fec!K8=0,0,RES_hhdet_in_fec!K8/0.086*1000000/RES_hhdet_in_new!K8)</f>
        <v>339.96230849361632</v>
      </c>
      <c r="L8" s="156">
        <f>IF(RES_hhdet_in_fec!L8=0,0,RES_hhdet_in_fec!L8/0.086*1000000/RES_hhdet_in_new!L8)</f>
        <v>318.16359887724815</v>
      </c>
      <c r="M8" s="156">
        <f>IF(RES_hhdet_in_fec!M8=0,0,RES_hhdet_in_fec!M8/0.086*1000000/RES_hhdet_in_new!M8)</f>
        <v>304.79933816932498</v>
      </c>
      <c r="N8" s="156">
        <f>IF(RES_hhdet_in_fec!N8=0,0,RES_hhdet_in_fec!N8/0.086*1000000/RES_hhdet_in_new!N8)</f>
        <v>291.77677635703759</v>
      </c>
      <c r="O8" s="156">
        <f>IF(RES_hhdet_in_fec!O8=0,0,RES_hhdet_in_fec!O8/0.086*1000000/RES_hhdet_in_new!O8)</f>
        <v>272.1091010278908</v>
      </c>
      <c r="P8" s="156">
        <f>IF(RES_hhdet_in_fec!P8=0,0,RES_hhdet_in_fec!P8/0.086*1000000/RES_hhdet_in_new!P8)</f>
        <v>279.46228075246739</v>
      </c>
      <c r="Q8" s="156">
        <f>IF(RES_hhdet_in_fec!Q8=0,0,RES_hhdet_in_fec!Q8/0.086*1000000/RES_hhdet_in_new!Q8)</f>
        <v>274.32597333035227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2935.12793451572</v>
      </c>
      <c r="D9" s="157">
        <f>IF(SUM(RES_hhdet_in_fec!D10:D12,RES_hhdet_in_fec!D15:D16)=0,0,SUM(RES_hhdet_in_fec!D10:D12,RES_hhdet_in_fec!D15:D16)/0.086*1000000/SUM(RES_hhdet_in_new!D10:D12,RES_hhdet_in_new!D15:D16))</f>
        <v>2891.1156868413959</v>
      </c>
      <c r="E9" s="157">
        <f>IF(SUM(RES_hhdet_in_fec!E10:E12,RES_hhdet_in_fec!E15:E16)=0,0,SUM(RES_hhdet_in_fec!E10:E12,RES_hhdet_in_fec!E15:E16)/0.086*1000000/SUM(RES_hhdet_in_new!E10:E12,RES_hhdet_in_new!E15:E16))</f>
        <v>2996.4860909857653</v>
      </c>
      <c r="F9" s="157">
        <f>IF(SUM(RES_hhdet_in_fec!F10:F12,RES_hhdet_in_fec!F15:F16)=0,0,SUM(RES_hhdet_in_fec!F10:F12,RES_hhdet_in_fec!F15:F16)/0.086*1000000/SUM(RES_hhdet_in_new!F10:F12,RES_hhdet_in_new!F15:F16))</f>
        <v>3049.3887211965348</v>
      </c>
      <c r="G9" s="157">
        <f>IF(SUM(RES_hhdet_in_fec!G10:G12,RES_hhdet_in_fec!G15:G16)=0,0,SUM(RES_hhdet_in_fec!G10:G12,RES_hhdet_in_fec!G15:G16)/0.086*1000000/SUM(RES_hhdet_in_new!G10:G12,RES_hhdet_in_new!G15:G16))</f>
        <v>3043.8079311168503</v>
      </c>
      <c r="H9" s="157">
        <f>IF(SUM(RES_hhdet_in_fec!H10:H12,RES_hhdet_in_fec!H15:H16)=0,0,SUM(RES_hhdet_in_fec!H10:H12,RES_hhdet_in_fec!H15:H16)/0.086*1000000/SUM(RES_hhdet_in_new!H10:H12,RES_hhdet_in_new!H15:H16))</f>
        <v>3105.2202095592875</v>
      </c>
      <c r="I9" s="157">
        <f>IF(SUM(RES_hhdet_in_fec!I10:I12,RES_hhdet_in_fec!I15:I16)=0,0,SUM(RES_hhdet_in_fec!I10:I12,RES_hhdet_in_fec!I15:I16)/0.086*1000000/SUM(RES_hhdet_in_new!I10:I12,RES_hhdet_in_new!I15:I16))</f>
        <v>2882.2874684561848</v>
      </c>
      <c r="J9" s="157">
        <f>IF(SUM(RES_hhdet_in_fec!J10:J12,RES_hhdet_in_fec!J15:J16)=0,0,SUM(RES_hhdet_in_fec!J10:J12,RES_hhdet_in_fec!J15:J16)/0.086*1000000/SUM(RES_hhdet_in_new!J10:J12,RES_hhdet_in_new!J15:J16))</f>
        <v>3049.3065321938652</v>
      </c>
      <c r="K9" s="157">
        <f>IF(SUM(RES_hhdet_in_fec!K10:K12,RES_hhdet_in_fec!K15:K16)=0,0,SUM(RES_hhdet_in_fec!K10:K12,RES_hhdet_in_fec!K15:K16)/0.086*1000000/SUM(RES_hhdet_in_new!K10:K12,RES_hhdet_in_new!K15:K16))</f>
        <v>3156.6645408951726</v>
      </c>
      <c r="L9" s="157">
        <f>IF(SUM(RES_hhdet_in_fec!L10:L12,RES_hhdet_in_fec!L15:L16)=0,0,SUM(RES_hhdet_in_fec!L10:L12,RES_hhdet_in_fec!L15:L16)/0.086*1000000/SUM(RES_hhdet_in_new!L10:L12,RES_hhdet_in_new!L15:L16))</f>
        <v>3182.4893225295214</v>
      </c>
      <c r="M9" s="157">
        <f>IF(SUM(RES_hhdet_in_fec!M10:M12,RES_hhdet_in_fec!M15:M16)=0,0,SUM(RES_hhdet_in_fec!M10:M12,RES_hhdet_in_fec!M15:M16)/0.086*1000000/SUM(RES_hhdet_in_new!M10:M12,RES_hhdet_in_new!M15:M16))</f>
        <v>3077.3863026309305</v>
      </c>
      <c r="N9" s="157">
        <f>IF(SUM(RES_hhdet_in_fec!N10:N12,RES_hhdet_in_fec!N15:N16)=0,0,SUM(RES_hhdet_in_fec!N10:N12,RES_hhdet_in_fec!N15:N16)/0.086*1000000/SUM(RES_hhdet_in_new!N10:N12,RES_hhdet_in_new!N15:N16))</f>
        <v>3186.682059007288</v>
      </c>
      <c r="O9" s="157">
        <f>IF(SUM(RES_hhdet_in_fec!O10:O12,RES_hhdet_in_fec!O15:O16)=0,0,SUM(RES_hhdet_in_fec!O10:O12,RES_hhdet_in_fec!O15:O16)/0.086*1000000/SUM(RES_hhdet_in_new!O10:O12,RES_hhdet_in_new!O15:O16))</f>
        <v>3134.3062317299405</v>
      </c>
      <c r="P9" s="157">
        <f>IF(SUM(RES_hhdet_in_fec!P10:P12,RES_hhdet_in_fec!P15:P16)=0,0,SUM(RES_hhdet_in_fec!P10:P12,RES_hhdet_in_fec!P15:P16)/0.086*1000000/SUM(RES_hhdet_in_new!P10:P12,RES_hhdet_in_new!P15:P16))</f>
        <v>3206.6631961889771</v>
      </c>
      <c r="Q9" s="157">
        <f>IF(SUM(RES_hhdet_in_fec!Q10:Q12,RES_hhdet_in_fec!Q15:Q16)=0,0,SUM(RES_hhdet_in_fec!Q10:Q12,RES_hhdet_in_fec!Q15:Q16)/0.086*1000000/SUM(RES_hhdet_in_new!Q10:Q12,RES_hhdet_in_new!Q15:Q16))</f>
        <v>3042.84015943342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3067.4678190537293</v>
      </c>
      <c r="D10" s="132">
        <f>IF(RES_hhdet_in_fec!D10=0,0,RES_hhdet_in_fec!D10/0.086*1000000/RES_hhdet_in_new!D10)</f>
        <v>3060.9552913381312</v>
      </c>
      <c r="E10" s="132">
        <f>IF(RES_hhdet_in_fec!E10=0,0,RES_hhdet_in_fec!E10/0.086*1000000/RES_hhdet_in_new!E10)</f>
        <v>3071.300445284151</v>
      </c>
      <c r="F10" s="132">
        <f>IF(RES_hhdet_in_fec!F10=0,0,RES_hhdet_in_fec!F10/0.086*1000000/RES_hhdet_in_new!F10)</f>
        <v>3116.4850116679463</v>
      </c>
      <c r="G10" s="132">
        <f>IF(RES_hhdet_in_fec!G10=0,0,RES_hhdet_in_fec!G10/0.086*1000000/RES_hhdet_in_new!G10)</f>
        <v>3101.4924297928501</v>
      </c>
      <c r="H10" s="132">
        <f>IF(RES_hhdet_in_fec!H10=0,0,RES_hhdet_in_fec!H10/0.086*1000000/RES_hhdet_in_new!H10)</f>
        <v>3137.9570657201366</v>
      </c>
      <c r="I10" s="132">
        <f>IF(RES_hhdet_in_fec!I10=0,0,RES_hhdet_in_fec!I10/0.086*1000000/RES_hhdet_in_new!I10)</f>
        <v>3016.4863824307936</v>
      </c>
      <c r="J10" s="132">
        <f>IF(RES_hhdet_in_fec!J10=0,0,RES_hhdet_in_fec!J10/0.086*1000000/RES_hhdet_in_new!J10)</f>
        <v>3155.8566918360743</v>
      </c>
      <c r="K10" s="132">
        <f>IF(RES_hhdet_in_fec!K10=0,0,RES_hhdet_in_fec!K10/0.086*1000000/RES_hhdet_in_new!K10)</f>
        <v>3192.5659736922776</v>
      </c>
      <c r="L10" s="132">
        <f>IF(RES_hhdet_in_fec!L10=0,0,RES_hhdet_in_fec!L10/0.086*1000000/RES_hhdet_in_new!L10)</f>
        <v>3189.568250747463</v>
      </c>
      <c r="M10" s="132">
        <f>IF(RES_hhdet_in_fec!M10=0,0,RES_hhdet_in_fec!M10/0.086*1000000/RES_hhdet_in_new!M10)</f>
        <v>3158.4550619214174</v>
      </c>
      <c r="N10" s="132">
        <f>IF(RES_hhdet_in_fec!N10=0,0,RES_hhdet_in_fec!N10/0.086*1000000/RES_hhdet_in_new!N10)</f>
        <v>3254.947999177677</v>
      </c>
      <c r="O10" s="132">
        <f>IF(RES_hhdet_in_fec!O10=0,0,RES_hhdet_in_fec!O10/0.086*1000000/RES_hhdet_in_new!O10)</f>
        <v>3249.7021050334497</v>
      </c>
      <c r="P10" s="132">
        <f>IF(RES_hhdet_in_fec!P10=0,0,RES_hhdet_in_fec!P10/0.086*1000000/RES_hhdet_in_new!P10)</f>
        <v>3252.0531148653572</v>
      </c>
      <c r="Q10" s="132">
        <f>IF(RES_hhdet_in_fec!Q10=0,0,RES_hhdet_in_fec!Q10/0.086*1000000/RES_hhdet_in_new!Q10)</f>
        <v>3253.3654209308547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2171.9739510927325</v>
      </c>
      <c r="D15" s="162">
        <f>IF(RES_hhdet_in_fec!D15=0,0,RES_hhdet_in_fec!D15/0.086*1000000/RES_hhdet_in_new!D15)</f>
        <v>2215.3375857110213</v>
      </c>
      <c r="E15" s="162">
        <f>IF(RES_hhdet_in_fec!E15=0,0,RES_hhdet_in_fec!E15/0.086*1000000/RES_hhdet_in_new!E15)</f>
        <v>2702.0121878056361</v>
      </c>
      <c r="F15" s="162">
        <f>IF(RES_hhdet_in_fec!F15=0,0,RES_hhdet_in_fec!F15/0.086*1000000/RES_hhdet_in_new!F15)</f>
        <v>2795.3330865022494</v>
      </c>
      <c r="G15" s="162">
        <f>IF(RES_hhdet_in_fec!G15=0,0,RES_hhdet_in_fec!G15/0.086*1000000/RES_hhdet_in_new!G15)</f>
        <v>2714.1092175422759</v>
      </c>
      <c r="H15" s="162">
        <f>IF(RES_hhdet_in_fec!H15=0,0,RES_hhdet_in_fec!H15/0.086*1000000/RES_hhdet_in_new!H15)</f>
        <v>2861.3209931214528</v>
      </c>
      <c r="I15" s="162">
        <f>IF(RES_hhdet_in_fec!I15=0,0,RES_hhdet_in_fec!I15/0.086*1000000/RES_hhdet_in_new!I15)</f>
        <v>2664.6905981103559</v>
      </c>
      <c r="J15" s="162">
        <f>IF(RES_hhdet_in_fec!J15=0,0,RES_hhdet_in_fec!J15/0.086*1000000/RES_hhdet_in_new!J15)</f>
        <v>2818.2700795864935</v>
      </c>
      <c r="K15" s="162">
        <f>IF(RES_hhdet_in_fec!K15=0,0,RES_hhdet_in_fec!K15/0.086*1000000/RES_hhdet_in_new!K15)</f>
        <v>2842.963670296002</v>
      </c>
      <c r="L15" s="162">
        <f>IF(RES_hhdet_in_fec!L15=0,0,RES_hhdet_in_fec!L15/0.086*1000000/RES_hhdet_in_new!L15)</f>
        <v>3125.5796384744999</v>
      </c>
      <c r="M15" s="162">
        <f>IF(RES_hhdet_in_fec!M15=0,0,RES_hhdet_in_fec!M15/0.086*1000000/RES_hhdet_in_new!M15)</f>
        <v>2923.7112094753775</v>
      </c>
      <c r="N15" s="162">
        <f>IF(RES_hhdet_in_fec!N15=0,0,RES_hhdet_in_fec!N15/0.086*1000000/RES_hhdet_in_new!N15)</f>
        <v>2933.0177113000923</v>
      </c>
      <c r="O15" s="162">
        <f>IF(RES_hhdet_in_fec!O15=0,0,RES_hhdet_in_fec!O15/0.086*1000000/RES_hhdet_in_new!O15)</f>
        <v>2926.1656290850156</v>
      </c>
      <c r="P15" s="162">
        <f>IF(RES_hhdet_in_fec!P15=0,0,RES_hhdet_in_fec!P15/0.086*1000000/RES_hhdet_in_new!P15)</f>
        <v>2969.7966646031505</v>
      </c>
      <c r="Q15" s="162">
        <f>IF(RES_hhdet_in_fec!Q15=0,0,RES_hhdet_in_fec!Q15/0.086*1000000/RES_hhdet_in_new!Q15)</f>
        <v>2990.9422561216511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2450.624191199056</v>
      </c>
      <c r="L16" s="160">
        <f>IF(RES_hhdet_in_fec!L16=0,0,RES_hhdet_in_fec!L16/0.086*1000000/RES_hhdet_in_new!L16)</f>
        <v>2650.2278463196453</v>
      </c>
      <c r="M16" s="160">
        <f>IF(RES_hhdet_in_fec!M16=0,0,RES_hhdet_in_fec!M16/0.086*1000000/RES_hhdet_in_new!M16)</f>
        <v>2508.3430860700892</v>
      </c>
      <c r="N16" s="160">
        <f>IF(RES_hhdet_in_fec!N16=0,0,RES_hhdet_in_fec!N16/0.086*1000000/RES_hhdet_in_new!N16)</f>
        <v>2520.8430985323339</v>
      </c>
      <c r="O16" s="160">
        <f>IF(RES_hhdet_in_fec!O16=0,0,RES_hhdet_in_fec!O16/0.086*1000000/RES_hhdet_in_new!O16)</f>
        <v>2521.9329403666839</v>
      </c>
      <c r="P16" s="160">
        <f>IF(RES_hhdet_in_fec!P16=0,0,RES_hhdet_in_fec!P16/0.086*1000000/RES_hhdet_in_new!P16)</f>
        <v>2553.0163154633115</v>
      </c>
      <c r="Q16" s="160">
        <f>IF(RES_hhdet_in_fec!Q16=0,0,RES_hhdet_in_fec!Q16/0.086*1000000/RES_hhdet_in_new!Q16)</f>
        <v>2567.2097656309707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1994.6174374125151</v>
      </c>
      <c r="L17" s="156">
        <f>IF(RES_hhdet_in_fec!L17=0,0,RES_hhdet_in_fec!L17/0.086*1000000/RES_hhdet_in_new!L16)</f>
        <v>2190.8735527662852</v>
      </c>
      <c r="M17" s="156">
        <f>IF(RES_hhdet_in_fec!M17=0,0,RES_hhdet_in_fec!M17/0.086*1000000/RES_hhdet_in_new!M16)</f>
        <v>2047.7328569620006</v>
      </c>
      <c r="N17" s="156">
        <f>IF(RES_hhdet_in_fec!N17=0,0,RES_hhdet_in_fec!N17/0.086*1000000/RES_hhdet_in_new!N16)</f>
        <v>2056.6556737747342</v>
      </c>
      <c r="O17" s="156">
        <f>IF(RES_hhdet_in_fec!O17=0,0,RES_hhdet_in_fec!O17/0.086*1000000/RES_hhdet_in_new!O16)</f>
        <v>2055.1162904149005</v>
      </c>
      <c r="P17" s="156">
        <f>IF(RES_hhdet_in_fec!P17=0,0,RES_hhdet_in_fec!P17/0.086*1000000/RES_hhdet_in_new!P16)</f>
        <v>2086.9959159166051</v>
      </c>
      <c r="Q17" s="156">
        <f>IF(RES_hhdet_in_fec!Q17=0,0,RES_hhdet_in_fec!Q17/0.086*1000000/RES_hhdet_in_new!Q16)</f>
        <v>2101.421223239041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456.0067537865408</v>
      </c>
      <c r="L18" s="156">
        <f>IF(RES_hhdet_in_fec!L18=0,0,RES_hhdet_in_fec!L18/0.086*1000000/RES_hhdet_in_new!L16)</f>
        <v>459.35429355336038</v>
      </c>
      <c r="M18" s="156">
        <f>IF(RES_hhdet_in_fec!M18=0,0,RES_hhdet_in_fec!M18/0.086*1000000/RES_hhdet_in_new!M16)</f>
        <v>460.61022910808907</v>
      </c>
      <c r="N18" s="156">
        <f>IF(RES_hhdet_in_fec!N18=0,0,RES_hhdet_in_fec!N18/0.086*1000000/RES_hhdet_in_new!N16)</f>
        <v>464.18742475760047</v>
      </c>
      <c r="O18" s="156">
        <f>IF(RES_hhdet_in_fec!O18=0,0,RES_hhdet_in_fec!O18/0.086*1000000/RES_hhdet_in_new!O16)</f>
        <v>466.8166499517834</v>
      </c>
      <c r="P18" s="156">
        <f>IF(RES_hhdet_in_fec!P18=0,0,RES_hhdet_in_fec!P18/0.086*1000000/RES_hhdet_in_new!P16)</f>
        <v>466.02039954670636</v>
      </c>
      <c r="Q18" s="156">
        <f>IF(RES_hhdet_in_fec!Q18=0,0,RES_hhdet_in_fec!Q18/0.086*1000000/RES_hhdet_in_new!Q16)</f>
        <v>465.78854239192958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982.89783424522454</v>
      </c>
      <c r="D19" s="157">
        <f>IF(SUM(RES_hhdet_in_fec!D20:D22)=0,0,SUM(RES_hhdet_in_fec!D20:D22)/0.086*1000000/SUM(RES_hhdet_in_new!D20:D22))</f>
        <v>973.861695686708</v>
      </c>
      <c r="E19" s="157">
        <f>IF(SUM(RES_hhdet_in_fec!E20:E22)=0,0,SUM(RES_hhdet_in_fec!E20:E22)/0.086*1000000/SUM(RES_hhdet_in_new!E20:E22))</f>
        <v>1425.8849690066475</v>
      </c>
      <c r="F19" s="157">
        <f>IF(SUM(RES_hhdet_in_fec!F20:F22)=0,0,SUM(RES_hhdet_in_fec!F20:F22)/0.086*1000000/SUM(RES_hhdet_in_new!F20:F22))</f>
        <v>1334.3927352786568</v>
      </c>
      <c r="G19" s="157">
        <f>IF(SUM(RES_hhdet_in_fec!G20:G22)=0,0,SUM(RES_hhdet_in_fec!G20:G22)/0.086*1000000/SUM(RES_hhdet_in_new!G20:G22))</f>
        <v>1306.2094079687627</v>
      </c>
      <c r="H19" s="157">
        <f>IF(SUM(RES_hhdet_in_fec!H20:H22)=0,0,SUM(RES_hhdet_in_fec!H20:H22)/0.086*1000000/SUM(RES_hhdet_in_new!H20:H22))</f>
        <v>1383.5625088891293</v>
      </c>
      <c r="I19" s="157">
        <f>IF(SUM(RES_hhdet_in_fec!I20:I22)=0,0,SUM(RES_hhdet_in_fec!I20:I22)/0.086*1000000/SUM(RES_hhdet_in_new!I20:I22))</f>
        <v>1363.5790717454286</v>
      </c>
      <c r="J19" s="157">
        <f>IF(SUM(RES_hhdet_in_fec!J20:J22)=0,0,SUM(RES_hhdet_in_fec!J20:J22)/0.086*1000000/SUM(RES_hhdet_in_new!J20:J22))</f>
        <v>1490.1148186100841</v>
      </c>
      <c r="K19" s="157">
        <f>IF(SUM(RES_hhdet_in_fec!K20:K22)=0,0,SUM(RES_hhdet_in_fec!K20:K22)/0.086*1000000/SUM(RES_hhdet_in_new!K20:K22))</f>
        <v>1522.8467375280957</v>
      </c>
      <c r="L19" s="157">
        <f>IF(SUM(RES_hhdet_in_fec!L20:L22)=0,0,SUM(RES_hhdet_in_fec!L20:L22)/0.086*1000000/SUM(RES_hhdet_in_new!L20:L22))</f>
        <v>1772.6822609610301</v>
      </c>
      <c r="M19" s="157">
        <f>IF(SUM(RES_hhdet_in_fec!M20:M22)=0,0,SUM(RES_hhdet_in_fec!M20:M22)/0.086*1000000/SUM(RES_hhdet_in_new!M20:M22))</f>
        <v>1987.1273365494199</v>
      </c>
      <c r="N19" s="157">
        <f>IF(SUM(RES_hhdet_in_fec!N20:N22)=0,0,SUM(RES_hhdet_in_fec!N20:N22)/0.086*1000000/SUM(RES_hhdet_in_new!N20:N22))</f>
        <v>1856.1484158368555</v>
      </c>
      <c r="O19" s="157">
        <f>IF(SUM(RES_hhdet_in_fec!O20:O22)=0,0,SUM(RES_hhdet_in_fec!O20:O22)/0.086*1000000/SUM(RES_hhdet_in_new!O20:O22))</f>
        <v>2047.561880776947</v>
      </c>
      <c r="P19" s="157">
        <f>IF(SUM(RES_hhdet_in_fec!P20:P22)=0,0,SUM(RES_hhdet_in_fec!P20:P22)/0.086*1000000/SUM(RES_hhdet_in_new!P20:P22))</f>
        <v>2042.3866620232345</v>
      </c>
      <c r="Q19" s="157">
        <f>IF(SUM(RES_hhdet_in_fec!Q20:Q22)=0,0,SUM(RES_hhdet_in_fec!Q20:Q22)/0.086*1000000/SUM(RES_hhdet_in_new!Q20:Q22))</f>
        <v>2053.4127822413607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1428.3238789651123</v>
      </c>
      <c r="D20" s="156">
        <f>IF(RES_hhdet_in_fec!D20=0,0,RES_hhdet_in_fec!D20/0.086*1000000/RES_hhdet_in_new!D20)</f>
        <v>1594.505035183606</v>
      </c>
      <c r="E20" s="156">
        <f>IF(RES_hhdet_in_fec!E20=0,0,RES_hhdet_in_fec!E20/0.086*1000000/RES_hhdet_in_new!E20)</f>
        <v>1919.7307555171192</v>
      </c>
      <c r="F20" s="156">
        <f>IF(RES_hhdet_in_fec!F20=0,0,RES_hhdet_in_fec!F20/0.086*1000000/RES_hhdet_in_new!F20)</f>
        <v>1952.1033036681315</v>
      </c>
      <c r="G20" s="156">
        <f>IF(RES_hhdet_in_fec!G20=0,0,RES_hhdet_in_fec!G20/0.086*1000000/RES_hhdet_in_new!G20)</f>
        <v>1950.7107166628807</v>
      </c>
      <c r="H20" s="156">
        <f>IF(RES_hhdet_in_fec!H20=0,0,RES_hhdet_in_fec!H20/0.086*1000000/RES_hhdet_in_new!H20)</f>
        <v>1987.1577193690223</v>
      </c>
      <c r="I20" s="156">
        <f>IF(RES_hhdet_in_fec!I20=0,0,RES_hhdet_in_fec!I20/0.086*1000000/RES_hhdet_in_new!I20)</f>
        <v>1947.0799408406986</v>
      </c>
      <c r="J20" s="156">
        <f>IF(RES_hhdet_in_fec!J20=0,0,RES_hhdet_in_fec!J20/0.086*1000000/RES_hhdet_in_new!J20)</f>
        <v>1984.0809872575983</v>
      </c>
      <c r="K20" s="156">
        <f>IF(RES_hhdet_in_fec!K20=0,0,RES_hhdet_in_fec!K20/0.086*1000000/RES_hhdet_in_new!K20)</f>
        <v>1997.4711661584511</v>
      </c>
      <c r="L20" s="156">
        <f>IF(RES_hhdet_in_fec!L20=0,0,RES_hhdet_in_fec!L20/0.086*1000000/RES_hhdet_in_new!L20)</f>
        <v>2001.1695982426399</v>
      </c>
      <c r="M20" s="156">
        <f>IF(RES_hhdet_in_fec!M20=0,0,RES_hhdet_in_fec!M20/0.086*1000000/RES_hhdet_in_new!M20)</f>
        <v>1994.9774304710536</v>
      </c>
      <c r="N20" s="156">
        <f>IF(RES_hhdet_in_fec!N20=0,0,RES_hhdet_in_fec!N20/0.086*1000000/RES_hhdet_in_new!N20)</f>
        <v>2047.011462509952</v>
      </c>
      <c r="O20" s="156">
        <f>IF(RES_hhdet_in_fec!O20=0,0,RES_hhdet_in_fec!O20/0.086*1000000/RES_hhdet_in_new!O20)</f>
        <v>2047.561880776947</v>
      </c>
      <c r="P20" s="156">
        <f>IF(RES_hhdet_in_fec!P20=0,0,RES_hhdet_in_fec!P20/0.086*1000000/RES_hhdet_in_new!P20)</f>
        <v>2042.3866620232345</v>
      </c>
      <c r="Q20" s="156">
        <f>IF(RES_hhdet_in_fec!Q20=0,0,RES_hhdet_in_fec!Q20/0.086*1000000/RES_hhdet_in_new!Q20)</f>
        <v>2053.4127822413607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668.86936134231701</v>
      </c>
      <c r="D22" s="57">
        <f>IF(RES_hhdet_in_fec!D22=0,0,RES_hhdet_in_fec!D22/0.086*1000000/RES_hhdet_in_new!D22)</f>
        <v>745.80856644667949</v>
      </c>
      <c r="E22" s="57">
        <f>IF(RES_hhdet_in_fec!E22=0,0,RES_hhdet_in_fec!E22/0.086*1000000/RES_hhdet_in_new!E22)</f>
        <v>1022.3847571947394</v>
      </c>
      <c r="F22" s="57">
        <f>IF(RES_hhdet_in_fec!F22=0,0,RES_hhdet_in_fec!F22/0.086*1000000/RES_hhdet_in_new!F22)</f>
        <v>1034.5083121117623</v>
      </c>
      <c r="G22" s="57">
        <f>IF(RES_hhdet_in_fec!G22=0,0,RES_hhdet_in_fec!G22/0.086*1000000/RES_hhdet_in_new!G22)</f>
        <v>1006.908045259884</v>
      </c>
      <c r="H22" s="57">
        <f>IF(RES_hhdet_in_fec!H22=0,0,RES_hhdet_in_fec!H22/0.086*1000000/RES_hhdet_in_new!H22)</f>
        <v>1054.7279409205355</v>
      </c>
      <c r="I22" s="57">
        <f>IF(RES_hhdet_in_fec!I22=0,0,RES_hhdet_in_fec!I22/0.086*1000000/RES_hhdet_in_new!I22)</f>
        <v>1040.1972278438745</v>
      </c>
      <c r="J22" s="57">
        <f>IF(RES_hhdet_in_fec!J22=0,0,RES_hhdet_in_fec!J22/0.086*1000000/RES_hhdet_in_new!J22)</f>
        <v>1075.5354259135815</v>
      </c>
      <c r="K22" s="57">
        <f>IF(RES_hhdet_in_fec!K22=0,0,RES_hhdet_in_fec!K22/0.086*1000000/RES_hhdet_in_new!K22)</f>
        <v>1105.9465174634486</v>
      </c>
      <c r="L22" s="57">
        <f>IF(RES_hhdet_in_fec!L22=0,0,RES_hhdet_in_fec!L22/0.086*1000000/RES_hhdet_in_new!L22)</f>
        <v>1134.4705620901168</v>
      </c>
      <c r="M22" s="57">
        <f>IF(RES_hhdet_in_fec!M22=0,0,RES_hhdet_in_fec!M22/0.086*1000000/RES_hhdet_in_new!M22)</f>
        <v>1120.949876520127</v>
      </c>
      <c r="N22" s="57">
        <f>IF(RES_hhdet_in_fec!N22=0,0,RES_hhdet_in_fec!N22/0.086*1000000/RES_hhdet_in_new!N22)</f>
        <v>1103.8778857196157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21589.765161087835</v>
      </c>
      <c r="D43" s="168">
        <f t="shared" ref="D43" si="35">SUM(D44,D47,D49,D58)</f>
        <v>21040.289177439856</v>
      </c>
      <c r="E43" s="168">
        <f t="shared" ref="E43" si="36">SUM(E44,E47,E49,E58)</f>
        <v>21057.807758700703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23239.999092464623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18065.267871924461</v>
      </c>
      <c r="D44" s="157">
        <f t="shared" si="49"/>
        <v>17456.32381123232</v>
      </c>
      <c r="E44" s="157">
        <f t="shared" si="49"/>
        <v>17118.437905759904</v>
      </c>
      <c r="F44" s="157">
        <f t="shared" si="49"/>
        <v>0</v>
      </c>
      <c r="G44" s="157">
        <f t="shared" si="49"/>
        <v>0</v>
      </c>
      <c r="H44" s="157">
        <f t="shared" si="49"/>
        <v>19092.569427077495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17916.167110880091</v>
      </c>
      <c r="D45" s="156">
        <f>IF(RES_hhdet_in_fec!D45=0,0,RES_hhdet_in_fec!D45/0.086*1000000/RES_hhdet_in_new!D45)</f>
        <v>17327.922393726541</v>
      </c>
      <c r="E45" s="156">
        <f>IF(RES_hhdet_in_fec!E45=0,0,RES_hhdet_in_fec!E45/0.086*1000000/RES_hhdet_in_new!E45)</f>
        <v>16789.946928989659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18763.894112642887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149.10076104436985</v>
      </c>
      <c r="D46" s="156">
        <f>IF(RES_hhdet_in_fec!D46=0,0,RES_hhdet_in_fec!D46/0.086*1000000/RES_hhdet_in_new!D45)</f>
        <v>128.40141750577817</v>
      </c>
      <c r="E46" s="156">
        <f>IF(RES_hhdet_in_fec!E46=0,0,RES_hhdet_in_fec!E46/0.086*1000000/RES_hhdet_in_new!E45)</f>
        <v>328.49097677024474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328.67531443460882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439.22178349830131</v>
      </c>
      <c r="D47" s="157">
        <f t="shared" si="50"/>
        <v>406.16539619685511</v>
      </c>
      <c r="E47" s="157">
        <f t="shared" si="50"/>
        <v>385.03621586586343</v>
      </c>
      <c r="F47" s="157">
        <f t="shared" si="50"/>
        <v>0</v>
      </c>
      <c r="G47" s="157">
        <f t="shared" si="50"/>
        <v>0</v>
      </c>
      <c r="H47" s="157">
        <f t="shared" si="50"/>
        <v>491.6178005287274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439.22178349830131</v>
      </c>
      <c r="D48" s="156">
        <f>IF(RES_hhdet_in_fec!D48=0,0,RES_hhdet_in_fec!D48/0.086*1000000/RES_hhdet_in_new!D48)</f>
        <v>406.16539619685511</v>
      </c>
      <c r="E48" s="156">
        <f>IF(RES_hhdet_in_fec!E48=0,0,RES_hhdet_in_fec!E48/0.086*1000000/RES_hhdet_in_new!E48)</f>
        <v>385.03621586586343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491.6178005287274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2416.3475323393409</v>
      </c>
      <c r="D49" s="157">
        <f>IF(SUM(RES_hhdet_in_fec!D50:D51,RES_hhdet_in_fec!D54:D55)=0,0,SUM(RES_hhdet_in_fec!D50:D51,RES_hhdet_in_fec!D54:D55)/0.086*1000000/SUM(RES_hhdet_in_new!D50:D51,RES_hhdet_in_new!D54:D55))</f>
        <v>2432.5802010377693</v>
      </c>
      <c r="E49" s="157">
        <f>IF(SUM(RES_hhdet_in_fec!E50:E51,RES_hhdet_in_fec!E54:E55)=0,0,SUM(RES_hhdet_in_fec!E50:E51,RES_hhdet_in_fec!E54:E55)/0.086*1000000/SUM(RES_hhdet_in_new!E50:E51,RES_hhdet_in_new!E54:E55))</f>
        <v>2532.4098532812995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2602.4801745424375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2475.2304955292143</v>
      </c>
      <c r="D50" s="132">
        <f>IF(RES_hhdet_in_fec!D50=0,0,RES_hhdet_in_fec!D50/0.086*1000000/RES_hhdet_in_new!D50)</f>
        <v>2501.7516409977788</v>
      </c>
      <c r="E50" s="132">
        <f>IF(RES_hhdet_in_fec!E50=0,0,RES_hhdet_in_fec!E50/0.086*1000000/RES_hhdet_in_new!E50)</f>
        <v>2529.4949375249112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2580.8162037690186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2192.1397140012882</v>
      </c>
      <c r="D54" s="162">
        <f>IF(RES_hhdet_in_fec!D54=0,0,RES_hhdet_in_fec!D54/0.086*1000000/RES_hhdet_in_new!D54)</f>
        <v>2169.5520993295854</v>
      </c>
      <c r="E54" s="162">
        <f>IF(RES_hhdet_in_fec!E54=0,0,RES_hhdet_in_fec!E54/0.086*1000000/RES_hhdet_in_new!E54)</f>
        <v>2543.7908112400232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2660.9547334877011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668.9279733257323</v>
      </c>
      <c r="D58" s="157">
        <f>IF(SUM(RES_hhdet_in_fec!D59:D60)=0,0,SUM(RES_hhdet_in_fec!D59:D60)/0.086*1000000/SUM(RES_hhdet_in_new!D59:D60))</f>
        <v>745.2197689729104</v>
      </c>
      <c r="E58" s="157">
        <f>IF(SUM(RES_hhdet_in_fec!E59:E60)=0,0,SUM(RES_hhdet_in_fec!E59:E60)/0.086*1000000/SUM(RES_hhdet_in_new!E59:E60))</f>
        <v>1021.9237837936355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1053.3316903159657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668.9279733257323</v>
      </c>
      <c r="D60" s="57">
        <f>IF(RES_hhdet_in_fec!D60=0,0,RES_hhdet_in_fec!D60/0.086*1000000/RES_hhdet_in_new!D60)</f>
        <v>745.2197689729104</v>
      </c>
      <c r="E60" s="57">
        <f>IF(RES_hhdet_in_fec!E60=0,0,RES_hhdet_in_fec!E60/0.086*1000000/RES_hhdet_in_new!E60)</f>
        <v>1021.9237837936355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1053.3316903159657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21006.589750589465</v>
      </c>
      <c r="D62" s="168">
        <f t="shared" ref="D62" si="52">SUM(D63,D66,D68,D77)</f>
        <v>20433.901673149619</v>
      </c>
      <c r="E62" s="168">
        <f t="shared" ref="E62" si="53">SUM(E63,E66,E68,E77)</f>
        <v>20714.39556769334</v>
      </c>
      <c r="F62" s="168">
        <f t="shared" ref="F62" si="54">SUM(F63,F66,F68,F77)</f>
        <v>20333.797344738181</v>
      </c>
      <c r="G62" s="168">
        <f t="shared" ref="G62" si="55">SUM(G63,G66,G68,G77)</f>
        <v>21055.58780079088</v>
      </c>
      <c r="H62" s="168">
        <f t="shared" ref="H62" si="56">SUM(H63,H66,H68,H77)</f>
        <v>21907.298532369648</v>
      </c>
      <c r="I62" s="168">
        <f t="shared" ref="I62" si="57">SUM(I63,I66,I68,I77)</f>
        <v>21086.481856788545</v>
      </c>
      <c r="J62" s="168">
        <f t="shared" ref="J62" si="58">SUM(J63,J66,J68,J77)</f>
        <v>19911.198023172619</v>
      </c>
      <c r="K62" s="168">
        <f t="shared" ref="K62" si="59">SUM(K63,K66,K68,K77)</f>
        <v>17224.484268106342</v>
      </c>
      <c r="L62" s="168">
        <f t="shared" ref="L62" si="60">SUM(L63,L66,L68,L77)</f>
        <v>22343.644621793981</v>
      </c>
      <c r="M62" s="168">
        <f t="shared" ref="M62" si="61">SUM(M63,M66,M68,M77)</f>
        <v>20439.599910065059</v>
      </c>
      <c r="N62" s="168">
        <f t="shared" ref="N62" si="62">SUM(N63,N66,N68,N77)</f>
        <v>21060.133463059046</v>
      </c>
      <c r="O62" s="168">
        <f t="shared" ref="O62" si="63">SUM(O63,O66,O68,O77)</f>
        <v>17101.42070438731</v>
      </c>
      <c r="P62" s="168">
        <f t="shared" ref="P62" si="64">SUM(P63,P66,P68,P77)</f>
        <v>14677.659345541906</v>
      </c>
      <c r="Q62" s="168">
        <f t="shared" ref="Q62" si="65">SUM(Q63,Q66,Q68,Q77)</f>
        <v>14849.315541601591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17268.357417278312</v>
      </c>
      <c r="D63" s="157">
        <f t="shared" si="66"/>
        <v>16649.029810542015</v>
      </c>
      <c r="E63" s="157">
        <f t="shared" si="66"/>
        <v>16662.968756745355</v>
      </c>
      <c r="F63" s="157">
        <f t="shared" si="66"/>
        <v>16263.773628115119</v>
      </c>
      <c r="G63" s="157">
        <f t="shared" si="66"/>
        <v>16983.711453369528</v>
      </c>
      <c r="H63" s="157">
        <f t="shared" si="66"/>
        <v>17783.874263335329</v>
      </c>
      <c r="I63" s="157">
        <f t="shared" si="66"/>
        <v>17015.704084874455</v>
      </c>
      <c r="J63" s="157">
        <f t="shared" si="66"/>
        <v>15625.750358528916</v>
      </c>
      <c r="K63" s="157">
        <f t="shared" si="66"/>
        <v>13084.260749238347</v>
      </c>
      <c r="L63" s="157">
        <f t="shared" si="66"/>
        <v>18198.416691909795</v>
      </c>
      <c r="M63" s="157">
        <f t="shared" si="66"/>
        <v>16252.166778539016</v>
      </c>
      <c r="N63" s="157">
        <f t="shared" si="66"/>
        <v>16870.015855529022</v>
      </c>
      <c r="O63" s="157">
        <f t="shared" si="66"/>
        <v>12966.823825076255</v>
      </c>
      <c r="P63" s="157">
        <f t="shared" si="66"/>
        <v>10585.878306726849</v>
      </c>
      <c r="Q63" s="157">
        <f t="shared" si="66"/>
        <v>10722.052742590708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17119.599812037948</v>
      </c>
      <c r="D64" s="156">
        <f>IF(RES_hhdet_in_fec!D64=0,0,RES_hhdet_in_fec!D64/0.086*1000000/RES_hhdet_in_new!D64)</f>
        <v>16522.679604047469</v>
      </c>
      <c r="E64" s="156">
        <f>IF(RES_hhdet_in_fec!E64=0,0,RES_hhdet_in_fec!E64/0.086*1000000/RES_hhdet_in_new!E64)</f>
        <v>16333.306209331726</v>
      </c>
      <c r="F64" s="156">
        <f>IF(RES_hhdet_in_fec!F64=0,0,RES_hhdet_in_fec!F64/0.086*1000000/RES_hhdet_in_new!F64)</f>
        <v>15942.295546010258</v>
      </c>
      <c r="G64" s="156">
        <f>IF(RES_hhdet_in_fec!G64=0,0,RES_hhdet_in_fec!G64/0.086*1000000/RES_hhdet_in_new!G64)</f>
        <v>16713.511490606626</v>
      </c>
      <c r="H64" s="156">
        <f>IF(RES_hhdet_in_fec!H64=0,0,RES_hhdet_in_fec!H64/0.086*1000000/RES_hhdet_in_new!H64)</f>
        <v>17462.133555070268</v>
      </c>
      <c r="I64" s="156">
        <f>IF(RES_hhdet_in_fec!I64=0,0,RES_hhdet_in_fec!I64/0.086*1000000/RES_hhdet_in_new!I64)</f>
        <v>16726.150554757849</v>
      </c>
      <c r="J64" s="156">
        <f>IF(RES_hhdet_in_fec!J64=0,0,RES_hhdet_in_fec!J64/0.086*1000000/RES_hhdet_in_new!J64)</f>
        <v>15337.952946805182</v>
      </c>
      <c r="K64" s="156">
        <f>IF(RES_hhdet_in_fec!K64=0,0,RES_hhdet_in_fec!K64/0.086*1000000/RES_hhdet_in_new!K64)</f>
        <v>12834.257824666982</v>
      </c>
      <c r="L64" s="156">
        <f>IF(RES_hhdet_in_fec!L64=0,0,RES_hhdet_in_fec!L64/0.086*1000000/RES_hhdet_in_new!L64)</f>
        <v>17852.509823071683</v>
      </c>
      <c r="M64" s="156">
        <f>IF(RES_hhdet_in_fec!M64=0,0,RES_hhdet_in_fec!M64/0.086*1000000/RES_hhdet_in_new!M64)</f>
        <v>15946.133812862019</v>
      </c>
      <c r="N64" s="156">
        <f>IF(RES_hhdet_in_fec!N64=0,0,RES_hhdet_in_fec!N64/0.086*1000000/RES_hhdet_in_new!N64)</f>
        <v>16557.143614029486</v>
      </c>
      <c r="O64" s="156">
        <f>IF(RES_hhdet_in_fec!O64=0,0,RES_hhdet_in_fec!O64/0.086*1000000/RES_hhdet_in_new!O64)</f>
        <v>12710.82240883638</v>
      </c>
      <c r="P64" s="156">
        <f>IF(RES_hhdet_in_fec!P64=0,0,RES_hhdet_in_fec!P64/0.086*1000000/RES_hhdet_in_new!P64)</f>
        <v>10338.098843248994</v>
      </c>
      <c r="Q64" s="156">
        <f>IF(RES_hhdet_in_fec!Q64=0,0,RES_hhdet_in_fec!Q64/0.086*1000000/RES_hhdet_in_new!Q64)</f>
        <v>10441.311847145646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148.75760524036255</v>
      </c>
      <c r="D65" s="156">
        <f>IF(RES_hhdet_in_fec!D65=0,0,RES_hhdet_in_fec!D65/0.086*1000000/RES_hhdet_in_new!D64)</f>
        <v>126.35020649454755</v>
      </c>
      <c r="E65" s="156">
        <f>IF(RES_hhdet_in_fec!E65=0,0,RES_hhdet_in_fec!E65/0.086*1000000/RES_hhdet_in_new!E64)</f>
        <v>329.6625474136298</v>
      </c>
      <c r="F65" s="156">
        <f>IF(RES_hhdet_in_fec!F65=0,0,RES_hhdet_in_fec!F65/0.086*1000000/RES_hhdet_in_new!F64)</f>
        <v>321.47808210486113</v>
      </c>
      <c r="G65" s="156">
        <f>IF(RES_hhdet_in_fec!G65=0,0,RES_hhdet_in_fec!G65/0.086*1000000/RES_hhdet_in_new!G64)</f>
        <v>270.19996276290124</v>
      </c>
      <c r="H65" s="156">
        <f>IF(RES_hhdet_in_fec!H65=0,0,RES_hhdet_in_fec!H65/0.086*1000000/RES_hhdet_in_new!H64)</f>
        <v>321.7407082650613</v>
      </c>
      <c r="I65" s="156">
        <f>IF(RES_hhdet_in_fec!I65=0,0,RES_hhdet_in_fec!I65/0.086*1000000/RES_hhdet_in_new!I64)</f>
        <v>289.55353011660611</v>
      </c>
      <c r="J65" s="156">
        <f>IF(RES_hhdet_in_fec!J65=0,0,RES_hhdet_in_fec!J65/0.086*1000000/RES_hhdet_in_new!J64)</f>
        <v>287.79741172373286</v>
      </c>
      <c r="K65" s="156">
        <f>IF(RES_hhdet_in_fec!K65=0,0,RES_hhdet_in_fec!K65/0.086*1000000/RES_hhdet_in_new!K64)</f>
        <v>250.00292457136547</v>
      </c>
      <c r="L65" s="156">
        <f>IF(RES_hhdet_in_fec!L65=0,0,RES_hhdet_in_fec!L65/0.086*1000000/RES_hhdet_in_new!L64)</f>
        <v>345.90686883811111</v>
      </c>
      <c r="M65" s="156">
        <f>IF(RES_hhdet_in_fec!M65=0,0,RES_hhdet_in_fec!M65/0.086*1000000/RES_hhdet_in_new!M64)</f>
        <v>306.032965676998</v>
      </c>
      <c r="N65" s="156">
        <f>IF(RES_hhdet_in_fec!N65=0,0,RES_hhdet_in_fec!N65/0.086*1000000/RES_hhdet_in_new!N64)</f>
        <v>312.87224149953704</v>
      </c>
      <c r="O65" s="156">
        <f>IF(RES_hhdet_in_fec!O65=0,0,RES_hhdet_in_fec!O65/0.086*1000000/RES_hhdet_in_new!O64)</f>
        <v>256.00141623987508</v>
      </c>
      <c r="P65" s="156">
        <f>IF(RES_hhdet_in_fec!P65=0,0,RES_hhdet_in_fec!P65/0.086*1000000/RES_hhdet_in_new!P64)</f>
        <v>247.77946347785399</v>
      </c>
      <c r="Q65" s="156">
        <f>IF(RES_hhdet_in_fec!Q65=0,0,RES_hhdet_in_fec!Q65/0.086*1000000/RES_hhdet_in_new!Q64)</f>
        <v>280.74089544506211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452.81455874382146</v>
      </c>
      <c r="D66" s="157">
        <f t="shared" si="67"/>
        <v>422.70928847807573</v>
      </c>
      <c r="E66" s="157">
        <f t="shared" si="67"/>
        <v>402.52309302212689</v>
      </c>
      <c r="F66" s="157">
        <f t="shared" si="67"/>
        <v>384.71846080426496</v>
      </c>
      <c r="G66" s="157">
        <f t="shared" si="67"/>
        <v>367.39631071634051</v>
      </c>
      <c r="H66" s="157">
        <f t="shared" si="67"/>
        <v>366.96793149101939</v>
      </c>
      <c r="I66" s="157">
        <f t="shared" si="67"/>
        <v>355.14748911954104</v>
      </c>
      <c r="J66" s="157">
        <f t="shared" si="67"/>
        <v>356.42243042860008</v>
      </c>
      <c r="K66" s="157">
        <f t="shared" si="67"/>
        <v>339.82492927183478</v>
      </c>
      <c r="L66" s="157">
        <f t="shared" si="67"/>
        <v>318.48749790473755</v>
      </c>
      <c r="M66" s="157">
        <f t="shared" si="67"/>
        <v>304.70334843364634</v>
      </c>
      <c r="N66" s="157">
        <f t="shared" si="67"/>
        <v>291.28594154439884</v>
      </c>
      <c r="O66" s="157">
        <f t="shared" si="67"/>
        <v>271.26432138639336</v>
      </c>
      <c r="P66" s="157">
        <f t="shared" si="67"/>
        <v>279.01553986573168</v>
      </c>
      <c r="Q66" s="157">
        <f t="shared" si="67"/>
        <v>273.88798948087145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452.81455874382146</v>
      </c>
      <c r="D67" s="156">
        <f>IF(RES_hhdet_in_fec!D67=0,0,RES_hhdet_in_fec!D67/0.086*1000000/RES_hhdet_in_new!D67)</f>
        <v>422.70928847807573</v>
      </c>
      <c r="E67" s="156">
        <f>IF(RES_hhdet_in_fec!E67=0,0,RES_hhdet_in_fec!E67/0.086*1000000/RES_hhdet_in_new!E67)</f>
        <v>402.52309302212689</v>
      </c>
      <c r="F67" s="156">
        <f>IF(RES_hhdet_in_fec!F67=0,0,RES_hhdet_in_fec!F67/0.086*1000000/RES_hhdet_in_new!F67)</f>
        <v>384.71846080426496</v>
      </c>
      <c r="G67" s="156">
        <f>IF(RES_hhdet_in_fec!G67=0,0,RES_hhdet_in_fec!G67/0.086*1000000/RES_hhdet_in_new!G67)</f>
        <v>367.39631071634051</v>
      </c>
      <c r="H67" s="156">
        <f>IF(RES_hhdet_in_fec!H67=0,0,RES_hhdet_in_fec!H67/0.086*1000000/RES_hhdet_in_new!H67)</f>
        <v>366.96793149101939</v>
      </c>
      <c r="I67" s="156">
        <f>IF(RES_hhdet_in_fec!I67=0,0,RES_hhdet_in_fec!I67/0.086*1000000/RES_hhdet_in_new!I67)</f>
        <v>355.14748911954104</v>
      </c>
      <c r="J67" s="156">
        <f>IF(RES_hhdet_in_fec!J67=0,0,RES_hhdet_in_fec!J67/0.086*1000000/RES_hhdet_in_new!J67)</f>
        <v>356.42243042860008</v>
      </c>
      <c r="K67" s="156">
        <f>IF(RES_hhdet_in_fec!K67=0,0,RES_hhdet_in_fec!K67/0.086*1000000/RES_hhdet_in_new!K67)</f>
        <v>339.82492927183478</v>
      </c>
      <c r="L67" s="156">
        <f>IF(RES_hhdet_in_fec!L67=0,0,RES_hhdet_in_fec!L67/0.086*1000000/RES_hhdet_in_new!L67)</f>
        <v>318.48749790473755</v>
      </c>
      <c r="M67" s="156">
        <f>IF(RES_hhdet_in_fec!M67=0,0,RES_hhdet_in_fec!M67/0.086*1000000/RES_hhdet_in_new!M67)</f>
        <v>304.70334843364634</v>
      </c>
      <c r="N67" s="156">
        <f>IF(RES_hhdet_in_fec!N67=0,0,RES_hhdet_in_fec!N67/0.086*1000000/RES_hhdet_in_new!N67)</f>
        <v>291.28594154439884</v>
      </c>
      <c r="O67" s="156">
        <f>IF(RES_hhdet_in_fec!O67=0,0,RES_hhdet_in_fec!O67/0.086*1000000/RES_hhdet_in_new!O67)</f>
        <v>271.26432138639336</v>
      </c>
      <c r="P67" s="156">
        <f>IF(RES_hhdet_in_fec!P67=0,0,RES_hhdet_in_fec!P67/0.086*1000000/RES_hhdet_in_new!P67)</f>
        <v>279.01553986573168</v>
      </c>
      <c r="Q67" s="156">
        <f>IF(RES_hhdet_in_fec!Q67=0,0,RES_hhdet_in_fec!Q67/0.086*1000000/RES_hhdet_in_new!Q67)</f>
        <v>273.88798948087145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2308.2093914316479</v>
      </c>
      <c r="D68" s="157">
        <f>IF(SUM(RES_hhdet_in_fec!D69:D70,RES_hhdet_in_fec!D73:D74)=0,0,SUM(RES_hhdet_in_fec!D69:D70,RES_hhdet_in_fec!D73:D74)/0.086*1000000/SUM(RES_hhdet_in_new!D69:D70,RES_hhdet_in_new!D73:D74))</f>
        <v>2277.1736872462602</v>
      </c>
      <c r="E68" s="157">
        <f>IF(SUM(RES_hhdet_in_fec!E69:E70,RES_hhdet_in_fec!E73:E74)=0,0,SUM(RES_hhdet_in_fec!E69:E70,RES_hhdet_in_fec!E73:E74)/0.086*1000000/SUM(RES_hhdet_in_new!E69:E70,RES_hhdet_in_new!E73:E74))</f>
        <v>2334.9645783377146</v>
      </c>
      <c r="F68" s="157">
        <f>IF(SUM(RES_hhdet_in_fec!F69:F70,RES_hhdet_in_fec!F73:F74)=0,0,SUM(RES_hhdet_in_fec!F69:F70,RES_hhdet_in_fec!F73:F74)/0.086*1000000/SUM(RES_hhdet_in_new!F69:F70,RES_hhdet_in_new!F73:F74))</f>
        <v>2387.64125118533</v>
      </c>
      <c r="G68" s="157">
        <f>IF(SUM(RES_hhdet_in_fec!G69:G70,RES_hhdet_in_fec!G73:G74)=0,0,SUM(RES_hhdet_in_fec!G69:G70,RES_hhdet_in_fec!G73:G74)/0.086*1000000/SUM(RES_hhdet_in_new!G69:G70,RES_hhdet_in_new!G73:G74))</f>
        <v>2403.277227995879</v>
      </c>
      <c r="H68" s="157">
        <f>IF(SUM(RES_hhdet_in_fec!H69:H70,RES_hhdet_in_fec!H73:H74)=0,0,SUM(RES_hhdet_in_fec!H69:H70,RES_hhdet_in_fec!H73:H74)/0.086*1000000/SUM(RES_hhdet_in_new!H69:H70,RES_hhdet_in_new!H73:H74))</f>
        <v>2440.281885982612</v>
      </c>
      <c r="I68" s="157">
        <f>IF(SUM(RES_hhdet_in_fec!I69:I70,RES_hhdet_in_fec!I73:I74)=0,0,SUM(RES_hhdet_in_fec!I69:I70,RES_hhdet_in_fec!I73:I74)/0.086*1000000/SUM(RES_hhdet_in_new!I69:I70,RES_hhdet_in_new!I73:I74))</f>
        <v>2382.8290178563111</v>
      </c>
      <c r="J68" s="157">
        <f>IF(SUM(RES_hhdet_in_fec!J69:J70,RES_hhdet_in_fec!J73:J74)=0,0,SUM(RES_hhdet_in_fec!J69:J70,RES_hhdet_in_fec!J73:J74)/0.086*1000000/SUM(RES_hhdet_in_new!J69:J70,RES_hhdet_in_new!J73:J74))</f>
        <v>2585.6373169001054</v>
      </c>
      <c r="K68" s="157">
        <f>IF(SUM(RES_hhdet_in_fec!K69:K70,RES_hhdet_in_fec!K73:K74)=0,0,SUM(RES_hhdet_in_fec!K69:K70,RES_hhdet_in_fec!K73:K74)/0.086*1000000/SUM(RES_hhdet_in_new!K69:K70,RES_hhdet_in_new!K73:K74))</f>
        <v>2470.559884227534</v>
      </c>
      <c r="L68" s="157">
        <f>IF(SUM(RES_hhdet_in_fec!L69:L70,RES_hhdet_in_fec!L73:L74)=0,0,SUM(RES_hhdet_in_fec!L69:L70,RES_hhdet_in_fec!L73:L74)/0.086*1000000/SUM(RES_hhdet_in_new!L69:L70,RES_hhdet_in_new!L73:L74))</f>
        <v>2533.8153828749219</v>
      </c>
      <c r="M68" s="157">
        <f>IF(SUM(RES_hhdet_in_fec!M69:M70,RES_hhdet_in_fec!M73:M74)=0,0,SUM(RES_hhdet_in_fec!M69:M70,RES_hhdet_in_fec!M73:M74)/0.086*1000000/SUM(RES_hhdet_in_new!M69:M70,RES_hhdet_in_new!M73:M74))</f>
        <v>2479.5736184942875</v>
      </c>
      <c r="N68" s="157">
        <f>IF(SUM(RES_hhdet_in_fec!N69:N70,RES_hhdet_in_fec!N73:N74)=0,0,SUM(RES_hhdet_in_fec!N69:N70,RES_hhdet_in_fec!N73:N74)/0.086*1000000/SUM(RES_hhdet_in_new!N69:N70,RES_hhdet_in_new!N73:N74))</f>
        <v>2493.4803786571874</v>
      </c>
      <c r="O68" s="157">
        <f>IF(SUM(RES_hhdet_in_fec!O69:O70,RES_hhdet_in_fec!O73:O74)=0,0,SUM(RES_hhdet_in_fec!O69:O70,RES_hhdet_in_fec!O73:O74)/0.086*1000000/SUM(RES_hhdet_in_new!O69:O70,RES_hhdet_in_new!O73:O74))</f>
        <v>2501.3519121553991</v>
      </c>
      <c r="P68" s="157">
        <f>IF(SUM(RES_hhdet_in_fec!P69:P70,RES_hhdet_in_fec!P73:P74)=0,0,SUM(RES_hhdet_in_fec!P69:P70,RES_hhdet_in_fec!P73:P74)/0.086*1000000/SUM(RES_hhdet_in_new!P69:P70,RES_hhdet_in_new!P73:P74))</f>
        <v>2375.9817466064296</v>
      </c>
      <c r="Q68" s="157">
        <f>IF(SUM(RES_hhdet_in_fec!Q69:Q70,RES_hhdet_in_fec!Q73:Q74)=0,0,SUM(RES_hhdet_in_fec!Q69:Q70,RES_hhdet_in_fec!Q73:Q74)/0.086*1000000/SUM(RES_hhdet_in_new!Q69:Q70,RES_hhdet_in_new!Q73:Q74))</f>
        <v>2458.8190149711963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2316.9668885100364</v>
      </c>
      <c r="D69" s="132">
        <f>IF(RES_hhdet_in_fec!D69=0,0,RES_hhdet_in_fec!D69/0.086*1000000/RES_hhdet_in_new!D69)</f>
        <v>2313.3569285580943</v>
      </c>
      <c r="E69" s="132">
        <f>IF(RES_hhdet_in_fec!E69=0,0,RES_hhdet_in_fec!E69/0.086*1000000/RES_hhdet_in_new!E69)</f>
        <v>2334.9645783377146</v>
      </c>
      <c r="F69" s="132">
        <f>IF(RES_hhdet_in_fec!F69=0,0,RES_hhdet_in_fec!F69/0.086*1000000/RES_hhdet_in_new!F69)</f>
        <v>2380.5205432228722</v>
      </c>
      <c r="G69" s="132">
        <f>IF(RES_hhdet_in_fec!G69=0,0,RES_hhdet_in_fec!G69/0.086*1000000/RES_hhdet_in_new!G69)</f>
        <v>2403.277227995879</v>
      </c>
      <c r="H69" s="132">
        <f>IF(RES_hhdet_in_fec!H69=0,0,RES_hhdet_in_fec!H69/0.086*1000000/RES_hhdet_in_new!H69)</f>
        <v>2394.3009208646872</v>
      </c>
      <c r="I69" s="132">
        <f>IF(RES_hhdet_in_fec!I69=0,0,RES_hhdet_in_fec!I69/0.086*1000000/RES_hhdet_in_new!I69)</f>
        <v>2382.8290178563111</v>
      </c>
      <c r="J69" s="132">
        <f>IF(RES_hhdet_in_fec!J69=0,0,RES_hhdet_in_fec!J69/0.086*1000000/RES_hhdet_in_new!J69)</f>
        <v>2427.0929024988973</v>
      </c>
      <c r="K69" s="132">
        <f>IF(RES_hhdet_in_fec!K69=0,0,RES_hhdet_in_fec!K69/0.086*1000000/RES_hhdet_in_new!K69)</f>
        <v>2515.7005587824765</v>
      </c>
      <c r="L69" s="132">
        <f>IF(RES_hhdet_in_fec!L69=0,0,RES_hhdet_in_fec!L69/0.086*1000000/RES_hhdet_in_new!L69)</f>
        <v>2523.7077611057589</v>
      </c>
      <c r="M69" s="132">
        <f>IF(RES_hhdet_in_fec!M69=0,0,RES_hhdet_in_fec!M69/0.086*1000000/RES_hhdet_in_new!M69)</f>
        <v>2513.7038463127105</v>
      </c>
      <c r="N69" s="132">
        <f>IF(RES_hhdet_in_fec!N69=0,0,RES_hhdet_in_fec!N69/0.086*1000000/RES_hhdet_in_new!N69)</f>
        <v>2522.1431232104483</v>
      </c>
      <c r="O69" s="132">
        <f>IF(RES_hhdet_in_fec!O69=0,0,RES_hhdet_in_fec!O69/0.086*1000000/RES_hhdet_in_new!O69)</f>
        <v>2584.7958084552001</v>
      </c>
      <c r="P69" s="132">
        <f>IF(RES_hhdet_in_fec!P69=0,0,RES_hhdet_in_fec!P69/0.086*1000000/RES_hhdet_in_new!P69)</f>
        <v>2576.1016508419025</v>
      </c>
      <c r="Q69" s="132">
        <f>IF(RES_hhdet_in_fec!Q69=0,0,RES_hhdet_in_fec!Q69/0.086*1000000/RES_hhdet_in_new!Q69)</f>
        <v>2586.7896000168871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2369.1515081776674</v>
      </c>
      <c r="L70" s="132">
        <f>IF(RES_hhdet_in_fec!L70=0,0,RES_hhdet_in_fec!L70/0.086*1000000/RES_hhdet_in_new!L70)</f>
        <v>2360.4458629938326</v>
      </c>
      <c r="M70" s="132">
        <f>IF(RES_hhdet_in_fec!M70=0,0,RES_hhdet_in_fec!M70/0.086*1000000/RES_hhdet_in_new!M70)</f>
        <v>2335.0330199150949</v>
      </c>
      <c r="N70" s="132">
        <f>IF(RES_hhdet_in_fec!N70=0,0,RES_hhdet_in_fec!N70/0.086*1000000/RES_hhdet_in_new!N70)</f>
        <v>2323.8746198190292</v>
      </c>
      <c r="O70" s="132">
        <f>IF(RES_hhdet_in_fec!O70=0,0,RES_hhdet_in_fec!O70/0.086*1000000/RES_hhdet_in_new!O70)</f>
        <v>2367.0331716707333</v>
      </c>
      <c r="P70" s="132">
        <f>IF(RES_hhdet_in_fec!P70=0,0,RES_hhdet_in_fec!P70/0.086*1000000/RES_hhdet_in_new!P70)</f>
        <v>2348.2831832855109</v>
      </c>
      <c r="Q70" s="132">
        <f>IF(RES_hhdet_in_fec!Q70=0,0,RES_hhdet_in_fec!Q70/0.086*1000000/RES_hhdet_in_new!Q70)</f>
        <v>2339.6756255067412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1913.1447543911265</v>
      </c>
      <c r="L71" s="165">
        <f>IF(RES_hhdet_in_fec!L71=0,0,RES_hhdet_in_fec!L71/0.086*1000000/RES_hhdet_in_new!L70)</f>
        <v>1902.6811218782773</v>
      </c>
      <c r="M71" s="165">
        <f>IF(RES_hhdet_in_fec!M71=0,0,RES_hhdet_in_fec!M71/0.086*1000000/RES_hhdet_in_new!M70)</f>
        <v>1877.4473269487628</v>
      </c>
      <c r="N71" s="165">
        <f>IF(RES_hhdet_in_fec!N71=0,0,RES_hhdet_in_fec!N71/0.086*1000000/RES_hhdet_in_new!N70)</f>
        <v>1863.8873824906752</v>
      </c>
      <c r="O71" s="165">
        <f>IF(RES_hhdet_in_fec!O71=0,0,RES_hhdet_in_fec!O71/0.086*1000000/RES_hhdet_in_new!O70)</f>
        <v>1902.8970275735242</v>
      </c>
      <c r="P71" s="165">
        <f>IF(RES_hhdet_in_fec!P71=0,0,RES_hhdet_in_fec!P71/0.086*1000000/RES_hhdet_in_new!P70)</f>
        <v>1885.1110257117032</v>
      </c>
      <c r="Q71" s="165">
        <f>IF(RES_hhdet_in_fec!Q71=0,0,RES_hhdet_in_fec!Q71/0.086*1000000/RES_hhdet_in_new!Q70)</f>
        <v>1877.7027987265171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456.00675378654103</v>
      </c>
      <c r="L72" s="164">
        <f>IF(RES_hhdet_in_fec!L72=0,0,RES_hhdet_in_fec!L72/0.086*1000000/RES_hhdet_in_new!L70)</f>
        <v>457.76474111555569</v>
      </c>
      <c r="M72" s="164">
        <f>IF(RES_hhdet_in_fec!M72=0,0,RES_hhdet_in_fec!M72/0.086*1000000/RES_hhdet_in_new!M70)</f>
        <v>457.58569296633272</v>
      </c>
      <c r="N72" s="164">
        <f>IF(RES_hhdet_in_fec!N72=0,0,RES_hhdet_in_fec!N72/0.086*1000000/RES_hhdet_in_new!N70)</f>
        <v>459.98723732835413</v>
      </c>
      <c r="O72" s="164">
        <f>IF(RES_hhdet_in_fec!O72=0,0,RES_hhdet_in_fec!O72/0.086*1000000/RES_hhdet_in_new!O70)</f>
        <v>464.13614409720873</v>
      </c>
      <c r="P72" s="164">
        <f>IF(RES_hhdet_in_fec!P72=0,0,RES_hhdet_in_fec!P72/0.086*1000000/RES_hhdet_in_new!P70)</f>
        <v>463.17215757380814</v>
      </c>
      <c r="Q72" s="164">
        <f>IF(RES_hhdet_in_fec!Q72=0,0,RES_hhdet_in_fec!Q72/0.086*1000000/RES_hhdet_in_new!Q70)</f>
        <v>461.97282678022361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2150.3221860988565</v>
      </c>
      <c r="D73" s="162">
        <f>IF(RES_hhdet_in_fec!D73=0,0,RES_hhdet_in_fec!D73/0.086*1000000/RES_hhdet_in_new!D73)</f>
        <v>2111.4261200729634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2497.3499559524917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2664.0077261840665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2797.0460832176514</v>
      </c>
      <c r="K73" s="162">
        <f>IF(RES_hhdet_in_fec!K73=0,0,RES_hhdet_in_fec!K73/0.086*1000000/RES_hhdet_in_new!K73)</f>
        <v>2823.6283704601528</v>
      </c>
      <c r="L73" s="162">
        <f>IF(RES_hhdet_in_fec!L73=0,0,RES_hhdet_in_fec!L73/0.086*1000000/RES_hhdet_in_new!L73)</f>
        <v>3090.580752984587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2932.1265338636795</v>
      </c>
      <c r="P73" s="162">
        <f>IF(RES_hhdet_in_fec!P73=0,0,RES_hhdet_in_fec!P73/0.086*1000000/RES_hhdet_in_new!P73)</f>
        <v>2970.8871160776539</v>
      </c>
      <c r="Q73" s="162">
        <f>IF(RES_hhdet_in_fec!Q73=0,0,RES_hhdet_in_fec!Q73/0.086*1000000/RES_hhdet_in_new!Q73)</f>
        <v>2986.5817464799884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2450.6241911990564</v>
      </c>
      <c r="L74" s="160">
        <f>IF(RES_hhdet_in_fec!L74=0,0,RES_hhdet_in_fec!L74/0.086*1000000/RES_hhdet_in_new!L74)</f>
        <v>2649.8383643511825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2522.7871475040711</v>
      </c>
      <c r="P74" s="160">
        <f>IF(RES_hhdet_in_fec!P74=0,0,RES_hhdet_in_fec!P74/0.086*1000000/RES_hhdet_in_new!P74)</f>
        <v>2551.8756292627236</v>
      </c>
      <c r="Q74" s="160">
        <f>IF(RES_hhdet_in_fec!Q74=0,0,RES_hhdet_in_fec!Q74/0.086*1000000/RES_hhdet_in_new!Q74)</f>
        <v>2565.8048576435381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1994.6174374125155</v>
      </c>
      <c r="L75" s="156">
        <f>IF(RES_hhdet_in_fec!L75=0,0,RES_hhdet_in_fec!L75/0.086*1000000/RES_hhdet_in_new!L74)</f>
        <v>2190.5515782820266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2055.8123814866867</v>
      </c>
      <c r="P75" s="156">
        <f>IF(RES_hhdet_in_fec!P75=0,0,RES_hhdet_in_fec!P75/0.086*1000000/RES_hhdet_in_new!P74)</f>
        <v>2086.0634473587074</v>
      </c>
      <c r="Q75" s="156">
        <f>IF(RES_hhdet_in_fec!Q75=0,0,RES_hhdet_in_fec!Q75/0.086*1000000/RES_hhdet_in_new!Q74)</f>
        <v>2100.2712184747197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456.00675378654086</v>
      </c>
      <c r="L76" s="156">
        <f>IF(RES_hhdet_in_fec!L76=0,0,RES_hhdet_in_fec!L76/0.086*1000000/RES_hhdet_in_new!L74)</f>
        <v>459.28678606915526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466.97476601738413</v>
      </c>
      <c r="P76" s="156">
        <f>IF(RES_hhdet_in_fec!P76=0,0,RES_hhdet_in_fec!P76/0.086*1000000/RES_hhdet_in_new!P74)</f>
        <v>465.81218190401631</v>
      </c>
      <c r="Q76" s="156">
        <f>IF(RES_hhdet_in_fec!Q76=0,0,RES_hhdet_in_fec!Q76/0.086*1000000/RES_hhdet_in_new!Q74)</f>
        <v>465.53363916881869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977.20838313568356</v>
      </c>
      <c r="D77" s="157">
        <f>IF(SUM(RES_hhdet_in_fec!D78:D79)=0,0,SUM(RES_hhdet_in_fec!D78:D79)/0.086*1000000/SUM(RES_hhdet_in_new!D78:D79))</f>
        <v>1084.9888868832691</v>
      </c>
      <c r="E77" s="157">
        <f>IF(SUM(RES_hhdet_in_fec!E78:E79)=0,0,SUM(RES_hhdet_in_fec!E78:E79)/0.086*1000000/SUM(RES_hhdet_in_new!E78:E79))</f>
        <v>1313.9391395881462</v>
      </c>
      <c r="F77" s="157">
        <f>IF(SUM(RES_hhdet_in_fec!F78:F79)=0,0,SUM(RES_hhdet_in_fec!F78:F79)/0.086*1000000/SUM(RES_hhdet_in_new!F78:F79))</f>
        <v>1297.6640046334649</v>
      </c>
      <c r="G77" s="157">
        <f>IF(SUM(RES_hhdet_in_fec!G78:G79)=0,0,SUM(RES_hhdet_in_fec!G78:G79)/0.086*1000000/SUM(RES_hhdet_in_new!G78:G79))</f>
        <v>1301.2028087091344</v>
      </c>
      <c r="H77" s="157">
        <f>IF(SUM(RES_hhdet_in_fec!H78:H79)=0,0,SUM(RES_hhdet_in_fec!H78:H79)/0.086*1000000/SUM(RES_hhdet_in_new!H78:H79))</f>
        <v>1316.1744515606895</v>
      </c>
      <c r="I77" s="157">
        <f>IF(SUM(RES_hhdet_in_fec!I78:I79)=0,0,SUM(RES_hhdet_in_fec!I78:I79)/0.086*1000000/SUM(RES_hhdet_in_new!I78:I79))</f>
        <v>1332.8012649382399</v>
      </c>
      <c r="J77" s="157">
        <f>IF(SUM(RES_hhdet_in_fec!J78:J79)=0,0,SUM(RES_hhdet_in_fec!J78:J79)/0.086*1000000/SUM(RES_hhdet_in_new!J78:J79))</f>
        <v>1343.3879173149974</v>
      </c>
      <c r="K77" s="157">
        <f>IF(SUM(RES_hhdet_in_fec!K78:K79)=0,0,SUM(RES_hhdet_in_fec!K78:K79)/0.086*1000000/SUM(RES_hhdet_in_new!K78:K79))</f>
        <v>1329.8387053686254</v>
      </c>
      <c r="L77" s="157">
        <f>IF(SUM(RES_hhdet_in_fec!L78:L79)=0,0,SUM(RES_hhdet_in_fec!L78:L79)/0.086*1000000/SUM(RES_hhdet_in_new!L78:L79))</f>
        <v>1292.9250491045225</v>
      </c>
      <c r="M77" s="157">
        <f>IF(SUM(RES_hhdet_in_fec!M78:M79)=0,0,SUM(RES_hhdet_in_fec!M78:M79)/0.086*1000000/SUM(RES_hhdet_in_new!M78:M79))</f>
        <v>1403.1561645981085</v>
      </c>
      <c r="N77" s="157">
        <f>IF(SUM(RES_hhdet_in_fec!N78:N79)=0,0,SUM(RES_hhdet_in_fec!N78:N79)/0.086*1000000/SUM(RES_hhdet_in_new!N78:N79))</f>
        <v>1405.351287328439</v>
      </c>
      <c r="O77" s="157">
        <f>IF(SUM(RES_hhdet_in_fec!O78:O79)=0,0,SUM(RES_hhdet_in_fec!O78:O79)/0.086*1000000/SUM(RES_hhdet_in_new!O78:O79))</f>
        <v>1361.9806457692598</v>
      </c>
      <c r="P77" s="157">
        <f>IF(SUM(RES_hhdet_in_fec!P78:P79)=0,0,SUM(RES_hhdet_in_fec!P78:P79)/0.086*1000000/SUM(RES_hhdet_in_new!P78:P79))</f>
        <v>1436.7837523428971</v>
      </c>
      <c r="Q77" s="157">
        <f>IF(SUM(RES_hhdet_in_fec!Q78:Q79)=0,0,SUM(RES_hhdet_in_fec!Q78:Q79)/0.086*1000000/SUM(RES_hhdet_in_new!Q78:Q79))</f>
        <v>1394.5557945588157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977.20838313568356</v>
      </c>
      <c r="D78" s="156">
        <f>IF(RES_hhdet_in_fec!D78=0,0,RES_hhdet_in_fec!D78/0.086*1000000/RES_hhdet_in_new!D78)</f>
        <v>1084.9888868832691</v>
      </c>
      <c r="E78" s="156">
        <f>IF(RES_hhdet_in_fec!E78=0,0,RES_hhdet_in_fec!E78/0.086*1000000/RES_hhdet_in_new!E78)</f>
        <v>1313.9391395881462</v>
      </c>
      <c r="F78" s="156">
        <f>IF(RES_hhdet_in_fec!F78=0,0,RES_hhdet_in_fec!F78/0.086*1000000/RES_hhdet_in_new!F78)</f>
        <v>1337.3076946664066</v>
      </c>
      <c r="G78" s="156">
        <f>IF(RES_hhdet_in_fec!G78=0,0,RES_hhdet_in_fec!G78/0.086*1000000/RES_hhdet_in_new!G78)</f>
        <v>1342.4946915363153</v>
      </c>
      <c r="H78" s="156">
        <f>IF(RES_hhdet_in_fec!H78=0,0,RES_hhdet_in_fec!H78/0.086*1000000/RES_hhdet_in_new!H78)</f>
        <v>1354.8554314890755</v>
      </c>
      <c r="I78" s="156">
        <f>IF(RES_hhdet_in_fec!I78=0,0,RES_hhdet_in_fec!I78/0.086*1000000/RES_hhdet_in_new!I78)</f>
        <v>1372.5796401190983</v>
      </c>
      <c r="J78" s="156">
        <f>IF(RES_hhdet_in_fec!J78=0,0,RES_hhdet_in_fec!J78/0.086*1000000/RES_hhdet_in_new!J78)</f>
        <v>1374.0422232376179</v>
      </c>
      <c r="K78" s="156">
        <f>IF(RES_hhdet_in_fec!K78=0,0,RES_hhdet_in_fec!K78/0.086*1000000/RES_hhdet_in_new!K78)</f>
        <v>1396.8425800827258</v>
      </c>
      <c r="L78" s="156">
        <f>IF(RES_hhdet_in_fec!L78=0,0,RES_hhdet_in_fec!L78/0.086*1000000/RES_hhdet_in_new!L78)</f>
        <v>1403.332758270943</v>
      </c>
      <c r="M78" s="156">
        <f>IF(RES_hhdet_in_fec!M78=0,0,RES_hhdet_in_fec!M78/0.086*1000000/RES_hhdet_in_new!M78)</f>
        <v>1426.0921321235369</v>
      </c>
      <c r="N78" s="156">
        <f>IF(RES_hhdet_in_fec!N78=0,0,RES_hhdet_in_fec!N78/0.086*1000000/RES_hhdet_in_new!N78)</f>
        <v>1424.5474165411008</v>
      </c>
      <c r="O78" s="156">
        <f>IF(RES_hhdet_in_fec!O78=0,0,RES_hhdet_in_fec!O78/0.086*1000000/RES_hhdet_in_new!O78)</f>
        <v>1445.3427378834781</v>
      </c>
      <c r="P78" s="156">
        <f>IF(RES_hhdet_in_fec!P78=0,0,RES_hhdet_in_fec!P78/0.086*1000000/RES_hhdet_in_new!P78)</f>
        <v>1436.7837523428971</v>
      </c>
      <c r="Q78" s="156">
        <f>IF(RES_hhdet_in_fec!Q78=0,0,RES_hhdet_in_fec!Q78/0.086*1000000/RES_hhdet_in_new!Q78)</f>
        <v>1441.3995691757787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1033.546428572236</v>
      </c>
      <c r="G79" s="57">
        <f>IF(RES_hhdet_in_fec!G79=0,0,RES_hhdet_in_fec!G79/0.086*1000000/RES_hhdet_in_new!G79)</f>
        <v>1007.5264291872086</v>
      </c>
      <c r="H79" s="57">
        <f>IF(RES_hhdet_in_fec!H79=0,0,RES_hhdet_in_fec!H79/0.086*1000000/RES_hhdet_in_new!H79)</f>
        <v>1052.2748072702905</v>
      </c>
      <c r="I79" s="57">
        <f>IF(RES_hhdet_in_fec!I79=0,0,RES_hhdet_in_fec!I79/0.086*1000000/RES_hhdet_in_new!I79)</f>
        <v>1035.2138036908386</v>
      </c>
      <c r="J79" s="57">
        <f>IF(RES_hhdet_in_fec!J79=0,0,RES_hhdet_in_fec!J79/0.086*1000000/RES_hhdet_in_new!J79)</f>
        <v>1066.9350458327604</v>
      </c>
      <c r="K79" s="57">
        <f>IF(RES_hhdet_in_fec!K79=0,0,RES_hhdet_in_fec!K79/0.086*1000000/RES_hhdet_in_new!K79)</f>
        <v>1098.1772972506474</v>
      </c>
      <c r="L79" s="57">
        <f>IF(RES_hhdet_in_fec!L79=0,0,RES_hhdet_in_fec!L79/0.086*1000000/RES_hhdet_in_new!L79)</f>
        <v>1130.6257114226398</v>
      </c>
      <c r="M79" s="57">
        <f>IF(RES_hhdet_in_fec!M79=0,0,RES_hhdet_in_fec!M79/0.086*1000000/RES_hhdet_in_new!M79)</f>
        <v>1120.2562358234084</v>
      </c>
      <c r="N79" s="57">
        <f>IF(RES_hhdet_in_fec!N79=0,0,RES_hhdet_in_fec!N79/0.086*1000000/RES_hhdet_in_new!N79)</f>
        <v>1104.2275088163321</v>
      </c>
      <c r="O79" s="57">
        <f>IF(RES_hhdet_in_fec!O79=0,0,RES_hhdet_in_fec!O79/0.086*1000000/RES_hhdet_in_new!O79)</f>
        <v>1128.2292079744884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1165.9584434772746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25566.69412191118</v>
      </c>
      <c r="D81" s="168">
        <f t="shared" ref="D81" si="69">SUM(D82,D85,D87,D100)</f>
        <v>25713.267950107012</v>
      </c>
      <c r="E81" s="168">
        <f t="shared" ref="E81" si="70">SUM(E82,E85,E87,E100)</f>
        <v>25503.230969621589</v>
      </c>
      <c r="F81" s="168">
        <f t="shared" ref="F81" si="71">SUM(F82,F85,F87,F100)</f>
        <v>24710.874445270183</v>
      </c>
      <c r="G81" s="168">
        <f t="shared" ref="G81" si="72">SUM(G82,G85,G87,G100)</f>
        <v>23355.105467807392</v>
      </c>
      <c r="H81" s="168">
        <f t="shared" ref="H81" si="73">SUM(H82,H85,H87,H100)</f>
        <v>25240.216879876134</v>
      </c>
      <c r="I81" s="168">
        <f t="shared" ref="I81" si="74">SUM(I82,I85,I87,I100)</f>
        <v>25945.379094651755</v>
      </c>
      <c r="J81" s="168">
        <f t="shared" ref="J81" si="75">SUM(J82,J85,J87,J100)</f>
        <v>24293.642032111195</v>
      </c>
      <c r="K81" s="168">
        <f t="shared" ref="K81" si="76">SUM(K82,K85,K87,K100)</f>
        <v>19242.963679658267</v>
      </c>
      <c r="L81" s="168">
        <f t="shared" ref="L81" si="77">SUM(L82,L85,L87,L100)</f>
        <v>25886.58834511114</v>
      </c>
      <c r="M81" s="168">
        <f t="shared" ref="M81" si="78">SUM(M82,M85,M87,M100)</f>
        <v>23877.549101296871</v>
      </c>
      <c r="N81" s="168">
        <f t="shared" ref="N81" si="79">SUM(N82,N85,N87,N100)</f>
        <v>25707.280949679156</v>
      </c>
      <c r="O81" s="168">
        <f t="shared" ref="O81" si="80">SUM(O82,O85,O87,O100)</f>
        <v>19318.4622782441</v>
      </c>
      <c r="P81" s="168">
        <f t="shared" ref="P81" si="81">SUM(P82,P85,P87,P100)</f>
        <v>17204.540849263623</v>
      </c>
      <c r="Q81" s="168">
        <f t="shared" ref="Q81" si="82">SUM(Q82,Q85,Q87,Q100)</f>
        <v>17215.789161639423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21754.416296837964</v>
      </c>
      <c r="D82" s="157">
        <f t="shared" si="83"/>
        <v>21677.211402009809</v>
      </c>
      <c r="E82" s="157">
        <f t="shared" si="83"/>
        <v>21179.490477457974</v>
      </c>
      <c r="F82" s="157">
        <f t="shared" si="83"/>
        <v>20321.78612562576</v>
      </c>
      <c r="G82" s="157">
        <f t="shared" si="83"/>
        <v>19181.256643391382</v>
      </c>
      <c r="H82" s="157">
        <f t="shared" si="83"/>
        <v>20888.348067834657</v>
      </c>
      <c r="I82" s="157">
        <f t="shared" si="83"/>
        <v>21550.400205798087</v>
      </c>
      <c r="J82" s="157">
        <f t="shared" si="83"/>
        <v>19878.771371138155</v>
      </c>
      <c r="K82" s="157">
        <f t="shared" si="83"/>
        <v>14948.590772877435</v>
      </c>
      <c r="L82" s="157">
        <f t="shared" si="83"/>
        <v>21376.718192876466</v>
      </c>
      <c r="M82" s="157">
        <f t="shared" si="83"/>
        <v>19354.936668761653</v>
      </c>
      <c r="N82" s="157">
        <f t="shared" si="83"/>
        <v>21182.238315507559</v>
      </c>
      <c r="O82" s="157">
        <f t="shared" si="83"/>
        <v>15018.935742757243</v>
      </c>
      <c r="P82" s="157">
        <f t="shared" si="83"/>
        <v>12912.949576516647</v>
      </c>
      <c r="Q82" s="157">
        <f t="shared" si="83"/>
        <v>12916.313192299713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21695.660290579814</v>
      </c>
      <c r="D83" s="156">
        <f>IF(RES_hhdet_in_fec!D83=0,0,RES_hhdet_in_fec!D83/0.086*1000000/RES_hhdet_in_new!D83)</f>
        <v>21625.504527601959</v>
      </c>
      <c r="E83" s="156">
        <f>IF(RES_hhdet_in_fec!E83=0,0,RES_hhdet_in_fec!E83/0.086*1000000/RES_hhdet_in_new!E83)</f>
        <v>21046.609227655477</v>
      </c>
      <c r="F83" s="156">
        <f>IF(RES_hhdet_in_fec!F83=0,0,RES_hhdet_in_fec!F83/0.086*1000000/RES_hhdet_in_new!F83)</f>
        <v>20194.55722316408</v>
      </c>
      <c r="G83" s="156">
        <f>IF(RES_hhdet_in_fec!G83=0,0,RES_hhdet_in_fec!G83/0.086*1000000/RES_hhdet_in_new!G83)</f>
        <v>19085.251135350125</v>
      </c>
      <c r="H83" s="156">
        <f>IF(RES_hhdet_in_fec!H83=0,0,RES_hhdet_in_fec!H83/0.086*1000000/RES_hhdet_in_new!H83)</f>
        <v>20769.336716059581</v>
      </c>
      <c r="I83" s="156">
        <f>IF(RES_hhdet_in_fec!I83=0,0,RES_hhdet_in_fec!I83/0.086*1000000/RES_hhdet_in_new!I83)</f>
        <v>21434.972047253006</v>
      </c>
      <c r="J83" s="156">
        <f>IF(RES_hhdet_in_fec!J83=0,0,RES_hhdet_in_fec!J83/0.086*1000000/RES_hhdet_in_new!J83)</f>
        <v>19763.497760401198</v>
      </c>
      <c r="K83" s="156">
        <f>IF(RES_hhdet_in_fec!K83=0,0,RES_hhdet_in_fec!K83/0.086*1000000/RES_hhdet_in_new!K83)</f>
        <v>14858.815982471038</v>
      </c>
      <c r="L83" s="156">
        <f>IF(RES_hhdet_in_fec!L83=0,0,RES_hhdet_in_fec!L83/0.086*1000000/RES_hhdet_in_new!L83)</f>
        <v>21249.203647812043</v>
      </c>
      <c r="M83" s="156">
        <f>IF(RES_hhdet_in_fec!M83=0,0,RES_hhdet_in_fec!M83/0.086*1000000/RES_hhdet_in_new!M83)</f>
        <v>19239.59298681884</v>
      </c>
      <c r="N83" s="156">
        <f>IF(RES_hhdet_in_fec!N83=0,0,RES_hhdet_in_fec!N83/0.086*1000000/RES_hhdet_in_new!N83)</f>
        <v>21058.301708350777</v>
      </c>
      <c r="O83" s="156">
        <f>IF(RES_hhdet_in_fec!O83=0,0,RES_hhdet_in_fec!O83/0.086*1000000/RES_hhdet_in_new!O83)</f>
        <v>14925.546213395632</v>
      </c>
      <c r="P83" s="156">
        <f>IF(RES_hhdet_in_fec!P83=0,0,RES_hhdet_in_fec!P83/0.086*1000000/RES_hhdet_in_new!P83)</f>
        <v>12817.682825109054</v>
      </c>
      <c r="Q83" s="156">
        <f>IF(RES_hhdet_in_fec!Q83=0,0,RES_hhdet_in_fec!Q83/0.086*1000000/RES_hhdet_in_new!Q83)</f>
        <v>12809.736794625931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58.756006258152219</v>
      </c>
      <c r="D84" s="156">
        <f>IF(RES_hhdet_in_fec!D84=0,0,RES_hhdet_in_fec!D84/0.086*1000000/RES_hhdet_in_new!D83)</f>
        <v>51.706874407850393</v>
      </c>
      <c r="E84" s="156">
        <f>IF(RES_hhdet_in_fec!E84=0,0,RES_hhdet_in_fec!E84/0.086*1000000/RES_hhdet_in_new!E83)</f>
        <v>132.88124980249637</v>
      </c>
      <c r="F84" s="156">
        <f>IF(RES_hhdet_in_fec!F84=0,0,RES_hhdet_in_fec!F84/0.086*1000000/RES_hhdet_in_new!F83)</f>
        <v>127.22890246168136</v>
      </c>
      <c r="G84" s="156">
        <f>IF(RES_hhdet_in_fec!G84=0,0,RES_hhdet_in_fec!G84/0.086*1000000/RES_hhdet_in_new!G83)</f>
        <v>96.005508041254942</v>
      </c>
      <c r="H84" s="156">
        <f>IF(RES_hhdet_in_fec!H84=0,0,RES_hhdet_in_fec!H84/0.086*1000000/RES_hhdet_in_new!H83)</f>
        <v>119.01135177507717</v>
      </c>
      <c r="I84" s="156">
        <f>IF(RES_hhdet_in_fec!I84=0,0,RES_hhdet_in_fec!I84/0.086*1000000/RES_hhdet_in_new!I83)</f>
        <v>115.4281585450819</v>
      </c>
      <c r="J84" s="156">
        <f>IF(RES_hhdet_in_fec!J84=0,0,RES_hhdet_in_fec!J84/0.086*1000000/RES_hhdet_in_new!J83)</f>
        <v>115.27361073695694</v>
      </c>
      <c r="K84" s="156">
        <f>IF(RES_hhdet_in_fec!K84=0,0,RES_hhdet_in_fec!K84/0.086*1000000/RES_hhdet_in_new!K83)</f>
        <v>89.774790406396221</v>
      </c>
      <c r="L84" s="156">
        <f>IF(RES_hhdet_in_fec!L84=0,0,RES_hhdet_in_fec!L84/0.086*1000000/RES_hhdet_in_new!L83)</f>
        <v>127.51454506442475</v>
      </c>
      <c r="M84" s="156">
        <f>IF(RES_hhdet_in_fec!M84=0,0,RES_hhdet_in_fec!M84/0.086*1000000/RES_hhdet_in_new!M83)</f>
        <v>115.34368194281488</v>
      </c>
      <c r="N84" s="156">
        <f>IF(RES_hhdet_in_fec!N84=0,0,RES_hhdet_in_fec!N84/0.086*1000000/RES_hhdet_in_new!N83)</f>
        <v>123.93660715678175</v>
      </c>
      <c r="O84" s="156">
        <f>IF(RES_hhdet_in_fec!O84=0,0,RES_hhdet_in_fec!O84/0.086*1000000/RES_hhdet_in_new!O83)</f>
        <v>93.389529361611793</v>
      </c>
      <c r="P84" s="156">
        <f>IF(RES_hhdet_in_fec!P84=0,0,RES_hhdet_in_fec!P84/0.086*1000000/RES_hhdet_in_new!P83)</f>
        <v>95.266751407592892</v>
      </c>
      <c r="Q84" s="156">
        <f>IF(RES_hhdet_in_fec!Q84=0,0,RES_hhdet_in_fec!Q84/0.086*1000000/RES_hhdet_in_new!Q83)</f>
        <v>106.57639767378133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449.4049153618497</v>
      </c>
      <c r="D85" s="157">
        <f t="shared" si="84"/>
        <v>418.24134540388735</v>
      </c>
      <c r="E85" s="157">
        <f t="shared" si="84"/>
        <v>397.69718449086753</v>
      </c>
      <c r="F85" s="157">
        <f t="shared" si="84"/>
        <v>380.66331031259023</v>
      </c>
      <c r="G85" s="157">
        <f t="shared" si="84"/>
        <v>364.02533856669891</v>
      </c>
      <c r="H85" s="157">
        <f t="shared" si="84"/>
        <v>364.35415539939083</v>
      </c>
      <c r="I85" s="157">
        <f t="shared" si="84"/>
        <v>353.23372959714823</v>
      </c>
      <c r="J85" s="157">
        <f t="shared" si="84"/>
        <v>357.13829546384051</v>
      </c>
      <c r="K85" s="157">
        <f t="shared" si="84"/>
        <v>340.27210468128538</v>
      </c>
      <c r="L85" s="157">
        <f t="shared" si="84"/>
        <v>318.73351376810996</v>
      </c>
      <c r="M85" s="157">
        <f t="shared" si="84"/>
        <v>303.25067660484945</v>
      </c>
      <c r="N85" s="157">
        <f t="shared" si="84"/>
        <v>290.75067467508046</v>
      </c>
      <c r="O85" s="157">
        <f t="shared" si="84"/>
        <v>271.11631597049109</v>
      </c>
      <c r="P85" s="157">
        <f t="shared" si="84"/>
        <v>279.04525404246658</v>
      </c>
      <c r="Q85" s="157">
        <f t="shared" si="84"/>
        <v>273.99581840701052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449.4049153618497</v>
      </c>
      <c r="D86" s="156">
        <f>IF(RES_hhdet_in_fec!D86=0,0,RES_hhdet_in_fec!D86/0.086*1000000/RES_hhdet_in_new!D86)</f>
        <v>418.24134540388735</v>
      </c>
      <c r="E86" s="156">
        <f>IF(RES_hhdet_in_fec!E86=0,0,RES_hhdet_in_fec!E86/0.086*1000000/RES_hhdet_in_new!E86)</f>
        <v>397.69718449086753</v>
      </c>
      <c r="F86" s="156">
        <f>IF(RES_hhdet_in_fec!F86=0,0,RES_hhdet_in_fec!F86/0.086*1000000/RES_hhdet_in_new!F86)</f>
        <v>380.66331031259023</v>
      </c>
      <c r="G86" s="156">
        <f>IF(RES_hhdet_in_fec!G86=0,0,RES_hhdet_in_fec!G86/0.086*1000000/RES_hhdet_in_new!G86)</f>
        <v>364.02533856669891</v>
      </c>
      <c r="H86" s="156">
        <f>IF(RES_hhdet_in_fec!H86=0,0,RES_hhdet_in_fec!H86/0.086*1000000/RES_hhdet_in_new!H86)</f>
        <v>364.35415539939083</v>
      </c>
      <c r="I86" s="156">
        <f>IF(RES_hhdet_in_fec!I86=0,0,RES_hhdet_in_fec!I86/0.086*1000000/RES_hhdet_in_new!I86)</f>
        <v>353.23372959714823</v>
      </c>
      <c r="J86" s="156">
        <f>IF(RES_hhdet_in_fec!J86=0,0,RES_hhdet_in_fec!J86/0.086*1000000/RES_hhdet_in_new!J86)</f>
        <v>357.13829546384051</v>
      </c>
      <c r="K86" s="156">
        <f>IF(RES_hhdet_in_fec!K86=0,0,RES_hhdet_in_fec!K86/0.086*1000000/RES_hhdet_in_new!K86)</f>
        <v>340.27210468128538</v>
      </c>
      <c r="L86" s="156">
        <f>IF(RES_hhdet_in_fec!L86=0,0,RES_hhdet_in_fec!L86/0.086*1000000/RES_hhdet_in_new!L86)</f>
        <v>318.73351376810996</v>
      </c>
      <c r="M86" s="156">
        <f>IF(RES_hhdet_in_fec!M86=0,0,RES_hhdet_in_fec!M86/0.086*1000000/RES_hhdet_in_new!M86)</f>
        <v>303.25067660484945</v>
      </c>
      <c r="N86" s="156">
        <f>IF(RES_hhdet_in_fec!N86=0,0,RES_hhdet_in_fec!N86/0.086*1000000/RES_hhdet_in_new!N86)</f>
        <v>290.75067467508046</v>
      </c>
      <c r="O86" s="156">
        <f>IF(RES_hhdet_in_fec!O86=0,0,RES_hhdet_in_fec!O86/0.086*1000000/RES_hhdet_in_new!O86)</f>
        <v>271.11631597049109</v>
      </c>
      <c r="P86" s="156">
        <f>IF(RES_hhdet_in_fec!P86=0,0,RES_hhdet_in_fec!P86/0.086*1000000/RES_hhdet_in_new!P86)</f>
        <v>279.04525404246658</v>
      </c>
      <c r="Q86" s="156">
        <f>IF(RES_hhdet_in_fec!Q86=0,0,RES_hhdet_in_fec!Q86/0.086*1000000/RES_hhdet_in_new!Q86)</f>
        <v>273.99581840701052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2694.0034528028336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2873.0837745766539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2905.3766229640232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2976.064429378031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2805.660075035813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2937.3656912252118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3006.7274933375129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2988.7391727775162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2854.7424918076481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3063.1088791446828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3102.3526059806732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3132.407617516923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2903.1309987725595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2869.3664866850208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2861.9336754781302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2845.2813607758508</v>
      </c>
      <c r="D88" s="132">
        <f>IF(RES_hhdet_in_fec!D88=0,0,RES_hhdet_in_fec!D88/0.086*1000000/RES_hhdet_in_new!D88)</f>
        <v>2873.0837745766539</v>
      </c>
      <c r="E88" s="132">
        <f>IF(RES_hhdet_in_fec!E88=0,0,RES_hhdet_in_fec!E88/0.086*1000000/RES_hhdet_in_new!E88)</f>
        <v>2905.3766229640232</v>
      </c>
      <c r="F88" s="132">
        <f>IF(RES_hhdet_in_fec!F88=0,0,RES_hhdet_in_fec!F88/0.086*1000000/RES_hhdet_in_new!F88)</f>
        <v>3000.7617159551378</v>
      </c>
      <c r="G88" s="132">
        <f>IF(RES_hhdet_in_fec!G88=0,0,RES_hhdet_in_fec!G88/0.086*1000000/RES_hhdet_in_new!G88)</f>
        <v>2957.0034038828576</v>
      </c>
      <c r="H88" s="132">
        <f>IF(RES_hhdet_in_fec!H88=0,0,RES_hhdet_in_fec!H88/0.086*1000000/RES_hhdet_in_new!H88)</f>
        <v>2996.0018934721375</v>
      </c>
      <c r="I88" s="132">
        <f>IF(RES_hhdet_in_fec!I88=0,0,RES_hhdet_in_fec!I88/0.086*1000000/RES_hhdet_in_new!I88)</f>
        <v>3006.7274933375129</v>
      </c>
      <c r="J88" s="132">
        <f>IF(RES_hhdet_in_fec!J88=0,0,RES_hhdet_in_fec!J88/0.086*1000000/RES_hhdet_in_new!J88)</f>
        <v>3050.2460363489718</v>
      </c>
      <c r="K88" s="132">
        <f>IF(RES_hhdet_in_fec!K88=0,0,RES_hhdet_in_fec!K88/0.086*1000000/RES_hhdet_in_new!K88)</f>
        <v>3109.804752878269</v>
      </c>
      <c r="L88" s="132">
        <f>IF(RES_hhdet_in_fec!L88=0,0,RES_hhdet_in_fec!L88/0.086*1000000/RES_hhdet_in_new!L88)</f>
        <v>3125.8094791559151</v>
      </c>
      <c r="M88" s="132">
        <f>IF(RES_hhdet_in_fec!M88=0,0,RES_hhdet_in_fec!M88/0.086*1000000/RES_hhdet_in_new!M88)</f>
        <v>3218.392085513914</v>
      </c>
      <c r="N88" s="132">
        <f>IF(RES_hhdet_in_fec!N88=0,0,RES_hhdet_in_fec!N88/0.086*1000000/RES_hhdet_in_new!N88)</f>
        <v>3194.2406769545801</v>
      </c>
      <c r="O88" s="132">
        <f>IF(RES_hhdet_in_fec!O88=0,0,RES_hhdet_in_fec!O88/0.086*1000000/RES_hhdet_in_new!O88)</f>
        <v>3254.4230473189309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3265.9091515983359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2841.4887725211156</v>
      </c>
      <c r="L89" s="132">
        <f>IF(RES_hhdet_in_fec!L89=0,0,RES_hhdet_in_fec!L89/0.086*1000000/RES_hhdet_in_new!L89)</f>
        <v>2836.53125962472</v>
      </c>
      <c r="M89" s="132">
        <f>IF(RES_hhdet_in_fec!M89=0,0,RES_hhdet_in_fec!M89/0.086*1000000/RES_hhdet_in_new!M89)</f>
        <v>2871.547654683005</v>
      </c>
      <c r="N89" s="132">
        <f>IF(RES_hhdet_in_fec!N89=0,0,RES_hhdet_in_fec!N89/0.086*1000000/RES_hhdet_in_new!N89)</f>
        <v>2827.1427022046828</v>
      </c>
      <c r="O89" s="132">
        <f>IF(RES_hhdet_in_fec!O89=0,0,RES_hhdet_in_fec!O89/0.086*1000000/RES_hhdet_in_new!O89)</f>
        <v>2860.8501452620899</v>
      </c>
      <c r="P89" s="132">
        <f>IF(RES_hhdet_in_fec!P89=0,0,RES_hhdet_in_fec!P89/0.086*1000000/RES_hhdet_in_new!P89)</f>
        <v>2843.4583372908846</v>
      </c>
      <c r="Q89" s="132">
        <f>IF(RES_hhdet_in_fec!Q89=0,0,RES_hhdet_in_fec!Q89/0.086*1000000/RES_hhdet_in_new!Q89)</f>
        <v>2819.9484372701418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2385.4820187345749</v>
      </c>
      <c r="L90" s="165">
        <f>IF(RES_hhdet_in_fec!L90=0,0,RES_hhdet_in_fec!L90/0.086*1000000/RES_hhdet_in_new!L89)</f>
        <v>2378.8307199854385</v>
      </c>
      <c r="M90" s="165">
        <f>IF(RES_hhdet_in_fec!M90=0,0,RES_hhdet_in_fec!M90/0.086*1000000/RES_hhdet_in_new!M89)</f>
        <v>2412.5354101300063</v>
      </c>
      <c r="N90" s="165">
        <f>IF(RES_hhdet_in_fec!N90=0,0,RES_hhdet_in_fec!N90/0.086*1000000/RES_hhdet_in_new!N89)</f>
        <v>2366.188195905961</v>
      </c>
      <c r="O90" s="165">
        <f>IF(RES_hhdet_in_fec!O90=0,0,RES_hhdet_in_fec!O90/0.086*1000000/RES_hhdet_in_new!O89)</f>
        <v>2395.8992782013174</v>
      </c>
      <c r="P90" s="165">
        <f>IF(RES_hhdet_in_fec!P90=0,0,RES_hhdet_in_fec!P90/0.086*1000000/RES_hhdet_in_new!P89)</f>
        <v>2379.0194692833934</v>
      </c>
      <c r="Q90" s="165">
        <f>IF(RES_hhdet_in_fec!Q90=0,0,RES_hhdet_in_fec!Q90/0.086*1000000/RES_hhdet_in_new!Q89)</f>
        <v>2356.294256050925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456.00675378654086</v>
      </c>
      <c r="L91" s="164">
        <f>IF(RES_hhdet_in_fec!L91=0,0,RES_hhdet_in_fec!L91/0.086*1000000/RES_hhdet_in_new!L89)</f>
        <v>457.70053963928098</v>
      </c>
      <c r="M91" s="164">
        <f>IF(RES_hhdet_in_fec!M91=0,0,RES_hhdet_in_fec!M91/0.086*1000000/RES_hhdet_in_new!M89)</f>
        <v>459.01224455299842</v>
      </c>
      <c r="N91" s="164">
        <f>IF(RES_hhdet_in_fec!N91=0,0,RES_hhdet_in_fec!N91/0.086*1000000/RES_hhdet_in_new!N89)</f>
        <v>460.95450629872136</v>
      </c>
      <c r="O91" s="164">
        <f>IF(RES_hhdet_in_fec!O91=0,0,RES_hhdet_in_fec!O91/0.086*1000000/RES_hhdet_in_new!O89)</f>
        <v>464.95086706077217</v>
      </c>
      <c r="P91" s="164">
        <f>IF(RES_hhdet_in_fec!P91=0,0,RES_hhdet_in_fec!P91/0.086*1000000/RES_hhdet_in_new!P89)</f>
        <v>464.43886800749078</v>
      </c>
      <c r="Q91" s="164">
        <f>IF(RES_hhdet_in_fec!Q91=0,0,RES_hhdet_in_fec!Q91/0.086*1000000/RES_hhdet_in_new!Q89)</f>
        <v>463.65418121921675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2181.3070748435302</v>
      </c>
      <c r="D96" s="162">
        <f>IF(RES_hhdet_in_fec!D96=0,0,RES_hhdet_in_fec!D96/0.086*1000000/RES_hhdet_in_new!D96)</f>
        <v>0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2799.9465125922002</v>
      </c>
      <c r="G96" s="162">
        <f>IF(RES_hhdet_in_fec!G96=0,0,RES_hhdet_in_fec!G96/0.086*1000000/RES_hhdet_in_new!G96)</f>
        <v>2722.3532739798011</v>
      </c>
      <c r="H96" s="162">
        <f>IF(RES_hhdet_in_fec!H96=0,0,RES_hhdet_in_fec!H96/0.086*1000000/RES_hhdet_in_new!H96)</f>
        <v>2850.9796590066635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2806.9935666576607</v>
      </c>
      <c r="K96" s="162">
        <f>IF(RES_hhdet_in_fec!K96=0,0,RES_hhdet_in_fec!K96/0.086*1000000/RES_hhdet_in_new!K96)</f>
        <v>2828.8133328808362</v>
      </c>
      <c r="L96" s="162">
        <f>IF(RES_hhdet_in_fec!L96=0,0,RES_hhdet_in_fec!L96/0.086*1000000/RES_hhdet_in_new!L96)</f>
        <v>3129.4461366521537</v>
      </c>
      <c r="M96" s="162">
        <f>IF(RES_hhdet_in_fec!M96=0,0,RES_hhdet_in_fec!M96/0.086*1000000/RES_hhdet_in_new!M96)</f>
        <v>2923.1988631387549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2935.8296617209799</v>
      </c>
      <c r="P96" s="162">
        <f>IF(RES_hhdet_in_fec!P96=0,0,RES_hhdet_in_fec!P96/0.086*1000000/RES_hhdet_in_new!P96)</f>
        <v>2984.0120013966339</v>
      </c>
      <c r="Q96" s="162">
        <f>IF(RES_hhdet_in_fec!Q96=0,0,RES_hhdet_in_fec!Q96/0.086*1000000/RES_hhdet_in_new!Q96)</f>
        <v>3000.3231670705136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2450.6241911990564</v>
      </c>
      <c r="L97" s="160">
        <f>IF(RES_hhdet_in_fec!L97=0,0,RES_hhdet_in_fec!L97/0.086*1000000/RES_hhdet_in_new!L97)</f>
        <v>2650.3820924737365</v>
      </c>
      <c r="M97" s="160">
        <f>IF(RES_hhdet_in_fec!M97=0,0,RES_hhdet_in_fec!M97/0.086*1000000/RES_hhdet_in_new!M97)</f>
        <v>2508.3430860700892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2522.7871475040706</v>
      </c>
      <c r="P97" s="160">
        <f>IF(RES_hhdet_in_fec!P97=0,0,RES_hhdet_in_fec!P97/0.086*1000000/RES_hhdet_in_new!P97)</f>
        <v>2555.6820754140858</v>
      </c>
      <c r="Q97" s="160">
        <f>IF(RES_hhdet_in_fec!Q97=0,0,RES_hhdet_in_fec!Q97/0.086*1000000/RES_hhdet_in_new!Q97)</f>
        <v>2567.7183645348878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1994.6174374125155</v>
      </c>
      <c r="L98" s="156">
        <f>IF(RES_hhdet_in_fec!L98=0,0,RES_hhdet_in_fec!L98/0.086*1000000/RES_hhdet_in_new!L97)</f>
        <v>2191.0010639989832</v>
      </c>
      <c r="M98" s="156">
        <f>IF(RES_hhdet_in_fec!M98=0,0,RES_hhdet_in_fec!M98/0.086*1000000/RES_hhdet_in_new!M97)</f>
        <v>2047.7328569619999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2055.8123814866872</v>
      </c>
      <c r="P98" s="156">
        <f>IF(RES_hhdet_in_fec!P98=0,0,RES_hhdet_in_fec!P98/0.086*1000000/RES_hhdet_in_new!P97)</f>
        <v>2089.1750755625435</v>
      </c>
      <c r="Q98" s="156">
        <f>IF(RES_hhdet_in_fec!Q98=0,0,RES_hhdet_in_fec!Q98/0.086*1000000/RES_hhdet_in_new!Q97)</f>
        <v>2101.837543146014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456.00675378654097</v>
      </c>
      <c r="L99" s="156">
        <f>IF(RES_hhdet_in_fec!L99=0,0,RES_hhdet_in_fec!L99/0.086*1000000/RES_hhdet_in_new!L97)</f>
        <v>459.38102847475352</v>
      </c>
      <c r="M99" s="156">
        <f>IF(RES_hhdet_in_fec!M99=0,0,RES_hhdet_in_fec!M99/0.086*1000000/RES_hhdet_in_new!M97)</f>
        <v>460.61022910808902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466.97476601738418</v>
      </c>
      <c r="P99" s="156">
        <f>IF(RES_hhdet_in_fec!P99=0,0,RES_hhdet_in_fec!P99/0.086*1000000/RES_hhdet_in_new!P97)</f>
        <v>466.50699985154228</v>
      </c>
      <c r="Q99" s="156">
        <f>IF(RES_hhdet_in_fec!Q99=0,0,RES_hhdet_in_fec!Q99/0.086*1000000/RES_hhdet_in_new!Q97)</f>
        <v>465.88082138887364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668.86945690853213</v>
      </c>
      <c r="D100" s="157">
        <f>IF(SUM(RES_hhdet_in_fec!D101:D103)=0,0,SUM(RES_hhdet_in_fec!D101:D103)/0.086*1000000/SUM(RES_hhdet_in_new!D101:D103))</f>
        <v>744.7314281166615</v>
      </c>
      <c r="E100" s="157">
        <f>IF(SUM(RES_hhdet_in_fec!E101:E103)=0,0,SUM(RES_hhdet_in_fec!E101:E103)/0.086*1000000/SUM(RES_hhdet_in_new!E101:E103))</f>
        <v>1020.6666847087257</v>
      </c>
      <c r="F100" s="157">
        <f>IF(SUM(RES_hhdet_in_fec!F101:F103)=0,0,SUM(RES_hhdet_in_fec!F101:F103)/0.086*1000000/SUM(RES_hhdet_in_new!F101:F103))</f>
        <v>1032.3605799538018</v>
      </c>
      <c r="G100" s="157">
        <f>IF(SUM(RES_hhdet_in_fec!G101:G103)=0,0,SUM(RES_hhdet_in_fec!G101:G103)/0.086*1000000/SUM(RES_hhdet_in_new!G101:G103))</f>
        <v>1004.1634108134998</v>
      </c>
      <c r="H100" s="157">
        <f>IF(SUM(RES_hhdet_in_fec!H101:H103)=0,0,SUM(RES_hhdet_in_fec!H101:H103)/0.086*1000000/SUM(RES_hhdet_in_new!H101:H103))</f>
        <v>1050.1489654168747</v>
      </c>
      <c r="I100" s="157">
        <f>IF(SUM(RES_hhdet_in_fec!I101:I103)=0,0,SUM(RES_hhdet_in_fec!I101:I103)/0.086*1000000/SUM(RES_hhdet_in_new!I101:I103))</f>
        <v>1035.0176659190072</v>
      </c>
      <c r="J100" s="157">
        <f>IF(SUM(RES_hhdet_in_fec!J101:J103)=0,0,SUM(RES_hhdet_in_fec!J101:J103)/0.086*1000000/SUM(RES_hhdet_in_new!J101:J103))</f>
        <v>1068.9931927316811</v>
      </c>
      <c r="K100" s="157">
        <f>IF(SUM(RES_hhdet_in_fec!K101:K103)=0,0,SUM(RES_hhdet_in_fec!K101:K103)/0.086*1000000/SUM(RES_hhdet_in_new!K101:K103))</f>
        <v>1099.3583102918992</v>
      </c>
      <c r="L100" s="157">
        <f>IF(SUM(RES_hhdet_in_fec!L101:L103)=0,0,SUM(RES_hhdet_in_fec!L101:L103)/0.086*1000000/SUM(RES_hhdet_in_new!L101:L103))</f>
        <v>1128.0277593218816</v>
      </c>
      <c r="M100" s="157">
        <f>IF(SUM(RES_hhdet_in_fec!M101:M103)=0,0,SUM(RES_hhdet_in_fec!M101:M103)/0.086*1000000/SUM(RES_hhdet_in_new!M101:M103))</f>
        <v>1117.0091499496943</v>
      </c>
      <c r="N100" s="157">
        <f>IF(SUM(RES_hhdet_in_fec!N101:N103)=0,0,SUM(RES_hhdet_in_fec!N101:N103)/0.086*1000000/SUM(RES_hhdet_in_new!N101:N103))</f>
        <v>1101.8843419795937</v>
      </c>
      <c r="O100" s="157">
        <f>IF(SUM(RES_hhdet_in_fec!O101:O103)=0,0,SUM(RES_hhdet_in_fec!O101:O103)/0.086*1000000/SUM(RES_hhdet_in_new!O101:O103))</f>
        <v>1125.2792207438069</v>
      </c>
      <c r="P100" s="157">
        <f>IF(SUM(RES_hhdet_in_fec!P101:P103)=0,0,SUM(RES_hhdet_in_fec!P101:P103)/0.086*1000000/SUM(RES_hhdet_in_new!P101:P103))</f>
        <v>1143.1795320194879</v>
      </c>
      <c r="Q100" s="157">
        <f>IF(SUM(RES_hhdet_in_fec!Q101:Q103)=0,0,SUM(RES_hhdet_in_fec!Q101:Q103)/0.086*1000000/SUM(RES_hhdet_in_new!Q101:Q103))</f>
        <v>1163.5464754545678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668.86945690853213</v>
      </c>
      <c r="D103" s="57">
        <f>IF(RES_hhdet_in_fec!D103=0,0,RES_hhdet_in_fec!D103/0.086*1000000/RES_hhdet_in_new!D103)</f>
        <v>744.7314281166615</v>
      </c>
      <c r="E103" s="57">
        <f>IF(RES_hhdet_in_fec!E103=0,0,RES_hhdet_in_fec!E103/0.086*1000000/RES_hhdet_in_new!E103)</f>
        <v>1020.6666847087257</v>
      </c>
      <c r="F103" s="57">
        <f>IF(RES_hhdet_in_fec!F103=0,0,RES_hhdet_in_fec!F103/0.086*1000000/RES_hhdet_in_new!F103)</f>
        <v>1032.3605799538018</v>
      </c>
      <c r="G103" s="57">
        <f>IF(RES_hhdet_in_fec!G103=0,0,RES_hhdet_in_fec!G103/0.086*1000000/RES_hhdet_in_new!G103)</f>
        <v>1004.1634108134998</v>
      </c>
      <c r="H103" s="57">
        <f>IF(RES_hhdet_in_fec!H103=0,0,RES_hhdet_in_fec!H103/0.086*1000000/RES_hhdet_in_new!H103)</f>
        <v>1050.1489654168747</v>
      </c>
      <c r="I103" s="57">
        <f>IF(RES_hhdet_in_fec!I103=0,0,RES_hhdet_in_fec!I103/0.086*1000000/RES_hhdet_in_new!I103)</f>
        <v>1035.0176659190072</v>
      </c>
      <c r="J103" s="57">
        <f>IF(RES_hhdet_in_fec!J103=0,0,RES_hhdet_in_fec!J103/0.086*1000000/RES_hhdet_in_new!J103)</f>
        <v>1068.9931927316811</v>
      </c>
      <c r="K103" s="57">
        <f>IF(RES_hhdet_in_fec!K103=0,0,RES_hhdet_in_fec!K103/0.086*1000000/RES_hhdet_in_new!K103)</f>
        <v>1099.3583102918992</v>
      </c>
      <c r="L103" s="57">
        <f>IF(RES_hhdet_in_fec!L103=0,0,RES_hhdet_in_fec!L103/0.086*1000000/RES_hhdet_in_new!L103)</f>
        <v>1128.0277593218816</v>
      </c>
      <c r="M103" s="57">
        <f>IF(RES_hhdet_in_fec!M103=0,0,RES_hhdet_in_fec!M103/0.086*1000000/RES_hhdet_in_new!M103)</f>
        <v>1117.0091499496943</v>
      </c>
      <c r="N103" s="57">
        <f>IF(RES_hhdet_in_fec!N103=0,0,RES_hhdet_in_fec!N103/0.086*1000000/RES_hhdet_in_new!N103)</f>
        <v>1101.8843419795937</v>
      </c>
      <c r="O103" s="57">
        <f>IF(RES_hhdet_in_fec!O103=0,0,RES_hhdet_in_fec!O103/0.086*1000000/RES_hhdet_in_new!O103)</f>
        <v>1125.2792207438069</v>
      </c>
      <c r="P103" s="57">
        <f>IF(RES_hhdet_in_fec!P103=0,0,RES_hhdet_in_fec!P103/0.086*1000000/RES_hhdet_in_new!P103)</f>
        <v>1143.1795320194879</v>
      </c>
      <c r="Q103" s="57">
        <f>IF(RES_hhdet_in_fec!Q103=0,0,RES_hhdet_in_fec!Q103/0.086*1000000/RES_hhdet_in_new!Q103)</f>
        <v>1163.5464754545678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16166.838576322853</v>
      </c>
      <c r="D105" s="168">
        <f t="shared" ref="D105" si="86">SUM(D106,D109,D111,D120)</f>
        <v>16565.512619326906</v>
      </c>
      <c r="E105" s="168">
        <f t="shared" ref="E105" si="87">SUM(E106,E109,E111,E120)</f>
        <v>16778.145623019234</v>
      </c>
      <c r="F105" s="168">
        <f t="shared" ref="F105" si="88">SUM(F106,F109,F111,F120)</f>
        <v>16644.208638478533</v>
      </c>
      <c r="G105" s="168">
        <f t="shared" ref="G105" si="89">SUM(G106,G109,G111,G120)</f>
        <v>16812.234795196884</v>
      </c>
      <c r="H105" s="168">
        <f t="shared" ref="H105" si="90">SUM(H106,H109,H111,H120)</f>
        <v>18918.265855426682</v>
      </c>
      <c r="I105" s="168">
        <f t="shared" ref="I105" si="91">SUM(I106,I109,I111,I120)</f>
        <v>16152.442703628214</v>
      </c>
      <c r="J105" s="168">
        <f t="shared" ref="J105" si="92">SUM(J106,J109,J111,J120)</f>
        <v>17465.527972559128</v>
      </c>
      <c r="K105" s="168">
        <f t="shared" ref="K105" si="93">SUM(K106,K109,K111,K120)</f>
        <v>16200.612993241466</v>
      </c>
      <c r="L105" s="168">
        <f t="shared" ref="L105" si="94">SUM(L106,L109,L111,L120)</f>
        <v>17378.848884938379</v>
      </c>
      <c r="M105" s="168">
        <f t="shared" ref="M105" si="95">SUM(M106,M109,M111,M120)</f>
        <v>16986.019268271233</v>
      </c>
      <c r="N105" s="168">
        <f t="shared" ref="N105" si="96">SUM(N106,N109,N111,N120)</f>
        <v>17985.544123562446</v>
      </c>
      <c r="O105" s="168">
        <f t="shared" ref="O105" si="97">SUM(O106,O109,O111,O120)</f>
        <v>15684.226225770002</v>
      </c>
      <c r="P105" s="168">
        <f t="shared" ref="P105" si="98">SUM(P106,P109,P111,P120)</f>
        <v>14920.155400827764</v>
      </c>
      <c r="Q105" s="168">
        <f t="shared" ref="Q105" si="99">SUM(Q106,Q109,Q111,Q120)</f>
        <v>13988.367384505451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13326.312679383114</v>
      </c>
      <c r="D106" s="157">
        <f t="shared" si="100"/>
        <v>13122.591331009067</v>
      </c>
      <c r="E106" s="157">
        <f t="shared" si="100"/>
        <v>12708.524434232502</v>
      </c>
      <c r="F106" s="157">
        <f t="shared" si="100"/>
        <v>12532.84247511771</v>
      </c>
      <c r="G106" s="157">
        <f t="shared" si="100"/>
        <v>12786.713105902925</v>
      </c>
      <c r="H106" s="157">
        <f t="shared" si="100"/>
        <v>14722.767041074625</v>
      </c>
      <c r="I106" s="157">
        <f t="shared" si="100"/>
        <v>12164.156450092347</v>
      </c>
      <c r="J106" s="157">
        <f t="shared" si="100"/>
        <v>13302.64458282054</v>
      </c>
      <c r="K106" s="157">
        <f t="shared" si="100"/>
        <v>12307.482422351446</v>
      </c>
      <c r="L106" s="157">
        <f t="shared" si="100"/>
        <v>13042.569482891449</v>
      </c>
      <c r="M106" s="157">
        <f t="shared" si="100"/>
        <v>12814.501808755018</v>
      </c>
      <c r="N106" s="157">
        <f t="shared" si="100"/>
        <v>13762.832074499001</v>
      </c>
      <c r="O106" s="157">
        <f t="shared" si="100"/>
        <v>11603.986890527329</v>
      </c>
      <c r="P106" s="157">
        <f t="shared" si="100"/>
        <v>10733.470726418505</v>
      </c>
      <c r="Q106" s="157">
        <f t="shared" si="100"/>
        <v>9854.6206860597304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13298.678321637872</v>
      </c>
      <c r="D107" s="156">
        <f>IF(RES_hhdet_in_fec!D107=0,0,RES_hhdet_in_fec!D107/0.086*1000000/RES_hhdet_in_new!D107)</f>
        <v>13096.963210641328</v>
      </c>
      <c r="E107" s="156">
        <f>IF(RES_hhdet_in_fec!E107=0,0,RES_hhdet_in_fec!E107/0.086*1000000/RES_hhdet_in_new!E107)</f>
        <v>12643.053659349194</v>
      </c>
      <c r="F107" s="156">
        <f>IF(RES_hhdet_in_fec!F107=0,0,RES_hhdet_in_fec!F107/0.086*1000000/RES_hhdet_in_new!F107)</f>
        <v>12468.634815437279</v>
      </c>
      <c r="G107" s="156">
        <f>IF(RES_hhdet_in_fec!G107=0,0,RES_hhdet_in_fec!G107/0.086*1000000/RES_hhdet_in_new!G107)</f>
        <v>12733.791771193113</v>
      </c>
      <c r="H107" s="156">
        <f>IF(RES_hhdet_in_fec!H107=0,0,RES_hhdet_in_fec!H107/0.086*1000000/RES_hhdet_in_new!H107)</f>
        <v>14653.900578723633</v>
      </c>
      <c r="I107" s="156">
        <f>IF(RES_hhdet_in_fec!I107=0,0,RES_hhdet_in_fec!I107/0.086*1000000/RES_hhdet_in_new!I107)</f>
        <v>12111.123010855836</v>
      </c>
      <c r="J107" s="156">
        <f>IF(RES_hhdet_in_fec!J107=0,0,RES_hhdet_in_fec!J107/0.086*1000000/RES_hhdet_in_new!J107)</f>
        <v>13240.24319029596</v>
      </c>
      <c r="K107" s="156">
        <f>IF(RES_hhdet_in_fec!K107=0,0,RES_hhdet_in_fec!K107/0.086*1000000/RES_hhdet_in_new!K107)</f>
        <v>12248.057758308454</v>
      </c>
      <c r="L107" s="156">
        <f>IF(RES_hhdet_in_fec!L107=0,0,RES_hhdet_in_fec!L107/0.086*1000000/RES_hhdet_in_new!L107)</f>
        <v>12980.449855837471</v>
      </c>
      <c r="M107" s="156">
        <f>IF(RES_hhdet_in_fec!M107=0,0,RES_hhdet_in_fec!M107/0.086*1000000/RES_hhdet_in_new!M107)</f>
        <v>12754.532704171119</v>
      </c>
      <c r="N107" s="156">
        <f>IF(RES_hhdet_in_fec!N107=0,0,RES_hhdet_in_fec!N107/0.086*1000000/RES_hhdet_in_new!N107)</f>
        <v>13699.753526441651</v>
      </c>
      <c r="O107" s="156">
        <f>IF(RES_hhdet_in_fec!O107=0,0,RES_hhdet_in_fec!O107/0.086*1000000/RES_hhdet_in_new!O107)</f>
        <v>11547.751105974261</v>
      </c>
      <c r="P107" s="156">
        <f>IF(RES_hhdet_in_fec!P107=0,0,RES_hhdet_in_fec!P107/0.086*1000000/RES_hhdet_in_new!P107)</f>
        <v>10671.91567938918</v>
      </c>
      <c r="Q107" s="156">
        <f>IF(RES_hhdet_in_fec!Q107=0,0,RES_hhdet_in_fec!Q107/0.086*1000000/RES_hhdet_in_new!Q107)</f>
        <v>9791.7973575146243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27.63435774524326</v>
      </c>
      <c r="D108" s="156">
        <f>IF(RES_hhdet_in_fec!D108=0,0,RES_hhdet_in_fec!D108/0.086*1000000/RES_hhdet_in_new!D107)</f>
        <v>25.628120367739211</v>
      </c>
      <c r="E108" s="156">
        <f>IF(RES_hhdet_in_fec!E108=0,0,RES_hhdet_in_fec!E108/0.086*1000000/RES_hhdet_in_new!E107)</f>
        <v>65.470774883308053</v>
      </c>
      <c r="F108" s="156">
        <f>IF(RES_hhdet_in_fec!F108=0,0,RES_hhdet_in_fec!F108/0.086*1000000/RES_hhdet_in_new!F107)</f>
        <v>64.207659680430396</v>
      </c>
      <c r="G108" s="156">
        <f>IF(RES_hhdet_in_fec!G108=0,0,RES_hhdet_in_fec!G108/0.086*1000000/RES_hhdet_in_new!G107)</f>
        <v>52.921334709812612</v>
      </c>
      <c r="H108" s="156">
        <f>IF(RES_hhdet_in_fec!H108=0,0,RES_hhdet_in_fec!H108/0.086*1000000/RES_hhdet_in_new!H107)</f>
        <v>68.866462350992705</v>
      </c>
      <c r="I108" s="156">
        <f>IF(RES_hhdet_in_fec!I108=0,0,RES_hhdet_in_fec!I108/0.086*1000000/RES_hhdet_in_new!I107)</f>
        <v>53.03343923651093</v>
      </c>
      <c r="J108" s="156">
        <f>IF(RES_hhdet_in_fec!J108=0,0,RES_hhdet_in_fec!J108/0.086*1000000/RES_hhdet_in_new!J107)</f>
        <v>62.401392524580551</v>
      </c>
      <c r="K108" s="156">
        <f>IF(RES_hhdet_in_fec!K108=0,0,RES_hhdet_in_fec!K108/0.086*1000000/RES_hhdet_in_new!K107)</f>
        <v>59.424664042992752</v>
      </c>
      <c r="L108" s="156">
        <f>IF(RES_hhdet_in_fec!L108=0,0,RES_hhdet_in_fec!L108/0.086*1000000/RES_hhdet_in_new!L107)</f>
        <v>62.119627053979109</v>
      </c>
      <c r="M108" s="156">
        <f>IF(RES_hhdet_in_fec!M108=0,0,RES_hhdet_in_fec!M108/0.086*1000000/RES_hhdet_in_new!M107)</f>
        <v>59.969104583898343</v>
      </c>
      <c r="N108" s="156">
        <f>IF(RES_hhdet_in_fec!N108=0,0,RES_hhdet_in_fec!N108/0.086*1000000/RES_hhdet_in_new!N107)</f>
        <v>63.078548057350318</v>
      </c>
      <c r="O108" s="156">
        <f>IF(RES_hhdet_in_fec!O108=0,0,RES_hhdet_in_fec!O108/0.086*1000000/RES_hhdet_in_new!O107)</f>
        <v>56.235784553067887</v>
      </c>
      <c r="P108" s="156">
        <f>IF(RES_hhdet_in_fec!P108=0,0,RES_hhdet_in_fec!P108/0.086*1000000/RES_hhdet_in_new!P107)</f>
        <v>61.555047029325578</v>
      </c>
      <c r="Q108" s="156">
        <f>IF(RES_hhdet_in_fec!Q108=0,0,RES_hhdet_in_fec!Q108/0.086*1000000/RES_hhdet_in_new!Q107)</f>
        <v>62.823328545106399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431.96578376903039</v>
      </c>
      <c r="E109" s="157">
        <f t="shared" si="101"/>
        <v>384.01936516309274</v>
      </c>
      <c r="F109" s="157">
        <f t="shared" si="101"/>
        <v>388.49369121526018</v>
      </c>
      <c r="G109" s="157">
        <f t="shared" si="101"/>
        <v>372.56347999727842</v>
      </c>
      <c r="H109" s="157">
        <f t="shared" si="101"/>
        <v>363.62833159148784</v>
      </c>
      <c r="I109" s="157">
        <f t="shared" si="101"/>
        <v>363.00899495024333</v>
      </c>
      <c r="J109" s="157">
        <f t="shared" si="101"/>
        <v>351.64827957788958</v>
      </c>
      <c r="K109" s="157">
        <f t="shared" si="101"/>
        <v>332.44154555400905</v>
      </c>
      <c r="L109" s="157">
        <f t="shared" si="101"/>
        <v>317.04010488117325</v>
      </c>
      <c r="M109" s="157">
        <f t="shared" si="101"/>
        <v>300.04710523663169</v>
      </c>
      <c r="N109" s="157">
        <f t="shared" si="101"/>
        <v>284.44222365095305</v>
      </c>
      <c r="O109" s="157">
        <f t="shared" si="101"/>
        <v>265.45798844686988</v>
      </c>
      <c r="P109" s="157">
        <f t="shared" si="101"/>
        <v>273.93056212566023</v>
      </c>
      <c r="Q109" s="157">
        <f t="shared" si="101"/>
        <v>270.59963762326095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431.96578376903039</v>
      </c>
      <c r="E110" s="156">
        <f>IF(RES_hhdet_in_fec!E110=0,0,RES_hhdet_in_fec!E110/0.086*1000000/RES_hhdet_in_new!E110)</f>
        <v>384.01936516309274</v>
      </c>
      <c r="F110" s="156">
        <f>IF(RES_hhdet_in_fec!F110=0,0,RES_hhdet_in_fec!F110/0.086*1000000/RES_hhdet_in_new!F110)</f>
        <v>388.49369121526018</v>
      </c>
      <c r="G110" s="156">
        <f>IF(RES_hhdet_in_fec!G110=0,0,RES_hhdet_in_fec!G110/0.086*1000000/RES_hhdet_in_new!G110)</f>
        <v>372.56347999727842</v>
      </c>
      <c r="H110" s="156">
        <f>IF(RES_hhdet_in_fec!H110=0,0,RES_hhdet_in_fec!H110/0.086*1000000/RES_hhdet_in_new!H110)</f>
        <v>363.62833159148784</v>
      </c>
      <c r="I110" s="156">
        <f>IF(RES_hhdet_in_fec!I110=0,0,RES_hhdet_in_fec!I110/0.086*1000000/RES_hhdet_in_new!I110)</f>
        <v>363.00899495024333</v>
      </c>
      <c r="J110" s="156">
        <f>IF(RES_hhdet_in_fec!J110=0,0,RES_hhdet_in_fec!J110/0.086*1000000/RES_hhdet_in_new!J110)</f>
        <v>351.64827957788958</v>
      </c>
      <c r="K110" s="156">
        <f>IF(RES_hhdet_in_fec!K110=0,0,RES_hhdet_in_fec!K110/0.086*1000000/RES_hhdet_in_new!K110)</f>
        <v>332.44154555400905</v>
      </c>
      <c r="L110" s="156">
        <f>IF(RES_hhdet_in_fec!L110=0,0,RES_hhdet_in_fec!L110/0.086*1000000/RES_hhdet_in_new!L110)</f>
        <v>317.04010488117325</v>
      </c>
      <c r="M110" s="156">
        <f>IF(RES_hhdet_in_fec!M110=0,0,RES_hhdet_in_fec!M110/0.086*1000000/RES_hhdet_in_new!M110)</f>
        <v>300.04710523663169</v>
      </c>
      <c r="N110" s="156">
        <f>IF(RES_hhdet_in_fec!N110=0,0,RES_hhdet_in_fec!N110/0.086*1000000/RES_hhdet_in_new!N110)</f>
        <v>284.44222365095305</v>
      </c>
      <c r="O110" s="156">
        <f>IF(RES_hhdet_in_fec!O110=0,0,RES_hhdet_in_fec!O110/0.086*1000000/RES_hhdet_in_new!O110)</f>
        <v>265.45798844686988</v>
      </c>
      <c r="P110" s="156">
        <f>IF(RES_hhdet_in_fec!P110=0,0,RES_hhdet_in_fec!P110/0.086*1000000/RES_hhdet_in_new!P110)</f>
        <v>273.93056212566023</v>
      </c>
      <c r="Q110" s="156">
        <f>IF(RES_hhdet_in_fec!Q110=0,0,RES_hhdet_in_fec!Q110/0.086*1000000/RES_hhdet_in_new!Q110)</f>
        <v>270.59963762326095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2171.6512970219114</v>
      </c>
      <c r="D111" s="157">
        <f>IF(SUM(RES_hhdet_in_fec!D112:D113,RES_hhdet_in_fec!D116:D117)=0,0,SUM(RES_hhdet_in_fec!D112:D113,RES_hhdet_in_fec!D116:D117)/0.086*1000000/SUM(RES_hhdet_in_new!D112:D113,RES_hhdet_in_new!D116:D117))</f>
        <v>2263.3836075847375</v>
      </c>
      <c r="E111" s="157">
        <f>IF(SUM(RES_hhdet_in_fec!E112:E113,RES_hhdet_in_fec!E116:E117)=0,0,SUM(RES_hhdet_in_fec!E112:E113,RES_hhdet_in_fec!E116:E117)/0.086*1000000/SUM(RES_hhdet_in_new!E112:E113,RES_hhdet_in_new!E116:E117))</f>
        <v>2660.0091100885547</v>
      </c>
      <c r="F111" s="157">
        <f>IF(SUM(RES_hhdet_in_fec!F112:F113,RES_hhdet_in_fec!F116:F117)=0,0,SUM(RES_hhdet_in_fec!F112:F113,RES_hhdet_in_fec!F116:F117)/0.086*1000000/SUM(RES_hhdet_in_new!F112:F113,RES_hhdet_in_new!F116:F117))</f>
        <v>2684.4884463289804</v>
      </c>
      <c r="G111" s="157">
        <f>IF(SUM(RES_hhdet_in_fec!G112:G113,RES_hhdet_in_fec!G116:G117)=0,0,SUM(RES_hhdet_in_fec!G112:G113,RES_hhdet_in_fec!G116:G117)/0.086*1000000/SUM(RES_hhdet_in_new!G112:G113,RES_hhdet_in_new!G116:G117))</f>
        <v>2641.3942155809773</v>
      </c>
      <c r="H111" s="157">
        <f>IF(SUM(RES_hhdet_in_fec!H112:H113,RES_hhdet_in_fec!H116:H117)=0,0,SUM(RES_hhdet_in_fec!H112:H113,RES_hhdet_in_fec!H116:H117)/0.086*1000000/SUM(RES_hhdet_in_new!H112:H113,RES_hhdet_in_new!H116:H117))</f>
        <v>2772.401533663307</v>
      </c>
      <c r="I111" s="157">
        <f>IF(SUM(RES_hhdet_in_fec!I112:I113,RES_hhdet_in_fec!I116:I117)=0,0,SUM(RES_hhdet_in_fec!I112:I113,RES_hhdet_in_fec!I116:I117)/0.086*1000000/SUM(RES_hhdet_in_new!I112:I113,RES_hhdet_in_new!I116:I117))</f>
        <v>2579.3256598077014</v>
      </c>
      <c r="J111" s="157">
        <f>IF(SUM(RES_hhdet_in_fec!J112:J113,RES_hhdet_in_fec!J116:J117)=0,0,SUM(RES_hhdet_in_fec!J112:J113,RES_hhdet_in_fec!J116:J117)/0.086*1000000/SUM(RES_hhdet_in_new!J112:J113,RES_hhdet_in_new!J116:J117))</f>
        <v>2729.0260220247701</v>
      </c>
      <c r="K111" s="157">
        <f>IF(SUM(RES_hhdet_in_fec!K112:K113,RES_hhdet_in_fec!K116:K117)=0,0,SUM(RES_hhdet_in_fec!K112:K113,RES_hhdet_in_fec!K116:K117)/0.086*1000000/SUM(RES_hhdet_in_new!K112:K113,RES_hhdet_in_new!K116:K117))</f>
        <v>2450.3479693632626</v>
      </c>
      <c r="L111" s="157">
        <f>IF(SUM(RES_hhdet_in_fec!L112:L113,RES_hhdet_in_fec!L116:L117)=0,0,SUM(RES_hhdet_in_fec!L112:L113,RES_hhdet_in_fec!L116:L117)/0.086*1000000/SUM(RES_hhdet_in_new!L112:L113,RES_hhdet_in_new!L116:L117))</f>
        <v>2882.8255587010985</v>
      </c>
      <c r="M111" s="157">
        <f>IF(SUM(RES_hhdet_in_fec!M112:M113,RES_hhdet_in_fec!M116:M117)=0,0,SUM(RES_hhdet_in_fec!M112:M113,RES_hhdet_in_fec!M116:M117)/0.086*1000000/SUM(RES_hhdet_in_new!M112:M113,RES_hhdet_in_new!M116:M117))</f>
        <v>2750.2349728552558</v>
      </c>
      <c r="N111" s="157">
        <f>IF(SUM(RES_hhdet_in_fec!N112:N113,RES_hhdet_in_fec!N116:N117)=0,0,SUM(RES_hhdet_in_fec!N112:N113,RES_hhdet_in_fec!N116:N117)/0.086*1000000/SUM(RES_hhdet_in_new!N112:N113,RES_hhdet_in_new!N116:N117))</f>
        <v>2834.7304392461042</v>
      </c>
      <c r="O111" s="157">
        <f>IF(SUM(RES_hhdet_in_fec!O112:O113,RES_hhdet_in_fec!O116:O117)=0,0,SUM(RES_hhdet_in_fec!O112:O113,RES_hhdet_in_fec!O116:O117)/0.086*1000000/SUM(RES_hhdet_in_new!O112:O113,RES_hhdet_in_new!O116:O117))</f>
        <v>2689.4713105516862</v>
      </c>
      <c r="P111" s="157">
        <f>IF(SUM(RES_hhdet_in_fec!P112:P113,RES_hhdet_in_fec!P116:P117)=0,0,SUM(RES_hhdet_in_fec!P112:P113,RES_hhdet_in_fec!P116:P117)/0.086*1000000/SUM(RES_hhdet_in_new!P112:P113,RES_hhdet_in_new!P116:P117))</f>
        <v>2768.6175035381711</v>
      </c>
      <c r="Q111" s="157">
        <f>IF(SUM(RES_hhdet_in_fec!Q112:Q113,RES_hhdet_in_fec!Q116:Q117)=0,0,SUM(RES_hhdet_in_fec!Q112:Q113,RES_hhdet_in_fec!Q116:Q117)/0.086*1000000/SUM(RES_hhdet_in_new!Q112:Q113,RES_hhdet_in_new!Q116:Q117))</f>
        <v>2698.1029512402188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2171.6512970219114</v>
      </c>
      <c r="D116" s="162">
        <f>IF(RES_hhdet_in_fec!D116=0,0,RES_hhdet_in_fec!D116/0.086*1000000/RES_hhdet_in_new!D116)</f>
        <v>2263.3836075847375</v>
      </c>
      <c r="E116" s="162">
        <f>IF(RES_hhdet_in_fec!E116=0,0,RES_hhdet_in_fec!E116/0.086*1000000/RES_hhdet_in_new!E116)</f>
        <v>2660.0091100885547</v>
      </c>
      <c r="F116" s="162">
        <f>IF(RES_hhdet_in_fec!F116=0,0,RES_hhdet_in_fec!F116/0.086*1000000/RES_hhdet_in_new!F116)</f>
        <v>2684.4884463289804</v>
      </c>
      <c r="G116" s="162">
        <f>IF(RES_hhdet_in_fec!G116=0,0,RES_hhdet_in_fec!G116/0.086*1000000/RES_hhdet_in_new!G116)</f>
        <v>2641.3942155809773</v>
      </c>
      <c r="H116" s="162">
        <f>IF(RES_hhdet_in_fec!H116=0,0,RES_hhdet_in_fec!H116/0.086*1000000/RES_hhdet_in_new!H116)</f>
        <v>2772.401533663307</v>
      </c>
      <c r="I116" s="162">
        <f>IF(RES_hhdet_in_fec!I116=0,0,RES_hhdet_in_fec!I116/0.086*1000000/RES_hhdet_in_new!I116)</f>
        <v>2579.3256598077014</v>
      </c>
      <c r="J116" s="162">
        <f>IF(RES_hhdet_in_fec!J116=0,0,RES_hhdet_in_fec!J116/0.086*1000000/RES_hhdet_in_new!J116)</f>
        <v>2729.0260220247701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3054.6350240890465</v>
      </c>
      <c r="M116" s="162">
        <f>IF(RES_hhdet_in_fec!M116=0,0,RES_hhdet_in_fec!M116/0.086*1000000/RES_hhdet_in_new!M116)</f>
        <v>2862.5265855454541</v>
      </c>
      <c r="N116" s="162">
        <f>IF(RES_hhdet_in_fec!N116=0,0,RES_hhdet_in_fec!N116/0.086*1000000/RES_hhdet_in_new!N116)</f>
        <v>2883.6317276520886</v>
      </c>
      <c r="O116" s="162">
        <f>IF(RES_hhdet_in_fec!O116=0,0,RES_hhdet_in_fec!O116/0.086*1000000/RES_hhdet_in_new!O116)</f>
        <v>2908.863607070979</v>
      </c>
      <c r="P116" s="162">
        <f>IF(RES_hhdet_in_fec!P116=0,0,RES_hhdet_in_fec!P116/0.086*1000000/RES_hhdet_in_new!P116)</f>
        <v>2958.2819752779046</v>
      </c>
      <c r="Q116" s="162">
        <f>IF(RES_hhdet_in_fec!Q116=0,0,RES_hhdet_in_fec!Q116/0.086*1000000/RES_hhdet_in_new!Q116)</f>
        <v>2974.6852581456715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2450.3479693632626</v>
      </c>
      <c r="L117" s="160">
        <f>IF(RES_hhdet_in_fec!L117=0,0,RES_hhdet_in_fec!L117/0.086*1000000/RES_hhdet_in_new!L117)</f>
        <v>2649.7275046285808</v>
      </c>
      <c r="M117" s="160">
        <f>IF(RES_hhdet_in_fec!M117=0,0,RES_hhdet_in_fec!M117/0.086*1000000/RES_hhdet_in_new!M117)</f>
        <v>2495.3580414818935</v>
      </c>
      <c r="N117" s="160">
        <f>IF(RES_hhdet_in_fec!N117=0,0,RES_hhdet_in_fec!N117/0.086*1000000/RES_hhdet_in_new!N117)</f>
        <v>2506.7022762516062</v>
      </c>
      <c r="O117" s="160">
        <f>IF(RES_hhdet_in_fec!O117=0,0,RES_hhdet_in_fec!O117/0.086*1000000/RES_hhdet_in_new!O117)</f>
        <v>2513.1808655977334</v>
      </c>
      <c r="P117" s="160">
        <f>IF(RES_hhdet_in_fec!P117=0,0,RES_hhdet_in_fec!P117/0.086*1000000/RES_hhdet_in_new!P117)</f>
        <v>2549.2416601503951</v>
      </c>
      <c r="Q117" s="160">
        <f>IF(RES_hhdet_in_fec!Q117=0,0,RES_hhdet_in_fec!Q117/0.086*1000000/RES_hhdet_in_new!Q117)</f>
        <v>2560.6052997505167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1994.3926143277492</v>
      </c>
      <c r="L118" s="156">
        <f>IF(RES_hhdet_in_fec!L118=0,0,RES_hhdet_in_fec!L118/0.086*1000000/RES_hhdet_in_new!L117)</f>
        <v>2190.4599334694299</v>
      </c>
      <c r="M118" s="156">
        <f>IF(RES_hhdet_in_fec!M118=0,0,RES_hhdet_in_fec!M118/0.086*1000000/RES_hhdet_in_new!M117)</f>
        <v>2037.1322726160909</v>
      </c>
      <c r="N118" s="156">
        <f>IF(RES_hhdet_in_fec!N118=0,0,RES_hhdet_in_fec!N118/0.086*1000000/RES_hhdet_in_new!N117)</f>
        <v>2045.1187390117448</v>
      </c>
      <c r="O118" s="156">
        <f>IF(RES_hhdet_in_fec!O118=0,0,RES_hhdet_in_fec!O118/0.086*1000000/RES_hhdet_in_new!O117)</f>
        <v>2047.9842485018496</v>
      </c>
      <c r="P118" s="156">
        <f>IF(RES_hhdet_in_fec!P118=0,0,RES_hhdet_in_fec!P118/0.086*1000000/RES_hhdet_in_new!P117)</f>
        <v>2083.910275541205</v>
      </c>
      <c r="Q118" s="156">
        <f>IF(RES_hhdet_in_fec!Q118=0,0,RES_hhdet_in_fec!Q118/0.086*1000000/RES_hhdet_in_new!Q117)</f>
        <v>2096.0150562186641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455.95535503551343</v>
      </c>
      <c r="L119" s="156">
        <f>IF(RES_hhdet_in_fec!L119=0,0,RES_hhdet_in_fec!L119/0.086*1000000/RES_hhdet_in_new!L117)</f>
        <v>459.26757115915046</v>
      </c>
      <c r="M119" s="156">
        <f>IF(RES_hhdet_in_fec!M119=0,0,RES_hhdet_in_fec!M119/0.086*1000000/RES_hhdet_in_new!M117)</f>
        <v>458.22576886580293</v>
      </c>
      <c r="N119" s="156">
        <f>IF(RES_hhdet_in_fec!N119=0,0,RES_hhdet_in_fec!N119/0.086*1000000/RES_hhdet_in_new!N117)</f>
        <v>461.58353723986164</v>
      </c>
      <c r="O119" s="156">
        <f>IF(RES_hhdet_in_fec!O119=0,0,RES_hhdet_in_fec!O119/0.086*1000000/RES_hhdet_in_new!O117)</f>
        <v>465.19661709588388</v>
      </c>
      <c r="P119" s="156">
        <f>IF(RES_hhdet_in_fec!P119=0,0,RES_hhdet_in_fec!P119/0.086*1000000/RES_hhdet_in_new!P117)</f>
        <v>465.33138460919037</v>
      </c>
      <c r="Q119" s="156">
        <f>IF(RES_hhdet_in_fec!Q119=0,0,RES_hhdet_in_fec!Q119/0.086*1000000/RES_hhdet_in_new!Q117)</f>
        <v>464.59024353185254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668.87459991782578</v>
      </c>
      <c r="D120" s="157">
        <f>IF(SUM(RES_hhdet_in_fec!D121:D122)=0,0,SUM(RES_hhdet_in_fec!D121:D122)/0.086*1000000/SUM(RES_hhdet_in_new!D121:D122))</f>
        <v>747.57189696407158</v>
      </c>
      <c r="E120" s="157">
        <f>IF(SUM(RES_hhdet_in_fec!E121:E122)=0,0,SUM(RES_hhdet_in_fec!E121:E122)/0.086*1000000/SUM(RES_hhdet_in_new!E121:E122))</f>
        <v>1025.5927135350857</v>
      </c>
      <c r="F120" s="157">
        <f>IF(SUM(RES_hhdet_in_fec!F121:F122)=0,0,SUM(RES_hhdet_in_fec!F121:F122)/0.086*1000000/SUM(RES_hhdet_in_new!F121:F122))</f>
        <v>1038.3840258165828</v>
      </c>
      <c r="G120" s="157">
        <f>IF(SUM(RES_hhdet_in_fec!G121:G122)=0,0,SUM(RES_hhdet_in_fec!G121:G122)/0.086*1000000/SUM(RES_hhdet_in_new!G121:G122))</f>
        <v>1011.5639937157039</v>
      </c>
      <c r="H120" s="157">
        <f>IF(SUM(RES_hhdet_in_fec!H121:H122)=0,0,SUM(RES_hhdet_in_fec!H121:H122)/0.086*1000000/SUM(RES_hhdet_in_new!H121:H122))</f>
        <v>1059.4689490972619</v>
      </c>
      <c r="I120" s="157">
        <f>IF(SUM(RES_hhdet_in_fec!I121:I122)=0,0,SUM(RES_hhdet_in_fec!I121:I122)/0.086*1000000/SUM(RES_hhdet_in_new!I121:I122))</f>
        <v>1045.9515987779223</v>
      </c>
      <c r="J120" s="157">
        <f>IF(SUM(RES_hhdet_in_fec!J121:J122)=0,0,SUM(RES_hhdet_in_fec!J121:J122)/0.086*1000000/SUM(RES_hhdet_in_new!J121:J122))</f>
        <v>1082.2090881359295</v>
      </c>
      <c r="K120" s="157">
        <f>IF(SUM(RES_hhdet_in_fec!K121:K122)=0,0,SUM(RES_hhdet_in_fec!K121:K122)/0.086*1000000/SUM(RES_hhdet_in_new!K121:K122))</f>
        <v>1110.3410559727481</v>
      </c>
      <c r="L120" s="157">
        <f>IF(SUM(RES_hhdet_in_fec!L121:L122)=0,0,SUM(RES_hhdet_in_fec!L121:L122)/0.086*1000000/SUM(RES_hhdet_in_new!L121:L122))</f>
        <v>1136.4137384646585</v>
      </c>
      <c r="M120" s="157">
        <f>IF(SUM(RES_hhdet_in_fec!M121:M122)=0,0,SUM(RES_hhdet_in_fec!M121:M122)/0.086*1000000/SUM(RES_hhdet_in_new!M121:M122))</f>
        <v>1121.2353814243284</v>
      </c>
      <c r="N120" s="157">
        <f>IF(SUM(RES_hhdet_in_fec!N121:N122)=0,0,SUM(RES_hhdet_in_fec!N121:N122)/0.086*1000000/SUM(RES_hhdet_in_new!N121:N122))</f>
        <v>1103.5393861663874</v>
      </c>
      <c r="O120" s="157">
        <f>IF(SUM(RES_hhdet_in_fec!O121:O122)=0,0,SUM(RES_hhdet_in_fec!O121:O122)/0.086*1000000/SUM(RES_hhdet_in_new!O121:O122))</f>
        <v>1125.3100362441178</v>
      </c>
      <c r="P120" s="157">
        <f>IF(SUM(RES_hhdet_in_fec!P121:P122)=0,0,SUM(RES_hhdet_in_fec!P121:P122)/0.086*1000000/SUM(RES_hhdet_in_new!P121:P122))</f>
        <v>1144.136608745426</v>
      </c>
      <c r="Q120" s="157">
        <f>IF(SUM(RES_hhdet_in_fec!Q121:Q122)=0,0,SUM(RES_hhdet_in_fec!Q121:Q122)/0.086*1000000/SUM(RES_hhdet_in_new!Q121:Q122))</f>
        <v>1165.0441095822398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668.87459991782578</v>
      </c>
      <c r="D122" s="57">
        <f>IF(RES_hhdet_in_fec!D122=0,0,RES_hhdet_in_fec!D122/0.086*1000000/RES_hhdet_in_new!D122)</f>
        <v>747.57189696407158</v>
      </c>
      <c r="E122" s="57">
        <f>IF(RES_hhdet_in_fec!E122=0,0,RES_hhdet_in_fec!E122/0.086*1000000/RES_hhdet_in_new!E122)</f>
        <v>1025.5927135350857</v>
      </c>
      <c r="F122" s="57">
        <f>IF(RES_hhdet_in_fec!F122=0,0,RES_hhdet_in_fec!F122/0.086*1000000/RES_hhdet_in_new!F122)</f>
        <v>1038.3840258165828</v>
      </c>
      <c r="G122" s="57">
        <f>IF(RES_hhdet_in_fec!G122=0,0,RES_hhdet_in_fec!G122/0.086*1000000/RES_hhdet_in_new!G122)</f>
        <v>1011.5639937157039</v>
      </c>
      <c r="H122" s="57">
        <f>IF(RES_hhdet_in_fec!H122=0,0,RES_hhdet_in_fec!H122/0.086*1000000/RES_hhdet_in_new!H122)</f>
        <v>1059.4689490972619</v>
      </c>
      <c r="I122" s="57">
        <f>IF(RES_hhdet_in_fec!I122=0,0,RES_hhdet_in_fec!I122/0.086*1000000/RES_hhdet_in_new!I122)</f>
        <v>1045.9515987779223</v>
      </c>
      <c r="J122" s="57">
        <f>IF(RES_hhdet_in_fec!J122=0,0,RES_hhdet_in_fec!J122/0.086*1000000/RES_hhdet_in_new!J122)</f>
        <v>1082.2090881359295</v>
      </c>
      <c r="K122" s="57">
        <f>IF(RES_hhdet_in_fec!K122=0,0,RES_hhdet_in_fec!K122/0.086*1000000/RES_hhdet_in_new!K122)</f>
        <v>1110.3410559727481</v>
      </c>
      <c r="L122" s="57">
        <f>IF(RES_hhdet_in_fec!L122=0,0,RES_hhdet_in_fec!L122/0.086*1000000/RES_hhdet_in_new!L122)</f>
        <v>1136.4137384646585</v>
      </c>
      <c r="M122" s="57">
        <f>IF(RES_hhdet_in_fec!M122=0,0,RES_hhdet_in_fec!M122/0.086*1000000/RES_hhdet_in_new!M122)</f>
        <v>1121.2353814243284</v>
      </c>
      <c r="N122" s="57">
        <f>IF(RES_hhdet_in_fec!N122=0,0,RES_hhdet_in_fec!N122/0.086*1000000/RES_hhdet_in_new!N122)</f>
        <v>1103.5393861663874</v>
      </c>
      <c r="O122" s="57">
        <f>IF(RES_hhdet_in_fec!O122=0,0,RES_hhdet_in_fec!O122/0.086*1000000/RES_hhdet_in_new!O122)</f>
        <v>1125.3100362441178</v>
      </c>
      <c r="P122" s="57">
        <f>IF(RES_hhdet_in_fec!P122=0,0,RES_hhdet_in_fec!P122/0.086*1000000/RES_hhdet_in_new!P122)</f>
        <v>1144.136608745426</v>
      </c>
      <c r="Q122" s="57">
        <f>IF(RES_hhdet_in_fec!Q122=0,0,RES_hhdet_in_fec!Q122/0.086*1000000/RES_hhdet_in_new!Q122)</f>
        <v>1165.0441095822398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17868.113041800112</v>
      </c>
      <c r="D124" s="168">
        <f t="shared" ref="D124" si="103">SUM(D125,D128,D130,D139)</f>
        <v>0</v>
      </c>
      <c r="E124" s="168">
        <f t="shared" ref="E124" si="104">SUM(E125,E128,E130,E139)</f>
        <v>17339.904009023714</v>
      </c>
      <c r="F124" s="168">
        <f t="shared" ref="F124" si="105">SUM(F125,F128,F130,F139)</f>
        <v>17094.136853226519</v>
      </c>
      <c r="G124" s="168">
        <f t="shared" ref="G124" si="106">SUM(G125,G128,G130,G139)</f>
        <v>17786.226694668305</v>
      </c>
      <c r="H124" s="168">
        <f t="shared" ref="H124" si="107">SUM(H125,H128,H130,H139)</f>
        <v>16771.005972700303</v>
      </c>
      <c r="I124" s="168">
        <f t="shared" ref="I124" si="108">SUM(I125,I128,I130,I139)</f>
        <v>17984.003690695292</v>
      </c>
      <c r="J124" s="168">
        <f t="shared" ref="J124" si="109">SUM(J125,J128,J130,J139)</f>
        <v>17858.815499603905</v>
      </c>
      <c r="K124" s="168">
        <f t="shared" ref="K124" si="110">SUM(K125,K128,K130,K139)</f>
        <v>14688.697844653519</v>
      </c>
      <c r="L124" s="168">
        <f t="shared" ref="L124" si="111">SUM(L125,L128,L130,L139)</f>
        <v>17875.819313584085</v>
      </c>
      <c r="M124" s="168">
        <f t="shared" ref="M124" si="112">SUM(M125,M128,M130,M139)</f>
        <v>16552.780921111575</v>
      </c>
      <c r="N124" s="168">
        <f t="shared" ref="N124" si="113">SUM(N125,N128,N130,N139)</f>
        <v>16923.827357320766</v>
      </c>
      <c r="O124" s="168">
        <f t="shared" ref="O124" si="114">SUM(O125,O128,O130,O139)</f>
        <v>13156.517542017193</v>
      </c>
      <c r="P124" s="168">
        <f t="shared" ref="P124" si="115">SUM(P125,P128,P130,P139)</f>
        <v>12854.827496890353</v>
      </c>
      <c r="Q124" s="168">
        <f t="shared" ref="Q124" si="116">SUM(Q125,Q128,Q130,Q139)</f>
        <v>12478.814662959638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15047.729579944144</v>
      </c>
      <c r="D125" s="157">
        <f t="shared" si="117"/>
        <v>0</v>
      </c>
      <c r="E125" s="157">
        <f t="shared" si="117"/>
        <v>13952.369925045916</v>
      </c>
      <c r="F125" s="157">
        <f t="shared" si="117"/>
        <v>13897.522347264758</v>
      </c>
      <c r="G125" s="157">
        <f t="shared" si="117"/>
        <v>14652.632157146849</v>
      </c>
      <c r="H125" s="157">
        <f t="shared" si="117"/>
        <v>12454.305043970826</v>
      </c>
      <c r="I125" s="157">
        <f t="shared" si="117"/>
        <v>14707.574378001433</v>
      </c>
      <c r="J125" s="157">
        <f t="shared" si="117"/>
        <v>14698.068133773229</v>
      </c>
      <c r="K125" s="157">
        <f t="shared" si="117"/>
        <v>11454.291517833071</v>
      </c>
      <c r="L125" s="157">
        <f t="shared" si="117"/>
        <v>14340.839908674156</v>
      </c>
      <c r="M125" s="157">
        <f t="shared" si="117"/>
        <v>13347.609149702854</v>
      </c>
      <c r="N125" s="157">
        <f t="shared" si="117"/>
        <v>13522.38903181346</v>
      </c>
      <c r="O125" s="157">
        <f t="shared" si="117"/>
        <v>9997.1171646192142</v>
      </c>
      <c r="P125" s="157">
        <f t="shared" si="117"/>
        <v>9591.102316895538</v>
      </c>
      <c r="Q125" s="157">
        <f t="shared" si="117"/>
        <v>9122.9371586211128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15015.17428961629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13883.554626874695</v>
      </c>
      <c r="F126" s="156">
        <f>IF(RES_hhdet_in_fec!F126=0,0,RES_hhdet_in_fec!F126/0.086*1000000/RES_hhdet_in_new!F126)</f>
        <v>13829.671277569392</v>
      </c>
      <c r="G126" s="156">
        <f>IF(RES_hhdet_in_fec!G126=0,0,RES_hhdet_in_fec!G126/0.086*1000000/RES_hhdet_in_new!G126)</f>
        <v>14595.970321011406</v>
      </c>
      <c r="H126" s="156">
        <f>IF(RES_hhdet_in_fec!H126=0,0,RES_hhdet_in_fec!H126/0.086*1000000/RES_hhdet_in_new!H126)</f>
        <v>12399.955614898003</v>
      </c>
      <c r="I126" s="156">
        <f>IF(RES_hhdet_in_fec!I126=0,0,RES_hhdet_in_fec!I126/0.086*1000000/RES_hhdet_in_new!I126)</f>
        <v>14647.678529731214</v>
      </c>
      <c r="J126" s="156">
        <f>IF(RES_hhdet_in_fec!J126=0,0,RES_hhdet_in_fec!J126/0.086*1000000/RES_hhdet_in_new!J126)</f>
        <v>14633.690137448808</v>
      </c>
      <c r="K126" s="156">
        <f>IF(RES_hhdet_in_fec!K126=0,0,RES_hhdet_in_fec!K126/0.086*1000000/RES_hhdet_in_new!K126)</f>
        <v>11402.548266530917</v>
      </c>
      <c r="L126" s="156">
        <f>IF(RES_hhdet_in_fec!L126=0,0,RES_hhdet_in_fec!L126/0.086*1000000/RES_hhdet_in_new!L126)</f>
        <v>14276.799323130761</v>
      </c>
      <c r="M126" s="156">
        <f>IF(RES_hhdet_in_fec!M126=0,0,RES_hhdet_in_fec!M126/0.086*1000000/RES_hhdet_in_new!M126)</f>
        <v>13289.020569008495</v>
      </c>
      <c r="N126" s="156">
        <f>IF(RES_hhdet_in_fec!N126=0,0,RES_hhdet_in_fec!N126/0.086*1000000/RES_hhdet_in_new!N126)</f>
        <v>13464.319517836926</v>
      </c>
      <c r="O126" s="156">
        <f>IF(RES_hhdet_in_fec!O126=0,0,RES_hhdet_in_fec!O126/0.086*1000000/RES_hhdet_in_new!O126)</f>
        <v>9951.7387801840341</v>
      </c>
      <c r="P126" s="156">
        <f>IF(RES_hhdet_in_fec!P126=0,0,RES_hhdet_in_fec!P126/0.086*1000000/RES_hhdet_in_new!P126)</f>
        <v>9539.6063646657494</v>
      </c>
      <c r="Q126" s="156">
        <f>IF(RES_hhdet_in_fec!Q126=0,0,RES_hhdet_in_fec!Q126/0.086*1000000/RES_hhdet_in_new!Q126)</f>
        <v>9068.3652947146875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32.55529032785229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68.815298171221073</v>
      </c>
      <c r="F127" s="156">
        <f>IF(RES_hhdet_in_fec!F127=0,0,RES_hhdet_in_fec!F127/0.086*1000000/RES_hhdet_in_new!F126)</f>
        <v>67.851069695364615</v>
      </c>
      <c r="G127" s="156">
        <f>IF(RES_hhdet_in_fec!G127=0,0,RES_hhdet_in_fec!G127/0.086*1000000/RES_hhdet_in_new!G126)</f>
        <v>56.661836135443544</v>
      </c>
      <c r="H127" s="156">
        <f>IF(RES_hhdet_in_fec!H127=0,0,RES_hhdet_in_fec!H127/0.086*1000000/RES_hhdet_in_new!H126)</f>
        <v>54.349429072823995</v>
      </c>
      <c r="I127" s="156">
        <f>IF(RES_hhdet_in_fec!I127=0,0,RES_hhdet_in_fec!I127/0.086*1000000/RES_hhdet_in_new!I126)</f>
        <v>59.895848270218316</v>
      </c>
      <c r="J127" s="156">
        <f>IF(RES_hhdet_in_fec!J127=0,0,RES_hhdet_in_fec!J127/0.086*1000000/RES_hhdet_in_new!J126)</f>
        <v>64.377996324421446</v>
      </c>
      <c r="K127" s="156">
        <f>IF(RES_hhdet_in_fec!K127=0,0,RES_hhdet_in_fec!K127/0.086*1000000/RES_hhdet_in_new!K126)</f>
        <v>51.743251302153801</v>
      </c>
      <c r="L127" s="156">
        <f>IF(RES_hhdet_in_fec!L127=0,0,RES_hhdet_in_fec!L127/0.086*1000000/RES_hhdet_in_new!L126)</f>
        <v>64.040585543394144</v>
      </c>
      <c r="M127" s="156">
        <f>IF(RES_hhdet_in_fec!M127=0,0,RES_hhdet_in_fec!M127/0.086*1000000/RES_hhdet_in_new!M126)</f>
        <v>58.588580694358562</v>
      </c>
      <c r="N127" s="156">
        <f>IF(RES_hhdet_in_fec!N127=0,0,RES_hhdet_in_fec!N127/0.086*1000000/RES_hhdet_in_new!N126)</f>
        <v>58.069513976534267</v>
      </c>
      <c r="O127" s="156">
        <f>IF(RES_hhdet_in_fec!O127=0,0,RES_hhdet_in_fec!O127/0.086*1000000/RES_hhdet_in_new!O126)</f>
        <v>45.378384435179939</v>
      </c>
      <c r="P127" s="156">
        <f>IF(RES_hhdet_in_fec!P127=0,0,RES_hhdet_in_fec!P127/0.086*1000000/RES_hhdet_in_new!P126)</f>
        <v>51.495952229789012</v>
      </c>
      <c r="Q127" s="156">
        <f>IF(RES_hhdet_in_fec!Q127=0,0,RES_hhdet_in_fec!Q127/0.086*1000000/RES_hhdet_in_new!Q126)</f>
        <v>54.571863906426131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447.94548406023404</v>
      </c>
      <c r="D128" s="157">
        <f t="shared" si="118"/>
        <v>0</v>
      </c>
      <c r="E128" s="157">
        <f t="shared" si="118"/>
        <v>510.18016439799942</v>
      </c>
      <c r="F128" s="157">
        <f t="shared" si="118"/>
        <v>464.07073931054481</v>
      </c>
      <c r="G128" s="157">
        <f t="shared" si="118"/>
        <v>437.52366092610453</v>
      </c>
      <c r="H128" s="157">
        <f t="shared" si="118"/>
        <v>421.04841663450014</v>
      </c>
      <c r="I128" s="157">
        <f t="shared" si="118"/>
        <v>392.03719346287312</v>
      </c>
      <c r="J128" s="157">
        <f t="shared" si="118"/>
        <v>353.10025008313426</v>
      </c>
      <c r="K128" s="157">
        <f t="shared" si="118"/>
        <v>326.53408927579858</v>
      </c>
      <c r="L128" s="157">
        <f t="shared" si="118"/>
        <v>318.45601852680608</v>
      </c>
      <c r="M128" s="157">
        <f t="shared" si="118"/>
        <v>304.96147112299008</v>
      </c>
      <c r="N128" s="157">
        <f t="shared" si="118"/>
        <v>291.29390710537007</v>
      </c>
      <c r="O128" s="157">
        <f t="shared" si="118"/>
        <v>271.90114340193531</v>
      </c>
      <c r="P128" s="157">
        <f t="shared" si="118"/>
        <v>279.35137679249112</v>
      </c>
      <c r="Q128" s="157">
        <f t="shared" si="118"/>
        <v>274.05894416915288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447.94548406023404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510.18016439799942</v>
      </c>
      <c r="F129" s="156">
        <f>IF(RES_hhdet_in_fec!F129=0,0,RES_hhdet_in_fec!F129/0.086*1000000/RES_hhdet_in_new!F129)</f>
        <v>464.07073931054481</v>
      </c>
      <c r="G129" s="156">
        <f>IF(RES_hhdet_in_fec!G129=0,0,RES_hhdet_in_fec!G129/0.086*1000000/RES_hhdet_in_new!G129)</f>
        <v>437.52366092610453</v>
      </c>
      <c r="H129" s="156">
        <f>IF(RES_hhdet_in_fec!H129=0,0,RES_hhdet_in_fec!H129/0.086*1000000/RES_hhdet_in_new!H129)</f>
        <v>421.04841663450014</v>
      </c>
      <c r="I129" s="156">
        <f>IF(RES_hhdet_in_fec!I129=0,0,RES_hhdet_in_fec!I129/0.086*1000000/RES_hhdet_in_new!I129)</f>
        <v>392.03719346287312</v>
      </c>
      <c r="J129" s="156">
        <f>IF(RES_hhdet_in_fec!J129=0,0,RES_hhdet_in_fec!J129/0.086*1000000/RES_hhdet_in_new!J129)</f>
        <v>353.10025008313426</v>
      </c>
      <c r="K129" s="156">
        <f>IF(RES_hhdet_in_fec!K129=0,0,RES_hhdet_in_fec!K129/0.086*1000000/RES_hhdet_in_new!K129)</f>
        <v>326.53408927579858</v>
      </c>
      <c r="L129" s="156">
        <f>IF(RES_hhdet_in_fec!L129=0,0,RES_hhdet_in_fec!L129/0.086*1000000/RES_hhdet_in_new!L129)</f>
        <v>318.45601852680608</v>
      </c>
      <c r="M129" s="156">
        <f>IF(RES_hhdet_in_fec!M129=0,0,RES_hhdet_in_fec!M129/0.086*1000000/RES_hhdet_in_new!M129)</f>
        <v>304.96147112299008</v>
      </c>
      <c r="N129" s="156">
        <f>IF(RES_hhdet_in_fec!N129=0,0,RES_hhdet_in_fec!N129/0.086*1000000/RES_hhdet_in_new!N129)</f>
        <v>291.29390710537007</v>
      </c>
      <c r="O129" s="156">
        <f>IF(RES_hhdet_in_fec!O129=0,0,RES_hhdet_in_fec!O129/0.086*1000000/RES_hhdet_in_new!O129)</f>
        <v>271.90114340193531</v>
      </c>
      <c r="P129" s="156">
        <f>IF(RES_hhdet_in_fec!P129=0,0,RES_hhdet_in_fec!P129/0.086*1000000/RES_hhdet_in_new!P129)</f>
        <v>279.35137679249112</v>
      </c>
      <c r="Q129" s="156">
        <f>IF(RES_hhdet_in_fec!Q129=0,0,RES_hhdet_in_fec!Q129/0.086*1000000/RES_hhdet_in_new!Q129)</f>
        <v>274.05894416915288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1703.5667274681948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1855.7106363928704</v>
      </c>
      <c r="F130" s="157">
        <f>IF(SUM(RES_hhdet_in_fec!F131:F132,RES_hhdet_in_fec!F135:F136)=0,0,SUM(RES_hhdet_in_fec!F131:F132,RES_hhdet_in_fec!F135:F136)/0.086*1000000/SUM(RES_hhdet_in_new!F131:F132,RES_hhdet_in_new!F135:F136))</f>
        <v>1699.7877867140287</v>
      </c>
      <c r="G130" s="157">
        <f>IF(SUM(RES_hhdet_in_fec!G131:G132,RES_hhdet_in_fec!G135:G136)=0,0,SUM(RES_hhdet_in_fec!G131:G132,RES_hhdet_in_fec!G135:G136)/0.086*1000000/SUM(RES_hhdet_in_new!G131:G132,RES_hhdet_in_new!G135:G136))</f>
        <v>1692.1057604700607</v>
      </c>
      <c r="H130" s="157">
        <f>IF(SUM(RES_hhdet_in_fec!H131:H132,RES_hhdet_in_fec!H135:H136)=0,0,SUM(RES_hhdet_in_fec!H131:H132,RES_hhdet_in_fec!H135:H136)/0.086*1000000/SUM(RES_hhdet_in_new!H131:H132,RES_hhdet_in_new!H135:H136))</f>
        <v>2846.8353704123315</v>
      </c>
      <c r="I130" s="157">
        <f>IF(SUM(RES_hhdet_in_fec!I131:I132,RES_hhdet_in_fec!I135:I136)=0,0,SUM(RES_hhdet_in_fec!I131:I132,RES_hhdet_in_fec!I135:I136)/0.086*1000000/SUM(RES_hhdet_in_new!I131:I132,RES_hhdet_in_new!I135:I136))</f>
        <v>1852.2245691752992</v>
      </c>
      <c r="J130" s="157">
        <f>IF(SUM(RES_hhdet_in_fec!J131:J132,RES_hhdet_in_fec!J135:J136)=0,0,SUM(RES_hhdet_in_fec!J131:J132,RES_hhdet_in_fec!J135:J136)/0.086*1000000/SUM(RES_hhdet_in_new!J131:J132,RES_hhdet_in_new!J135:J136))</f>
        <v>1743.4225528097311</v>
      </c>
      <c r="K130" s="157">
        <f>IF(SUM(RES_hhdet_in_fec!K131:K132,RES_hhdet_in_fec!K135:K136)=0,0,SUM(RES_hhdet_in_fec!K131:K132,RES_hhdet_in_fec!K135:K136)/0.086*1000000/SUM(RES_hhdet_in_new!K131:K132,RES_hhdet_in_new!K135:K136))</f>
        <v>1813.0474606699172</v>
      </c>
      <c r="L130" s="157">
        <f>IF(SUM(RES_hhdet_in_fec!L131:L132,RES_hhdet_in_fec!L135:L136)=0,0,SUM(RES_hhdet_in_fec!L131:L132,RES_hhdet_in_fec!L135:L136)/0.086*1000000/SUM(RES_hhdet_in_new!L131:L132,RES_hhdet_in_new!L135:L136))</f>
        <v>2093.0675441037856</v>
      </c>
      <c r="M130" s="157">
        <f>IF(SUM(RES_hhdet_in_fec!M131:M132,RES_hhdet_in_fec!M135:M136)=0,0,SUM(RES_hhdet_in_fec!M131:M132,RES_hhdet_in_fec!M135:M136)/0.086*1000000/SUM(RES_hhdet_in_new!M131:M132,RES_hhdet_in_new!M135:M136))</f>
        <v>1788.3635714583352</v>
      </c>
      <c r="N130" s="157">
        <f>IF(SUM(RES_hhdet_in_fec!N131:N132,RES_hhdet_in_fec!N135:N136)=0,0,SUM(RES_hhdet_in_fec!N131:N132,RES_hhdet_in_fec!N135:N136)/0.086*1000000/SUM(RES_hhdet_in_new!N131:N132,RES_hhdet_in_new!N135:N136))</f>
        <v>2013.0328465105458</v>
      </c>
      <c r="O130" s="157">
        <f>IF(SUM(RES_hhdet_in_fec!O131:O132,RES_hhdet_in_fec!O135:O136)=0,0,SUM(RES_hhdet_in_fec!O131:O132,RES_hhdet_in_fec!O135:O136)/0.086*1000000/SUM(RES_hhdet_in_new!O131:O132,RES_hhdet_in_new!O135:O136))</f>
        <v>1765.8861036854237</v>
      </c>
      <c r="P130" s="157">
        <f>IF(SUM(RES_hhdet_in_fec!P131:P132,RES_hhdet_in_fec!P135:P136)=0,0,SUM(RES_hhdet_in_fec!P131:P132,RES_hhdet_in_fec!P135:P136)/0.086*1000000/SUM(RES_hhdet_in_new!P131:P132,RES_hhdet_in_new!P135:P136))</f>
        <v>1841.9098853307676</v>
      </c>
      <c r="Q130" s="157">
        <f>IF(SUM(RES_hhdet_in_fec!Q131:Q132,RES_hhdet_in_fec!Q135:Q136)=0,0,SUM(RES_hhdet_in_fec!Q131:Q132,RES_hhdet_in_fec!Q135:Q136)/0.086*1000000/SUM(RES_hhdet_in_new!Q131:Q132,RES_hhdet_in_new!Q135:Q136))</f>
        <v>1916.2431370278348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1669.0593557431505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1677.8015344665762</v>
      </c>
      <c r="F131" s="132">
        <f>IF(RES_hhdet_in_fec!F131=0,0,RES_hhdet_in_fec!F131/0.086*1000000/RES_hhdet_in_new!F131)</f>
        <v>1699.7877867140287</v>
      </c>
      <c r="G131" s="132">
        <f>IF(RES_hhdet_in_fec!G131=0,0,RES_hhdet_in_fec!G131/0.086*1000000/RES_hhdet_in_new!G131)</f>
        <v>1692.1057604700607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1780.6524969821353</v>
      </c>
      <c r="J131" s="132">
        <f>IF(RES_hhdet_in_fec!J131=0,0,RES_hhdet_in_fec!J131/0.086*1000000/RES_hhdet_in_new!J131)</f>
        <v>1743.4225528097311</v>
      </c>
      <c r="K131" s="132">
        <f>IF(RES_hhdet_in_fec!K131=0,0,RES_hhdet_in_fec!K131/0.086*1000000/RES_hhdet_in_new!K131)</f>
        <v>1771.3587284168955</v>
      </c>
      <c r="L131" s="132">
        <f>IF(RES_hhdet_in_fec!L131=0,0,RES_hhdet_in_fec!L131/0.086*1000000/RES_hhdet_in_new!L131)</f>
        <v>1775.4990848327543</v>
      </c>
      <c r="M131" s="132">
        <f>IF(RES_hhdet_in_fec!M131=0,0,RES_hhdet_in_fec!M131/0.086*1000000/RES_hhdet_in_new!M131)</f>
        <v>1801.2415499379049</v>
      </c>
      <c r="N131" s="132">
        <f>IF(RES_hhdet_in_fec!N131=0,0,RES_hhdet_in_fec!N131/0.086*1000000/RES_hhdet_in_new!N131)</f>
        <v>1806.1763925351454</v>
      </c>
      <c r="O131" s="132">
        <f>IF(RES_hhdet_in_fec!O131=0,0,RES_hhdet_in_fec!O131/0.086*1000000/RES_hhdet_in_new!O131)</f>
        <v>1810.768774716068</v>
      </c>
      <c r="P131" s="132">
        <f>IF(RES_hhdet_in_fec!P131=0,0,RES_hhdet_in_fec!P131/0.086*1000000/RES_hhdet_in_new!P131)</f>
        <v>1815.405209606726</v>
      </c>
      <c r="Q131" s="132">
        <f>IF(RES_hhdet_in_fec!Q131=0,0,RES_hhdet_in_fec!Q131/0.086*1000000/RES_hhdet_in_new!Q131)</f>
        <v>1814.1633004092625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1728.6002861836698</v>
      </c>
      <c r="L132" s="132">
        <f>IF(RES_hhdet_in_fec!L132=0,0,RES_hhdet_in_fec!L132/0.086*1000000/RES_hhdet_in_new!L132)</f>
        <v>1731.6404262299659</v>
      </c>
      <c r="M132" s="132">
        <f>IF(RES_hhdet_in_fec!M132=0,0,RES_hhdet_in_fec!M132/0.086*1000000/RES_hhdet_in_new!M132)</f>
        <v>1749.4026425342443</v>
      </c>
      <c r="N132" s="132">
        <f>IF(RES_hhdet_in_fec!N132=0,0,RES_hhdet_in_fec!N132/0.086*1000000/RES_hhdet_in_new!N132)</f>
        <v>1752.4511806522903</v>
      </c>
      <c r="O132" s="132">
        <f>IF(RES_hhdet_in_fec!O132=0,0,RES_hhdet_in_fec!O132/0.086*1000000/RES_hhdet_in_new!O132)</f>
        <v>1758.2217279002882</v>
      </c>
      <c r="P132" s="132">
        <f>IF(RES_hhdet_in_fec!P132=0,0,RES_hhdet_in_fec!P132/0.086*1000000/RES_hhdet_in_new!P132)</f>
        <v>1758.3704195703033</v>
      </c>
      <c r="Q132" s="132">
        <f>IF(RES_hhdet_in_fec!Q132=0,0,RES_hhdet_in_fec!Q132/0.086*1000000/RES_hhdet_in_new!Q132)</f>
        <v>1753.1552067423111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1272.5935323971289</v>
      </c>
      <c r="L133" s="165">
        <f>IF(RES_hhdet_in_fec!L133=0,0,RES_hhdet_in_fec!L133/0.086*1000000/RES_hhdet_in_new!L132)</f>
        <v>1273.0820521069979</v>
      </c>
      <c r="M133" s="165">
        <f>IF(RES_hhdet_in_fec!M133=0,0,RES_hhdet_in_fec!M133/0.086*1000000/RES_hhdet_in_new!M132)</f>
        <v>1289.9355834217306</v>
      </c>
      <c r="N133" s="165">
        <f>IF(RES_hhdet_in_fec!N133=0,0,RES_hhdet_in_fec!N133/0.086*1000000/RES_hhdet_in_new!N132)</f>
        <v>1289.7897351349591</v>
      </c>
      <c r="O133" s="165">
        <f>IF(RES_hhdet_in_fec!O133=0,0,RES_hhdet_in_fec!O133/0.086*1000000/RES_hhdet_in_new!O132)</f>
        <v>1292.3890421825599</v>
      </c>
      <c r="P133" s="165">
        <f>IF(RES_hhdet_in_fec!P133=0,0,RES_hhdet_in_fec!P133/0.086*1000000/RES_hhdet_in_new!P132)</f>
        <v>1292.8553301528141</v>
      </c>
      <c r="Q133" s="165">
        <f>IF(RES_hhdet_in_fec!Q133=0,0,RES_hhdet_in_fec!Q133/0.086*1000000/RES_hhdet_in_new!Q132)</f>
        <v>1288.2715989825667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456.00675378654086</v>
      </c>
      <c r="L134" s="164">
        <f>IF(RES_hhdet_in_fec!L134=0,0,RES_hhdet_in_fec!L134/0.086*1000000/RES_hhdet_in_new!L132)</f>
        <v>458.55837412296802</v>
      </c>
      <c r="M134" s="164">
        <f>IF(RES_hhdet_in_fec!M134=0,0,RES_hhdet_in_fec!M134/0.086*1000000/RES_hhdet_in_new!M132)</f>
        <v>459.4670591125136</v>
      </c>
      <c r="N134" s="164">
        <f>IF(RES_hhdet_in_fec!N134=0,0,RES_hhdet_in_fec!N134/0.086*1000000/RES_hhdet_in_new!N132)</f>
        <v>462.66144551733112</v>
      </c>
      <c r="O134" s="164">
        <f>IF(RES_hhdet_in_fec!O134=0,0,RES_hhdet_in_fec!O134/0.086*1000000/RES_hhdet_in_new!O132)</f>
        <v>465.83268571772805</v>
      </c>
      <c r="P134" s="164">
        <f>IF(RES_hhdet_in_fec!P134=0,0,RES_hhdet_in_fec!P134/0.086*1000000/RES_hhdet_in_new!P132)</f>
        <v>465.51508941748932</v>
      </c>
      <c r="Q134" s="164">
        <f>IF(RES_hhdet_in_fec!Q134=0,0,RES_hhdet_in_fec!Q134/0.086*1000000/RES_hhdet_in_new!Q132)</f>
        <v>464.88360775974445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2168.7498527071789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2556.1563134346043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2846.8353704123315</v>
      </c>
      <c r="I135" s="162">
        <f>IF(RES_hhdet_in_fec!I135=0,0,RES_hhdet_in_fec!I135/0.086*1000000/RES_hhdet_in_new!I135)</f>
        <v>2639.1331549638498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2814.4870297552993</v>
      </c>
      <c r="L135" s="162">
        <f>IF(RES_hhdet_in_fec!L135=0,0,RES_hhdet_in_fec!L135/0.086*1000000/RES_hhdet_in_new!L135)</f>
        <v>3104.4569369084102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2934.6374595067568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2968.5762507614872</v>
      </c>
      <c r="Q135" s="162">
        <f>IF(RES_hhdet_in_fec!Q135=0,0,RES_hhdet_in_fec!Q135/0.086*1000000/RES_hhdet_in_new!Q135)</f>
        <v>2987.2239568699702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2450.624191199056</v>
      </c>
      <c r="L136" s="160">
        <f>IF(RES_hhdet_in_fec!L136=0,0,RES_hhdet_in_fec!L136/0.086*1000000/RES_hhdet_in_new!L136)</f>
        <v>2650.3431262647491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2521.3252415923171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2550.4517383609832</v>
      </c>
      <c r="Q136" s="160">
        <f>IF(RES_hhdet_in_fec!Q136=0,0,RES_hhdet_in_fec!Q136/0.086*1000000/RES_hhdet_in_new!Q136)</f>
        <v>2566.2206781921636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1994.6174374125148</v>
      </c>
      <c r="L137" s="156">
        <f>IF(RES_hhdet_in_fec!L137=0,0,RES_hhdet_in_fec!L137/0.086*1000000/RES_hhdet_in_new!L136)</f>
        <v>2190.9688516603946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2057.0490351308854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2084.8994694872599</v>
      </c>
      <c r="Q137" s="156">
        <f>IF(RES_hhdet_in_fec!Q137=0,0,RES_hhdet_in_fec!Q137/0.086*1000000/RES_hhdet_in_new!Q136)</f>
        <v>2100.6115935144371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456.0067537865408</v>
      </c>
      <c r="L138" s="156">
        <f>IF(RES_hhdet_in_fec!L138=0,0,RES_hhdet_in_fec!L138/0.086*1000000/RES_hhdet_in_new!L136)</f>
        <v>459.37427460435475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464.27620646143106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465.55226887372299</v>
      </c>
      <c r="Q138" s="156">
        <f>IF(RES_hhdet_in_fec!Q138=0,0,RES_hhdet_in_fec!Q138/0.086*1000000/RES_hhdet_in_new!Q136)</f>
        <v>465.60908467772623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668.8712503275375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1021.6432831869295</v>
      </c>
      <c r="F139" s="157">
        <f>IF(SUM(RES_hhdet_in_fec!F140:F141)=0,0,SUM(RES_hhdet_in_fec!F140:F141)/0.086*1000000/SUM(RES_hhdet_in_new!F140:F141))</f>
        <v>1032.7559799371866</v>
      </c>
      <c r="G139" s="157">
        <f>IF(SUM(RES_hhdet_in_fec!G140:G141)=0,0,SUM(RES_hhdet_in_fec!G140:G141)/0.086*1000000/SUM(RES_hhdet_in_new!G140:G141))</f>
        <v>1003.9651161252924</v>
      </c>
      <c r="H139" s="157">
        <f>IF(SUM(RES_hhdet_in_fec!H140:H141)=0,0,SUM(RES_hhdet_in_fec!H140:H141)/0.086*1000000/SUM(RES_hhdet_in_new!H140:H141))</f>
        <v>1048.8171416826478</v>
      </c>
      <c r="I139" s="157">
        <f>IF(SUM(RES_hhdet_in_fec!I140:I141)=0,0,SUM(RES_hhdet_in_fec!I140:I141)/0.086*1000000/SUM(RES_hhdet_in_new!I140:I141))</f>
        <v>1032.1675500556898</v>
      </c>
      <c r="J139" s="157">
        <f>IF(SUM(RES_hhdet_in_fec!J140:J141)=0,0,SUM(RES_hhdet_in_fec!J140:J141)/0.086*1000000/SUM(RES_hhdet_in_new!J140:J141))</f>
        <v>1064.2245629378099</v>
      </c>
      <c r="K139" s="157">
        <f>IF(SUM(RES_hhdet_in_fec!K140:K141)=0,0,SUM(RES_hhdet_in_fec!K140:K141)/0.086*1000000/SUM(RES_hhdet_in_new!K140:K141))</f>
        <v>1094.8247768747331</v>
      </c>
      <c r="L139" s="157">
        <f>IF(SUM(RES_hhdet_in_fec!L140:L141)=0,0,SUM(RES_hhdet_in_fec!L140:L141)/0.086*1000000/SUM(RES_hhdet_in_new!L140:L141))</f>
        <v>1123.4558422793361</v>
      </c>
      <c r="M139" s="157">
        <f>IF(SUM(RES_hhdet_in_fec!M140:M141)=0,0,SUM(RES_hhdet_in_fec!M140:M141)/0.086*1000000/SUM(RES_hhdet_in_new!M140:M141))</f>
        <v>1111.8467288273951</v>
      </c>
      <c r="N139" s="157">
        <f>IF(SUM(RES_hhdet_in_fec!N140:N141)=0,0,SUM(RES_hhdet_in_fec!N140:N141)/0.086*1000000/SUM(RES_hhdet_in_new!N140:N141))</f>
        <v>1097.1115718913886</v>
      </c>
      <c r="O139" s="157">
        <f>IF(SUM(RES_hhdet_in_fec!O140:O141)=0,0,SUM(RES_hhdet_in_fec!O140:O141)/0.086*1000000/SUM(RES_hhdet_in_new!O140:O141))</f>
        <v>1121.6131303106195</v>
      </c>
      <c r="P139" s="157">
        <f>IF(SUM(RES_hhdet_in_fec!P140:P141)=0,0,SUM(RES_hhdet_in_fec!P140:P141)/0.086*1000000/SUM(RES_hhdet_in_new!P140:P141))</f>
        <v>1142.4639178715577</v>
      </c>
      <c r="Q139" s="157">
        <f>IF(SUM(RES_hhdet_in_fec!Q140:Q141)=0,0,SUM(RES_hhdet_in_fec!Q140:Q141)/0.086*1000000/SUM(RES_hhdet_in_new!Q140:Q141))</f>
        <v>1165.5754231415356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668.8712503275375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1021.6432831869295</v>
      </c>
      <c r="F141" s="57">
        <f>IF(RES_hhdet_in_fec!F141=0,0,RES_hhdet_in_fec!F141/0.086*1000000/RES_hhdet_in_new!F141)</f>
        <v>1032.7559799371866</v>
      </c>
      <c r="G141" s="57">
        <f>IF(RES_hhdet_in_fec!G141=0,0,RES_hhdet_in_fec!G141/0.086*1000000/RES_hhdet_in_new!G141)</f>
        <v>1003.9651161252924</v>
      </c>
      <c r="H141" s="57">
        <f>IF(RES_hhdet_in_fec!H141=0,0,RES_hhdet_in_fec!H141/0.086*1000000/RES_hhdet_in_new!H141)</f>
        <v>1048.8171416826478</v>
      </c>
      <c r="I141" s="57">
        <f>IF(RES_hhdet_in_fec!I141=0,0,RES_hhdet_in_fec!I141/0.086*1000000/RES_hhdet_in_new!I141)</f>
        <v>1032.1675500556898</v>
      </c>
      <c r="J141" s="57">
        <f>IF(RES_hhdet_in_fec!J141=0,0,RES_hhdet_in_fec!J141/0.086*1000000/RES_hhdet_in_new!J141)</f>
        <v>1064.2245629378099</v>
      </c>
      <c r="K141" s="57">
        <f>IF(RES_hhdet_in_fec!K141=0,0,RES_hhdet_in_fec!K141/0.086*1000000/RES_hhdet_in_new!K141)</f>
        <v>1094.8247768747331</v>
      </c>
      <c r="L141" s="57">
        <f>IF(RES_hhdet_in_fec!L141=0,0,RES_hhdet_in_fec!L141/0.086*1000000/RES_hhdet_in_new!L141)</f>
        <v>1123.4558422793361</v>
      </c>
      <c r="M141" s="57">
        <f>IF(RES_hhdet_in_fec!M141=0,0,RES_hhdet_in_fec!M141/0.086*1000000/RES_hhdet_in_new!M141)</f>
        <v>1111.8467288273951</v>
      </c>
      <c r="N141" s="57">
        <f>IF(RES_hhdet_in_fec!N141=0,0,RES_hhdet_in_fec!N141/0.086*1000000/RES_hhdet_in_new!N141)</f>
        <v>1097.1115718913886</v>
      </c>
      <c r="O141" s="57">
        <f>IF(RES_hhdet_in_fec!O141=0,0,RES_hhdet_in_fec!O141/0.086*1000000/RES_hhdet_in_new!O141)</f>
        <v>1121.6131303106195</v>
      </c>
      <c r="P141" s="57">
        <f>IF(RES_hhdet_in_fec!P141=0,0,RES_hhdet_in_fec!P141/0.086*1000000/RES_hhdet_in_new!P141)</f>
        <v>1142.4639178715577</v>
      </c>
      <c r="Q141" s="57">
        <f>IF(RES_hhdet_in_fec!Q141=0,0,RES_hhdet_in_fec!Q141/0.086*1000000/RES_hhdet_in_new!Q141)</f>
        <v>1165.5754231415356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12435.894907835605</v>
      </c>
      <c r="D143" s="168">
        <f t="shared" ref="D143" si="120">SUM(D144,D146,D148,D157)</f>
        <v>11756.070419736054</v>
      </c>
      <c r="E143" s="168">
        <f t="shared" ref="E143" si="121">SUM(E144,E146,E148,E157)</f>
        <v>11544.713561916147</v>
      </c>
      <c r="F143" s="168">
        <f t="shared" ref="F143" si="122">SUM(F144,F146,F148,F157)</f>
        <v>11098.541495333851</v>
      </c>
      <c r="G143" s="168">
        <f t="shared" ref="G143" si="123">SUM(G144,G146,G148,G157)</f>
        <v>10844.662105346952</v>
      </c>
      <c r="H143" s="168">
        <f t="shared" ref="H143" si="124">SUM(H144,H146,H148,H157)</f>
        <v>11175.396419892766</v>
      </c>
      <c r="I143" s="168">
        <f t="shared" ref="I143" si="125">SUM(I144,I146,I148,I157)</f>
        <v>10123.735526524742</v>
      </c>
      <c r="J143" s="168">
        <f t="shared" ref="J143" si="126">SUM(J144,J146,J148,J157)</f>
        <v>9921.087730200119</v>
      </c>
      <c r="K143" s="168">
        <f t="shared" ref="K143" si="127">SUM(K144,K146,K148,K157)</f>
        <v>9421.981076976861</v>
      </c>
      <c r="L143" s="168">
        <f t="shared" ref="L143" si="128">SUM(L144,L146,L148,L157)</f>
        <v>9934.2738832428277</v>
      </c>
      <c r="M143" s="168">
        <f t="shared" ref="M143" si="129">SUM(M144,M146,M148,M157)</f>
        <v>8755.008840758157</v>
      </c>
      <c r="N143" s="168">
        <f t="shared" ref="N143" si="130">SUM(N144,N146,N148,N157)</f>
        <v>8647.1088452932308</v>
      </c>
      <c r="O143" s="168">
        <f t="shared" ref="O143" si="131">SUM(O144,O146,O148,O157)</f>
        <v>8055.7091695331392</v>
      </c>
      <c r="P143" s="168">
        <f t="shared" ref="P143" si="132">SUM(P144,P146,P148,P157)</f>
        <v>7565.1160931703525</v>
      </c>
      <c r="Q143" s="168">
        <f t="shared" ref="Q143" si="133">SUM(Q144,Q146,Q148,Q157)</f>
        <v>7480.3250497442114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9026.9366897614291</v>
      </c>
      <c r="D144" s="157">
        <f t="shared" si="134"/>
        <v>8294.6434287901066</v>
      </c>
      <c r="E144" s="157">
        <f t="shared" si="134"/>
        <v>7388.5829732539751</v>
      </c>
      <c r="F144" s="157">
        <f t="shared" si="134"/>
        <v>6900.002288738383</v>
      </c>
      <c r="G144" s="157">
        <f t="shared" si="134"/>
        <v>6790.2507179271552</v>
      </c>
      <c r="H144" s="157">
        <f t="shared" si="134"/>
        <v>6909.6411174361247</v>
      </c>
      <c r="I144" s="157">
        <f t="shared" si="134"/>
        <v>6073.6773762124412</v>
      </c>
      <c r="J144" s="157">
        <f t="shared" si="134"/>
        <v>5701.8198797118666</v>
      </c>
      <c r="K144" s="157">
        <f t="shared" si="134"/>
        <v>5220.5040921774125</v>
      </c>
      <c r="L144" s="157">
        <f t="shared" si="134"/>
        <v>5457.9971890277402</v>
      </c>
      <c r="M144" s="157">
        <f t="shared" si="134"/>
        <v>4501.9837280626916</v>
      </c>
      <c r="N144" s="157">
        <f t="shared" si="134"/>
        <v>4418.817862474556</v>
      </c>
      <c r="O144" s="157">
        <f t="shared" si="134"/>
        <v>3971.4400889222688</v>
      </c>
      <c r="P144" s="157">
        <f t="shared" si="134"/>
        <v>3435.9885337544388</v>
      </c>
      <c r="Q144" s="157">
        <f t="shared" si="134"/>
        <v>3323.3051311208806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9026.9366897614291</v>
      </c>
      <c r="D145" s="156">
        <f>IF(RES_hhdet_in_fec!D145=0,0,RES_hhdet_in_fec!D145/0.086*1000000/RES_hhdet_in_new!D145)</f>
        <v>8294.6434287901066</v>
      </c>
      <c r="E145" s="156">
        <f>IF(RES_hhdet_in_fec!E145=0,0,RES_hhdet_in_fec!E145/0.086*1000000/RES_hhdet_in_new!E145)</f>
        <v>7388.5829732539751</v>
      </c>
      <c r="F145" s="156">
        <f>IF(RES_hhdet_in_fec!F145=0,0,RES_hhdet_in_fec!F145/0.086*1000000/RES_hhdet_in_new!F145)</f>
        <v>6900.002288738383</v>
      </c>
      <c r="G145" s="156">
        <f>IF(RES_hhdet_in_fec!G145=0,0,RES_hhdet_in_fec!G145/0.086*1000000/RES_hhdet_in_new!G145)</f>
        <v>6790.2507179271552</v>
      </c>
      <c r="H145" s="156">
        <f>IF(RES_hhdet_in_fec!H145=0,0,RES_hhdet_in_fec!H145/0.086*1000000/RES_hhdet_in_new!H145)</f>
        <v>6909.6411174361247</v>
      </c>
      <c r="I145" s="156">
        <f>IF(RES_hhdet_in_fec!I145=0,0,RES_hhdet_in_fec!I145/0.086*1000000/RES_hhdet_in_new!I145)</f>
        <v>6073.6773762124412</v>
      </c>
      <c r="J145" s="156">
        <f>IF(RES_hhdet_in_fec!J145=0,0,RES_hhdet_in_fec!J145/0.086*1000000/RES_hhdet_in_new!J145)</f>
        <v>5701.8198797118666</v>
      </c>
      <c r="K145" s="156">
        <f>IF(RES_hhdet_in_fec!K145=0,0,RES_hhdet_in_fec!K145/0.086*1000000/RES_hhdet_in_new!K145)</f>
        <v>5220.5040921774125</v>
      </c>
      <c r="L145" s="156">
        <f>IF(RES_hhdet_in_fec!L145=0,0,RES_hhdet_in_fec!L145/0.086*1000000/RES_hhdet_in_new!L145)</f>
        <v>5457.9971890277402</v>
      </c>
      <c r="M145" s="156">
        <f>IF(RES_hhdet_in_fec!M145=0,0,RES_hhdet_in_fec!M145/0.086*1000000/RES_hhdet_in_new!M145)</f>
        <v>4501.9837280626916</v>
      </c>
      <c r="N145" s="156">
        <f>IF(RES_hhdet_in_fec!N145=0,0,RES_hhdet_in_fec!N145/0.086*1000000/RES_hhdet_in_new!N145)</f>
        <v>4418.817862474556</v>
      </c>
      <c r="O145" s="156">
        <f>IF(RES_hhdet_in_fec!O145=0,0,RES_hhdet_in_fec!O145/0.086*1000000/RES_hhdet_in_new!O145)</f>
        <v>3971.4400889222688</v>
      </c>
      <c r="P145" s="156">
        <f>IF(RES_hhdet_in_fec!P145=0,0,RES_hhdet_in_fec!P145/0.086*1000000/RES_hhdet_in_new!P145)</f>
        <v>3435.9885337544388</v>
      </c>
      <c r="Q145" s="156">
        <f>IF(RES_hhdet_in_fec!Q145=0,0,RES_hhdet_in_fec!Q145/0.086*1000000/RES_hhdet_in_new!Q145)</f>
        <v>3323.3051311208806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414.17012759044195</v>
      </c>
      <c r="D146" s="157">
        <f t="shared" si="135"/>
        <v>387.50147760709024</v>
      </c>
      <c r="E146" s="157">
        <f t="shared" si="135"/>
        <v>355.09434227115776</v>
      </c>
      <c r="F146" s="157">
        <f t="shared" si="135"/>
        <v>361.06919305703167</v>
      </c>
      <c r="G146" s="157">
        <f t="shared" si="135"/>
        <v>330.58412553623253</v>
      </c>
      <c r="H146" s="157">
        <f t="shared" si="135"/>
        <v>356.03090199212772</v>
      </c>
      <c r="I146" s="157">
        <f t="shared" si="135"/>
        <v>354.29172632373405</v>
      </c>
      <c r="J146" s="157">
        <f t="shared" si="135"/>
        <v>333.11604800285249</v>
      </c>
      <c r="K146" s="157">
        <f t="shared" si="135"/>
        <v>323.34707037124986</v>
      </c>
      <c r="L146" s="157">
        <f t="shared" si="135"/>
        <v>317.45431043626797</v>
      </c>
      <c r="M146" s="157">
        <f t="shared" si="135"/>
        <v>297.27287586760013</v>
      </c>
      <c r="N146" s="157">
        <f t="shared" si="135"/>
        <v>281.08231692011265</v>
      </c>
      <c r="O146" s="157">
        <f t="shared" si="135"/>
        <v>256.56291460597635</v>
      </c>
      <c r="P146" s="157">
        <f t="shared" si="135"/>
        <v>274.74609997133257</v>
      </c>
      <c r="Q146" s="157">
        <f t="shared" si="135"/>
        <v>278.67134712719013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414.17012759044195</v>
      </c>
      <c r="D147" s="156">
        <f>IF(RES_hhdet_in_fec!D147=0,0,RES_hhdet_in_fec!D147/0.086*1000000/RES_hhdet_in_new!D147)</f>
        <v>387.50147760709024</v>
      </c>
      <c r="E147" s="156">
        <f>IF(RES_hhdet_in_fec!E147=0,0,RES_hhdet_in_fec!E147/0.086*1000000/RES_hhdet_in_new!E147)</f>
        <v>355.09434227115776</v>
      </c>
      <c r="F147" s="156">
        <f>IF(RES_hhdet_in_fec!F147=0,0,RES_hhdet_in_fec!F147/0.086*1000000/RES_hhdet_in_new!F147)</f>
        <v>361.06919305703167</v>
      </c>
      <c r="G147" s="156">
        <f>IF(RES_hhdet_in_fec!G147=0,0,RES_hhdet_in_fec!G147/0.086*1000000/RES_hhdet_in_new!G147)</f>
        <v>330.58412553623253</v>
      </c>
      <c r="H147" s="156">
        <f>IF(RES_hhdet_in_fec!H147=0,0,RES_hhdet_in_fec!H147/0.086*1000000/RES_hhdet_in_new!H147)</f>
        <v>356.03090199212772</v>
      </c>
      <c r="I147" s="156">
        <f>IF(RES_hhdet_in_fec!I147=0,0,RES_hhdet_in_fec!I147/0.086*1000000/RES_hhdet_in_new!I147)</f>
        <v>354.29172632373405</v>
      </c>
      <c r="J147" s="156">
        <f>IF(RES_hhdet_in_fec!J147=0,0,RES_hhdet_in_fec!J147/0.086*1000000/RES_hhdet_in_new!J147)</f>
        <v>333.11604800285249</v>
      </c>
      <c r="K147" s="156">
        <f>IF(RES_hhdet_in_fec!K147=0,0,RES_hhdet_in_fec!K147/0.086*1000000/RES_hhdet_in_new!K147)</f>
        <v>323.34707037124986</v>
      </c>
      <c r="L147" s="156">
        <f>IF(RES_hhdet_in_fec!L147=0,0,RES_hhdet_in_fec!L147/0.086*1000000/RES_hhdet_in_new!L147)</f>
        <v>317.45431043626797</v>
      </c>
      <c r="M147" s="156">
        <f>IF(RES_hhdet_in_fec!M147=0,0,RES_hhdet_in_fec!M147/0.086*1000000/RES_hhdet_in_new!M147)</f>
        <v>297.27287586760013</v>
      </c>
      <c r="N147" s="156">
        <f>IF(RES_hhdet_in_fec!N147=0,0,RES_hhdet_in_fec!N147/0.086*1000000/RES_hhdet_in_new!N147)</f>
        <v>281.08231692011265</v>
      </c>
      <c r="O147" s="156">
        <f>IF(RES_hhdet_in_fec!O147=0,0,RES_hhdet_in_fec!O147/0.086*1000000/RES_hhdet_in_new!O147)</f>
        <v>256.56291460597635</v>
      </c>
      <c r="P147" s="156">
        <f>IF(RES_hhdet_in_fec!P147=0,0,RES_hhdet_in_fec!P147/0.086*1000000/RES_hhdet_in_new!P147)</f>
        <v>274.74609997133257</v>
      </c>
      <c r="Q147" s="156">
        <f>IF(RES_hhdet_in_fec!Q147=0,0,RES_hhdet_in_fec!Q147/0.086*1000000/RES_hhdet_in_new!Q147)</f>
        <v>278.67134712719013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2324.5948183699143</v>
      </c>
      <c r="D148" s="157">
        <f>IF(SUM(RES_hhdet_in_fec!D149:D150,RES_hhdet_in_fec!D153:D154)=0,0,SUM(RES_hhdet_in_fec!D149:D150,RES_hhdet_in_fec!D153:D154)/0.086*1000000/SUM(RES_hhdet_in_new!D149:D150,RES_hhdet_in_new!D153:D154))</f>
        <v>2326.3351959644774</v>
      </c>
      <c r="E148" s="157">
        <f>IF(SUM(RES_hhdet_in_fec!E149:E150,RES_hhdet_in_fec!E153:E154)=0,0,SUM(RES_hhdet_in_fec!E149:E150,RES_hhdet_in_fec!E153:E154)/0.086*1000000/SUM(RES_hhdet_in_new!E149:E150,RES_hhdet_in_new!E153:E154))</f>
        <v>2774.7311632175933</v>
      </c>
      <c r="F148" s="157">
        <f>IF(SUM(RES_hhdet_in_fec!F149:F150,RES_hhdet_in_fec!F153:F154)=0,0,SUM(RES_hhdet_in_fec!F149:F150,RES_hhdet_in_fec!F153:F154)/0.086*1000000/SUM(RES_hhdet_in_new!F149:F150,RES_hhdet_in_new!F153:F154))</f>
        <v>2798.1051721305334</v>
      </c>
      <c r="G148" s="157">
        <f>IF(SUM(RES_hhdet_in_fec!G149:G150,RES_hhdet_in_fec!G153:G154)=0,0,SUM(RES_hhdet_in_fec!G149:G150,RES_hhdet_in_fec!G153:G154)/0.086*1000000/SUM(RES_hhdet_in_new!G149:G150,RES_hhdet_in_new!G153:G154))</f>
        <v>2711.1525530600734</v>
      </c>
      <c r="H148" s="157">
        <f>IF(SUM(RES_hhdet_in_fec!H149:H150,RES_hhdet_in_fec!H153:H154)=0,0,SUM(RES_hhdet_in_fec!H149:H150,RES_hhdet_in_fec!H153:H154)/0.086*1000000/SUM(RES_hhdet_in_new!H149:H150,RES_hhdet_in_new!H153:H154))</f>
        <v>2848.5389854907871</v>
      </c>
      <c r="I148" s="157">
        <f>IF(SUM(RES_hhdet_in_fec!I149:I150,RES_hhdet_in_fec!I153:I154)=0,0,SUM(RES_hhdet_in_fec!I149:I150,RES_hhdet_in_fec!I153:I154)/0.086*1000000/SUM(RES_hhdet_in_new!I149:I150,RES_hhdet_in_new!I153:I154))</f>
        <v>2647.639400239083</v>
      </c>
      <c r="J148" s="157">
        <f>IF(SUM(RES_hhdet_in_fec!J149:J150,RES_hhdet_in_fec!J153:J154)=0,0,SUM(RES_hhdet_in_fec!J149:J150,RES_hhdet_in_fec!J153:J154)/0.086*1000000/SUM(RES_hhdet_in_new!J149:J150,RES_hhdet_in_new!J153:J154))</f>
        <v>2801.0966986442158</v>
      </c>
      <c r="K148" s="157">
        <f>IF(SUM(RES_hhdet_in_fec!K149:K150,RES_hhdet_in_fec!K153:K154)=0,0,SUM(RES_hhdet_in_fec!K149:K150,RES_hhdet_in_fec!K153:K154)/0.086*1000000/SUM(RES_hhdet_in_new!K149:K150,RES_hhdet_in_new!K153:K154))</f>
        <v>2765.732231802293</v>
      </c>
      <c r="L148" s="157">
        <f>IF(SUM(RES_hhdet_in_fec!L149:L150,RES_hhdet_in_fec!L153:L154)=0,0,SUM(RES_hhdet_in_fec!L149:L150,RES_hhdet_in_fec!L153:L154)/0.086*1000000/SUM(RES_hhdet_in_new!L149:L150,RES_hhdet_in_new!L153:L154))</f>
        <v>3021.9018659276558</v>
      </c>
      <c r="M148" s="157">
        <f>IF(SUM(RES_hhdet_in_fec!M149:M150,RES_hhdet_in_fec!M153:M154)=0,0,SUM(RES_hhdet_in_fec!M149:M150,RES_hhdet_in_fec!M153:M154)/0.086*1000000/SUM(RES_hhdet_in_new!M149:M150,RES_hhdet_in_new!M153:M154))</f>
        <v>2834.7769700718422</v>
      </c>
      <c r="N148" s="157">
        <f>IF(SUM(RES_hhdet_in_fec!N149:N150,RES_hhdet_in_fec!N153:N154)=0,0,SUM(RES_hhdet_in_fec!N149:N150,RES_hhdet_in_fec!N153:N154)/0.086*1000000/SUM(RES_hhdet_in_new!N149:N150,RES_hhdet_in_new!N153:N154))</f>
        <v>2843.8010104630425</v>
      </c>
      <c r="O148" s="157">
        <f>IF(SUM(RES_hhdet_in_fec!O149:O150,RES_hhdet_in_fec!O153:O154)=0,0,SUM(RES_hhdet_in_fec!O149:O150,RES_hhdet_in_fec!O153:O154)/0.086*1000000/SUM(RES_hhdet_in_new!O149:O150,RES_hhdet_in_new!O153:O154))</f>
        <v>2702.4872694441151</v>
      </c>
      <c r="P148" s="157">
        <f>IF(SUM(RES_hhdet_in_fec!P149:P150,RES_hhdet_in_fec!P153:P154)=0,0,SUM(RES_hhdet_in_fec!P149:P150,RES_hhdet_in_fec!P153:P154)/0.086*1000000/SUM(RES_hhdet_in_new!P149:P150,RES_hhdet_in_new!P153:P154))</f>
        <v>2710.5221741710629</v>
      </c>
      <c r="Q148" s="157">
        <f>IF(SUM(RES_hhdet_in_fec!Q149:Q150,RES_hhdet_in_fec!Q153:Q154)=0,0,SUM(RES_hhdet_in_fec!Q149:Q150,RES_hhdet_in_fec!Q153:Q154)/0.086*1000000/SUM(RES_hhdet_in_new!Q149:Q150,RES_hhdet_in_new!Q153:Q154))</f>
        <v>2713.5110080104855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2324.5948183699143</v>
      </c>
      <c r="D153" s="162">
        <f>IF(RES_hhdet_in_fec!D153=0,0,RES_hhdet_in_fec!D153/0.086*1000000/RES_hhdet_in_new!D153)</f>
        <v>2326.3351959644774</v>
      </c>
      <c r="E153" s="162">
        <f>IF(RES_hhdet_in_fec!E153=0,0,RES_hhdet_in_fec!E153/0.086*1000000/RES_hhdet_in_new!E153)</f>
        <v>2774.7311632175933</v>
      </c>
      <c r="F153" s="162">
        <f>IF(RES_hhdet_in_fec!F153=0,0,RES_hhdet_in_fec!F153/0.086*1000000/RES_hhdet_in_new!F153)</f>
        <v>2798.1051721305334</v>
      </c>
      <c r="G153" s="162">
        <f>IF(RES_hhdet_in_fec!G153=0,0,RES_hhdet_in_fec!G153/0.086*1000000/RES_hhdet_in_new!G153)</f>
        <v>2711.1525530600734</v>
      </c>
      <c r="H153" s="162">
        <f>IF(RES_hhdet_in_fec!H153=0,0,RES_hhdet_in_fec!H153/0.086*1000000/RES_hhdet_in_new!H153)</f>
        <v>2848.5389854907871</v>
      </c>
      <c r="I153" s="162">
        <f>IF(RES_hhdet_in_fec!I153=0,0,RES_hhdet_in_fec!I153/0.086*1000000/RES_hhdet_in_new!I153)</f>
        <v>2647.639400239083</v>
      </c>
      <c r="J153" s="162">
        <f>IF(RES_hhdet_in_fec!J153=0,0,RES_hhdet_in_fec!J153/0.086*1000000/RES_hhdet_in_new!J153)</f>
        <v>2801.0966986442158</v>
      </c>
      <c r="K153" s="162">
        <f>IF(RES_hhdet_in_fec!K153=0,0,RES_hhdet_in_fec!K153/0.086*1000000/RES_hhdet_in_new!K153)</f>
        <v>2826.598843876533</v>
      </c>
      <c r="L153" s="162">
        <f>IF(RES_hhdet_in_fec!L153=0,0,RES_hhdet_in_fec!L153/0.086*1000000/RES_hhdet_in_new!L153)</f>
        <v>3094.5790907700257</v>
      </c>
      <c r="M153" s="162">
        <f>IF(RES_hhdet_in_fec!M153=0,0,RES_hhdet_in_fec!M153/0.086*1000000/RES_hhdet_in_new!M153)</f>
        <v>2888.7812749659583</v>
      </c>
      <c r="N153" s="162">
        <f>IF(RES_hhdet_in_fec!N153=0,0,RES_hhdet_in_fec!N153/0.086*1000000/RES_hhdet_in_new!N153)</f>
        <v>2899.0621605648084</v>
      </c>
      <c r="O153" s="162">
        <f>IF(RES_hhdet_in_fec!O153=0,0,RES_hhdet_in_fec!O153/0.086*1000000/RES_hhdet_in_new!O153)</f>
        <v>2897.8981872016175</v>
      </c>
      <c r="P153" s="162">
        <f>IF(RES_hhdet_in_fec!P153=0,0,RES_hhdet_in_fec!P153/0.086*1000000/RES_hhdet_in_new!P153)</f>
        <v>2948.9985556132801</v>
      </c>
      <c r="Q153" s="162">
        <f>IF(RES_hhdet_in_fec!Q153=0,0,RES_hhdet_in_fec!Q153/0.086*1000000/RES_hhdet_in_new!Q153)</f>
        <v>2968.6922365979622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2450.6241911990564</v>
      </c>
      <c r="L154" s="160">
        <f>IF(RES_hhdet_in_fec!L154=0,0,RES_hhdet_in_fec!L154/0.086*1000000/RES_hhdet_in_new!L154)</f>
        <v>2649.9139275075345</v>
      </c>
      <c r="M154" s="160">
        <f>IF(RES_hhdet_in_fec!M154=0,0,RES_hhdet_in_fec!M154/0.086*1000000/RES_hhdet_in_new!M154)</f>
        <v>2497.8928904497398</v>
      </c>
      <c r="N154" s="160">
        <f>IF(RES_hhdet_in_fec!N154=0,0,RES_hhdet_in_fec!N154/0.086*1000000/RES_hhdet_in_new!N154)</f>
        <v>2508.2483823855341</v>
      </c>
      <c r="O154" s="160">
        <f>IF(RES_hhdet_in_fec!O154=0,0,RES_hhdet_in_fec!O154/0.086*1000000/RES_hhdet_in_new!O154)</f>
        <v>2514.3375655352661</v>
      </c>
      <c r="P154" s="160">
        <f>IF(RES_hhdet_in_fec!P154=0,0,RES_hhdet_in_fec!P154/0.086*1000000/RES_hhdet_in_new!P154)</f>
        <v>2548.7112241827654</v>
      </c>
      <c r="Q154" s="160">
        <f>IF(RES_hhdet_in_fec!Q154=0,0,RES_hhdet_in_fec!Q154/0.086*1000000/RES_hhdet_in_new!Q154)</f>
        <v>2560.7292018465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1994.6174374125155</v>
      </c>
      <c r="L155" s="156">
        <f>IF(RES_hhdet_in_fec!L155=0,0,RES_hhdet_in_fec!L155/0.086*1000000/RES_hhdet_in_new!L154)</f>
        <v>2190.614044353028</v>
      </c>
      <c r="M155" s="156">
        <f>IF(RES_hhdet_in_fec!M155=0,0,RES_hhdet_in_fec!M155/0.086*1000000/RES_hhdet_in_new!M154)</f>
        <v>2039.2016440460682</v>
      </c>
      <c r="N155" s="156">
        <f>IF(RES_hhdet_in_fec!N155=0,0,RES_hhdet_in_fec!N155/0.086*1000000/RES_hhdet_in_new!N154)</f>
        <v>2046.3801455445241</v>
      </c>
      <c r="O155" s="156">
        <f>IF(RES_hhdet_in_fec!O155=0,0,RES_hhdet_in_fec!O155/0.086*1000000/RES_hhdet_in_new!O154)</f>
        <v>2048.9268401333302</v>
      </c>
      <c r="P155" s="156">
        <f>IF(RES_hhdet_in_fec!P155=0,0,RES_hhdet_in_fec!P155/0.086*1000000/RES_hhdet_in_new!P154)</f>
        <v>2083.4766638594488</v>
      </c>
      <c r="Q155" s="156">
        <f>IF(RES_hhdet_in_fec!Q155=0,0,RES_hhdet_in_fec!Q155/0.086*1000000/RES_hhdet_in_new!Q154)</f>
        <v>2096.1164778078105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456.00675378654091</v>
      </c>
      <c r="L156" s="156">
        <f>IF(RES_hhdet_in_fec!L156=0,0,RES_hhdet_in_fec!L156/0.086*1000000/RES_hhdet_in_new!L154)</f>
        <v>459.29988315450709</v>
      </c>
      <c r="M156" s="156">
        <f>IF(RES_hhdet_in_fec!M156=0,0,RES_hhdet_in_fec!M156/0.086*1000000/RES_hhdet_in_new!M154)</f>
        <v>458.69124640367147</v>
      </c>
      <c r="N156" s="156">
        <f>IF(RES_hhdet_in_fec!N156=0,0,RES_hhdet_in_fec!N156/0.086*1000000/RES_hhdet_in_new!N154)</f>
        <v>461.86823684101</v>
      </c>
      <c r="O156" s="156">
        <f>IF(RES_hhdet_in_fec!O156=0,0,RES_hhdet_in_fec!O156/0.086*1000000/RES_hhdet_in_new!O154)</f>
        <v>465.41072540193585</v>
      </c>
      <c r="P156" s="156">
        <f>IF(RES_hhdet_in_fec!P156=0,0,RES_hhdet_in_fec!P156/0.086*1000000/RES_hhdet_in_new!P154)</f>
        <v>465.23456032331666</v>
      </c>
      <c r="Q156" s="156">
        <f>IF(RES_hhdet_in_fec!Q156=0,0,RES_hhdet_in_fec!Q156/0.086*1000000/RES_hhdet_in_new!Q154)</f>
        <v>464.61272403868918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670.19327211381994</v>
      </c>
      <c r="D157" s="157">
        <f>IF(SUM(RES_hhdet_in_fec!D158:D159)=0,0,SUM(RES_hhdet_in_fec!D158:D159)/0.086*1000000/SUM(RES_hhdet_in_new!D158:D159))</f>
        <v>747.59031737438113</v>
      </c>
      <c r="E157" s="157">
        <f>IF(SUM(RES_hhdet_in_fec!E158:E159)=0,0,SUM(RES_hhdet_in_fec!E158:E159)/0.086*1000000/SUM(RES_hhdet_in_new!E158:E159))</f>
        <v>1026.3050831734206</v>
      </c>
      <c r="F157" s="157">
        <f>IF(SUM(RES_hhdet_in_fec!F158:F159)=0,0,SUM(RES_hhdet_in_fec!F158:F159)/0.086*1000000/SUM(RES_hhdet_in_new!F158:F159))</f>
        <v>1039.3648414079044</v>
      </c>
      <c r="G157" s="157">
        <f>IF(SUM(RES_hhdet_in_fec!G158:G159)=0,0,SUM(RES_hhdet_in_fec!G158:G159)/0.086*1000000/SUM(RES_hhdet_in_new!G158:G159))</f>
        <v>1012.6747088234904</v>
      </c>
      <c r="H157" s="157">
        <f>IF(SUM(RES_hhdet_in_fec!H158:H159)=0,0,SUM(RES_hhdet_in_fec!H158:H159)/0.086*1000000/SUM(RES_hhdet_in_new!H158:H159))</f>
        <v>1061.185414973726</v>
      </c>
      <c r="I157" s="157">
        <f>IF(SUM(RES_hhdet_in_fec!I158:I159)=0,0,SUM(RES_hhdet_in_fec!I158:I159)/0.086*1000000/SUM(RES_hhdet_in_new!I158:I159))</f>
        <v>1048.1270237494848</v>
      </c>
      <c r="J157" s="157">
        <f>IF(SUM(RES_hhdet_in_fec!J158:J159)=0,0,SUM(RES_hhdet_in_fec!J158:J159)/0.086*1000000/SUM(RES_hhdet_in_new!J158:J159))</f>
        <v>1085.0551038411836</v>
      </c>
      <c r="K157" s="157">
        <f>IF(SUM(RES_hhdet_in_fec!K158:K159)=0,0,SUM(RES_hhdet_in_fec!K158:K159)/0.086*1000000/SUM(RES_hhdet_in_new!K158:K159))</f>
        <v>1112.3976826259059</v>
      </c>
      <c r="L157" s="157">
        <f>IF(SUM(RES_hhdet_in_fec!L158:L159)=0,0,SUM(RES_hhdet_in_fec!L158:L159)/0.086*1000000/SUM(RES_hhdet_in_new!L158:L159))</f>
        <v>1136.920517851164</v>
      </c>
      <c r="M157" s="157">
        <f>IF(SUM(RES_hhdet_in_fec!M158:M159)=0,0,SUM(RES_hhdet_in_fec!M158:M159)/0.086*1000000/SUM(RES_hhdet_in_new!M158:M159))</f>
        <v>1120.9752667560233</v>
      </c>
      <c r="N157" s="157">
        <f>IF(SUM(RES_hhdet_in_fec!N158:N159)=0,0,SUM(RES_hhdet_in_fec!N158:N159)/0.086*1000000/SUM(RES_hhdet_in_new!N158:N159))</f>
        <v>1103.407655435519</v>
      </c>
      <c r="O157" s="157">
        <f>IF(SUM(RES_hhdet_in_fec!O158:O159)=0,0,SUM(RES_hhdet_in_fec!O158:O159)/0.086*1000000/SUM(RES_hhdet_in_new!O158:O159))</f>
        <v>1125.2188965607793</v>
      </c>
      <c r="P157" s="157">
        <f>IF(SUM(RES_hhdet_in_fec!P158:P159)=0,0,SUM(RES_hhdet_in_fec!P158:P159)/0.086*1000000/SUM(RES_hhdet_in_new!P158:P159))</f>
        <v>1143.8592852735185</v>
      </c>
      <c r="Q157" s="157">
        <f>IF(SUM(RES_hhdet_in_fec!Q158:Q159)=0,0,SUM(RES_hhdet_in_fec!Q158:Q159)/0.086*1000000/SUM(RES_hhdet_in_new!Q158:Q159))</f>
        <v>1164.837563485655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670.19327211381994</v>
      </c>
      <c r="D159" s="57">
        <f>IF(RES_hhdet_in_fec!D159=0,0,RES_hhdet_in_fec!D159/0.086*1000000/RES_hhdet_in_new!D159)</f>
        <v>747.59031737438113</v>
      </c>
      <c r="E159" s="57">
        <f>IF(RES_hhdet_in_fec!E159=0,0,RES_hhdet_in_fec!E159/0.086*1000000/RES_hhdet_in_new!E159)</f>
        <v>1026.3050831734206</v>
      </c>
      <c r="F159" s="57">
        <f>IF(RES_hhdet_in_fec!F159=0,0,RES_hhdet_in_fec!F159/0.086*1000000/RES_hhdet_in_new!F159)</f>
        <v>1039.3648414079044</v>
      </c>
      <c r="G159" s="57">
        <f>IF(RES_hhdet_in_fec!G159=0,0,RES_hhdet_in_fec!G159/0.086*1000000/RES_hhdet_in_new!G159)</f>
        <v>1012.6747088234904</v>
      </c>
      <c r="H159" s="57">
        <f>IF(RES_hhdet_in_fec!H159=0,0,RES_hhdet_in_fec!H159/0.086*1000000/RES_hhdet_in_new!H159)</f>
        <v>1061.185414973726</v>
      </c>
      <c r="I159" s="57">
        <f>IF(RES_hhdet_in_fec!I159=0,0,RES_hhdet_in_fec!I159/0.086*1000000/RES_hhdet_in_new!I159)</f>
        <v>1048.1270237494848</v>
      </c>
      <c r="J159" s="57">
        <f>IF(RES_hhdet_in_fec!J159=0,0,RES_hhdet_in_fec!J159/0.086*1000000/RES_hhdet_in_new!J159)</f>
        <v>1085.0551038411836</v>
      </c>
      <c r="K159" s="57">
        <f>IF(RES_hhdet_in_fec!K159=0,0,RES_hhdet_in_fec!K159/0.086*1000000/RES_hhdet_in_new!K159)</f>
        <v>1112.3976826259059</v>
      </c>
      <c r="L159" s="57">
        <f>IF(RES_hhdet_in_fec!L159=0,0,RES_hhdet_in_fec!L159/0.086*1000000/RES_hhdet_in_new!L159)</f>
        <v>1136.920517851164</v>
      </c>
      <c r="M159" s="57">
        <f>IF(RES_hhdet_in_fec!M159=0,0,RES_hhdet_in_fec!M159/0.086*1000000/RES_hhdet_in_new!M159)</f>
        <v>1120.9752667560233</v>
      </c>
      <c r="N159" s="57">
        <f>IF(RES_hhdet_in_fec!N159=0,0,RES_hhdet_in_fec!N159/0.086*1000000/RES_hhdet_in_new!N159)</f>
        <v>1103.407655435519</v>
      </c>
      <c r="O159" s="57">
        <f>IF(RES_hhdet_in_fec!O159=0,0,RES_hhdet_in_fec!O159/0.086*1000000/RES_hhdet_in_new!O159)</f>
        <v>1125.2188965607793</v>
      </c>
      <c r="P159" s="57">
        <f>IF(RES_hhdet_in_fec!P159=0,0,RES_hhdet_in_fec!P159/0.086*1000000/RES_hhdet_in_new!P159)</f>
        <v>1143.8592852735185</v>
      </c>
      <c r="Q159" s="57">
        <f>IF(RES_hhdet_in_fec!Q159=0,0,RES_hhdet_in_fec!Q159/0.086*1000000/RES_hhdet_in_new!Q159)</f>
        <v>1164.837563485655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19728.661800450849</v>
      </c>
      <c r="D161" s="168">
        <f t="shared" ref="D161" si="137">SUM(D162,D164,D166,D175)</f>
        <v>18710.351471120121</v>
      </c>
      <c r="E161" s="168">
        <f t="shared" ref="E161" si="138">SUM(E162,E164,E166,E175)</f>
        <v>21221.525573938794</v>
      </c>
      <c r="F161" s="168">
        <f t="shared" ref="F161" si="139">SUM(F162,F164,F166,F175)</f>
        <v>20549.693428704406</v>
      </c>
      <c r="G161" s="168">
        <f t="shared" ref="G161" si="140">SUM(G162,G164,G166,G175)</f>
        <v>20658.175820341967</v>
      </c>
      <c r="H161" s="168">
        <f t="shared" ref="H161" si="141">SUM(H162,H164,H166,H175)</f>
        <v>22886.456248418126</v>
      </c>
      <c r="I161" s="168">
        <f t="shared" ref="I161" si="142">SUM(I162,I164,I166,I175)</f>
        <v>19820.319619722908</v>
      </c>
      <c r="J161" s="168">
        <f t="shared" ref="J161" si="143">SUM(J162,J164,J166,J175)</f>
        <v>19837.25844030971</v>
      </c>
      <c r="K161" s="168">
        <f t="shared" ref="K161" si="144">SUM(K162,K164,K166,K175)</f>
        <v>19578.678253267433</v>
      </c>
      <c r="L161" s="168">
        <f t="shared" ref="L161" si="145">SUM(L162,L164,L166,L175)</f>
        <v>22458.888932204391</v>
      </c>
      <c r="M161" s="168">
        <f t="shared" ref="M161" si="146">SUM(M162,M164,M166,M175)</f>
        <v>18887.343504600929</v>
      </c>
      <c r="N161" s="168">
        <f t="shared" ref="N161" si="147">SUM(N162,N164,N166,N175)</f>
        <v>20308.296010722588</v>
      </c>
      <c r="O161" s="168">
        <f t="shared" ref="O161" si="148">SUM(O162,O164,O166,O175)</f>
        <v>17107.283443911616</v>
      </c>
      <c r="P161" s="168">
        <f t="shared" ref="P161" si="149">SUM(P162,P164,P166,P175)</f>
        <v>16181.080368247771</v>
      </c>
      <c r="Q161" s="168">
        <f t="shared" ref="Q161" si="150">SUM(Q162,Q164,Q166,Q175)</f>
        <v>16552.134648372437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16381.151390262143</v>
      </c>
      <c r="D162" s="157">
        <f t="shared" si="151"/>
        <v>15290.001066950019</v>
      </c>
      <c r="E162" s="157">
        <f t="shared" si="151"/>
        <v>17121.753815348344</v>
      </c>
      <c r="F162" s="157">
        <f t="shared" si="151"/>
        <v>16424.45188478475</v>
      </c>
      <c r="G162" s="157">
        <f t="shared" si="151"/>
        <v>16670.679752695552</v>
      </c>
      <c r="H162" s="157">
        <f t="shared" si="151"/>
        <v>18684.188190582405</v>
      </c>
      <c r="I162" s="157">
        <f t="shared" si="151"/>
        <v>15797.525623201091</v>
      </c>
      <c r="J162" s="157">
        <f t="shared" si="151"/>
        <v>15623.353765475942</v>
      </c>
      <c r="K162" s="157">
        <f t="shared" si="151"/>
        <v>15384.326875097628</v>
      </c>
      <c r="L162" s="157">
        <f t="shared" si="151"/>
        <v>17979.951816708784</v>
      </c>
      <c r="M162" s="157">
        <f t="shared" si="151"/>
        <v>14731.746630346172</v>
      </c>
      <c r="N162" s="157">
        <f t="shared" si="151"/>
        <v>16086.89030531615</v>
      </c>
      <c r="O162" s="157">
        <f t="shared" si="151"/>
        <v>13202.906251170041</v>
      </c>
      <c r="P162" s="157">
        <f t="shared" si="151"/>
        <v>12215.947837870091</v>
      </c>
      <c r="Q162" s="157">
        <f t="shared" si="151"/>
        <v>12569.761349804972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16381.151390262143</v>
      </c>
      <c r="D163" s="57">
        <f>IF(RES_hhdet_in_fec!D163=0,0,RES_hhdet_in_fec!D163/0.086*1000000/RES_hhdet_in_new!D163)</f>
        <v>15290.001066950019</v>
      </c>
      <c r="E163" s="57">
        <f>IF(RES_hhdet_in_fec!E163=0,0,RES_hhdet_in_fec!E163/0.086*1000000/RES_hhdet_in_new!E163)</f>
        <v>17121.753815348344</v>
      </c>
      <c r="F163" s="57">
        <f>IF(RES_hhdet_in_fec!F163=0,0,RES_hhdet_in_fec!F163/0.086*1000000/RES_hhdet_in_new!F163)</f>
        <v>16424.45188478475</v>
      </c>
      <c r="G163" s="57">
        <f>IF(RES_hhdet_in_fec!G163=0,0,RES_hhdet_in_fec!G163/0.086*1000000/RES_hhdet_in_new!G163)</f>
        <v>16670.679752695552</v>
      </c>
      <c r="H163" s="57">
        <f>IF(RES_hhdet_in_fec!H163=0,0,RES_hhdet_in_fec!H163/0.086*1000000/RES_hhdet_in_new!H163)</f>
        <v>18684.188190582405</v>
      </c>
      <c r="I163" s="57">
        <f>IF(RES_hhdet_in_fec!I163=0,0,RES_hhdet_in_fec!I163/0.086*1000000/RES_hhdet_in_new!I163)</f>
        <v>15797.525623201091</v>
      </c>
      <c r="J163" s="57">
        <f>IF(RES_hhdet_in_fec!J163=0,0,RES_hhdet_in_fec!J163/0.086*1000000/RES_hhdet_in_new!J163)</f>
        <v>15623.353765475942</v>
      </c>
      <c r="K163" s="57">
        <f>IF(RES_hhdet_in_fec!K163=0,0,RES_hhdet_in_fec!K163/0.086*1000000/RES_hhdet_in_new!K163)</f>
        <v>15384.326875097628</v>
      </c>
      <c r="L163" s="57">
        <f>IF(RES_hhdet_in_fec!L163=0,0,RES_hhdet_in_fec!L163/0.086*1000000/RES_hhdet_in_new!L163)</f>
        <v>17979.951816708784</v>
      </c>
      <c r="M163" s="57">
        <f>IF(RES_hhdet_in_fec!M163=0,0,RES_hhdet_in_fec!M163/0.086*1000000/RES_hhdet_in_new!M163)</f>
        <v>14731.746630346172</v>
      </c>
      <c r="N163" s="57">
        <f>IF(RES_hhdet_in_fec!N163=0,0,RES_hhdet_in_fec!N163/0.086*1000000/RES_hhdet_in_new!N163)</f>
        <v>16086.89030531615</v>
      </c>
      <c r="O163" s="57">
        <f>IF(RES_hhdet_in_fec!O163=0,0,RES_hhdet_in_fec!O163/0.086*1000000/RES_hhdet_in_new!O163)</f>
        <v>13202.906251170041</v>
      </c>
      <c r="P163" s="57">
        <f>IF(RES_hhdet_in_fec!P163=0,0,RES_hhdet_in_fec!P163/0.086*1000000/RES_hhdet_in_new!P163)</f>
        <v>12215.947837870091</v>
      </c>
      <c r="Q163" s="57">
        <f>IF(RES_hhdet_in_fec!Q163=0,0,RES_hhdet_in_fec!Q163/0.086*1000000/RES_hhdet_in_new!Q163)</f>
        <v>12569.761349804972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454.03518856771177</v>
      </c>
      <c r="D164" s="157">
        <f t="shared" si="152"/>
        <v>424.60055119339421</v>
      </c>
      <c r="E164" s="157">
        <f t="shared" si="152"/>
        <v>408.22708663048502</v>
      </c>
      <c r="F164" s="157">
        <f t="shared" si="152"/>
        <v>372.51102955128454</v>
      </c>
      <c r="G164" s="157">
        <f t="shared" si="152"/>
        <v>349.08650948487116</v>
      </c>
      <c r="H164" s="157">
        <f t="shared" si="152"/>
        <v>379.71931930128181</v>
      </c>
      <c r="I164" s="157">
        <f t="shared" si="152"/>
        <v>360.72693944507881</v>
      </c>
      <c r="J164" s="157">
        <f t="shared" si="152"/>
        <v>349.63800331879196</v>
      </c>
      <c r="K164" s="157">
        <f t="shared" si="152"/>
        <v>332.78114970807502</v>
      </c>
      <c r="L164" s="157">
        <f t="shared" si="152"/>
        <v>314.38319312575339</v>
      </c>
      <c r="M164" s="157">
        <f t="shared" si="152"/>
        <v>302.25206650288931</v>
      </c>
      <c r="N164" s="157">
        <f t="shared" si="152"/>
        <v>289.80210472360488</v>
      </c>
      <c r="O164" s="157">
        <f t="shared" si="152"/>
        <v>270.58600372213328</v>
      </c>
      <c r="P164" s="157">
        <f t="shared" si="152"/>
        <v>278.5963723566324</v>
      </c>
      <c r="Q164" s="157">
        <f t="shared" si="152"/>
        <v>272.98151684033019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454.03518856771177</v>
      </c>
      <c r="D165" s="156">
        <f>IF(RES_hhdet_in_fec!D165=0,0,RES_hhdet_in_fec!D165/0.086*1000000/RES_hhdet_in_new!D165)</f>
        <v>424.60055119339421</v>
      </c>
      <c r="E165" s="156">
        <f>IF(RES_hhdet_in_fec!E165=0,0,RES_hhdet_in_fec!E165/0.086*1000000/RES_hhdet_in_new!E165)</f>
        <v>408.22708663048502</v>
      </c>
      <c r="F165" s="156">
        <f>IF(RES_hhdet_in_fec!F165=0,0,RES_hhdet_in_fec!F165/0.086*1000000/RES_hhdet_in_new!F165)</f>
        <v>372.51102955128454</v>
      </c>
      <c r="G165" s="156">
        <f>IF(RES_hhdet_in_fec!G165=0,0,RES_hhdet_in_fec!G165/0.086*1000000/RES_hhdet_in_new!G165)</f>
        <v>349.08650948487116</v>
      </c>
      <c r="H165" s="156">
        <f>IF(RES_hhdet_in_fec!H165=0,0,RES_hhdet_in_fec!H165/0.086*1000000/RES_hhdet_in_new!H165)</f>
        <v>379.71931930128181</v>
      </c>
      <c r="I165" s="156">
        <f>IF(RES_hhdet_in_fec!I165=0,0,RES_hhdet_in_fec!I165/0.086*1000000/RES_hhdet_in_new!I165)</f>
        <v>360.72693944507881</v>
      </c>
      <c r="J165" s="156">
        <f>IF(RES_hhdet_in_fec!J165=0,0,RES_hhdet_in_fec!J165/0.086*1000000/RES_hhdet_in_new!J165)</f>
        <v>349.63800331879196</v>
      </c>
      <c r="K165" s="156">
        <f>IF(RES_hhdet_in_fec!K165=0,0,RES_hhdet_in_fec!K165/0.086*1000000/RES_hhdet_in_new!K165)</f>
        <v>332.78114970807502</v>
      </c>
      <c r="L165" s="156">
        <f>IF(RES_hhdet_in_fec!L165=0,0,RES_hhdet_in_fec!L165/0.086*1000000/RES_hhdet_in_new!L165)</f>
        <v>314.38319312575339</v>
      </c>
      <c r="M165" s="156">
        <f>IF(RES_hhdet_in_fec!M165=0,0,RES_hhdet_in_fec!M165/0.086*1000000/RES_hhdet_in_new!M165)</f>
        <v>302.25206650288931</v>
      </c>
      <c r="N165" s="156">
        <f>IF(RES_hhdet_in_fec!N165=0,0,RES_hhdet_in_fec!N165/0.086*1000000/RES_hhdet_in_new!N165)</f>
        <v>289.80210472360488</v>
      </c>
      <c r="O165" s="156">
        <f>IF(RES_hhdet_in_fec!O165=0,0,RES_hhdet_in_fec!O165/0.086*1000000/RES_hhdet_in_new!O165)</f>
        <v>270.58600372213328</v>
      </c>
      <c r="P165" s="156">
        <f>IF(RES_hhdet_in_fec!P165=0,0,RES_hhdet_in_fec!P165/0.086*1000000/RES_hhdet_in_new!P165)</f>
        <v>278.5963723566324</v>
      </c>
      <c r="Q165" s="156">
        <f>IF(RES_hhdet_in_fec!Q165=0,0,RES_hhdet_in_fec!Q165/0.086*1000000/RES_hhdet_in_new!Q165)</f>
        <v>272.98151684033019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2224.4912706449954</v>
      </c>
      <c r="D166" s="157">
        <f>IF(SUM(RES_hhdet_in_fec!D167:D168,RES_hhdet_in_fec!D171:D172)=0,0,SUM(RES_hhdet_in_fec!D167:D168,RES_hhdet_in_fec!D171:D172)/0.086*1000000/SUM(RES_hhdet_in_new!D167:D168,RES_hhdet_in_new!D171:D172))</f>
        <v>2250.3717066463046</v>
      </c>
      <c r="E166" s="157">
        <f>IF(SUM(RES_hhdet_in_fec!E167:E168,RES_hhdet_in_fec!E171:E172)=0,0,SUM(RES_hhdet_in_fec!E167:E168,RES_hhdet_in_fec!E171:E172)/0.086*1000000/SUM(RES_hhdet_in_new!E167:E168,RES_hhdet_in_new!E171:E172))</f>
        <v>2668.7659695619955</v>
      </c>
      <c r="F166" s="157">
        <f>IF(SUM(RES_hhdet_in_fec!F167:F168,RES_hhdet_in_fec!F171:F172)=0,0,SUM(RES_hhdet_in_fec!F167:F168,RES_hhdet_in_fec!F171:F172)/0.086*1000000/SUM(RES_hhdet_in_new!F167:F168,RES_hhdet_in_new!F171:F172))</f>
        <v>2716.8472859976637</v>
      </c>
      <c r="G166" s="157">
        <f>IF(SUM(RES_hhdet_in_fec!G167:G168,RES_hhdet_in_fec!G171:G172)=0,0,SUM(RES_hhdet_in_fec!G167:G168,RES_hhdet_in_fec!G171:G172)/0.086*1000000/SUM(RES_hhdet_in_new!G167:G168,RES_hhdet_in_new!G171:G172))</f>
        <v>2629.867163534544</v>
      </c>
      <c r="H166" s="157">
        <f>IF(SUM(RES_hhdet_in_fec!H167:H168,RES_hhdet_in_fec!H171:H172)=0,0,SUM(RES_hhdet_in_fec!H167:H168,RES_hhdet_in_fec!H171:H172)/0.086*1000000/SUM(RES_hhdet_in_new!H167:H168,RES_hhdet_in_new!H171:H172))</f>
        <v>2766.4413409532985</v>
      </c>
      <c r="I166" s="157">
        <f>IF(SUM(RES_hhdet_in_fec!I167:I168,RES_hhdet_in_fec!I171:I172)=0,0,SUM(RES_hhdet_in_fec!I167:I168,RES_hhdet_in_fec!I171:I172)/0.086*1000000/SUM(RES_hhdet_in_new!I167:I168,RES_hhdet_in_new!I171:I172))</f>
        <v>2617.6194051093162</v>
      </c>
      <c r="J166" s="157">
        <f>IF(SUM(RES_hhdet_in_fec!J167:J168,RES_hhdet_in_fec!J171:J172)=0,0,SUM(RES_hhdet_in_fec!J167:J168,RES_hhdet_in_fec!J171:J172)/0.086*1000000/SUM(RES_hhdet_in_new!J167:J168,RES_hhdet_in_new!J171:J172))</f>
        <v>2783.3628411927716</v>
      </c>
      <c r="K166" s="157">
        <f>IF(SUM(RES_hhdet_in_fec!K167:K168,RES_hhdet_in_fec!K171:K172)=0,0,SUM(RES_hhdet_in_fec!K167:K168,RES_hhdet_in_fec!K171:K172)/0.086*1000000/SUM(RES_hhdet_in_new!K167:K168,RES_hhdet_in_new!K171:K172))</f>
        <v>2751.861735326645</v>
      </c>
      <c r="L166" s="157">
        <f>IF(SUM(RES_hhdet_in_fec!L167:L168,RES_hhdet_in_fec!L171:L172)=0,0,SUM(RES_hhdet_in_fec!L167:L168,RES_hhdet_in_fec!L171:L172)/0.086*1000000/SUM(RES_hhdet_in_new!L167:L168,RES_hhdet_in_new!L171:L172))</f>
        <v>3029.1837937058772</v>
      </c>
      <c r="M166" s="157">
        <f>IF(SUM(RES_hhdet_in_fec!M167:M168,RES_hhdet_in_fec!M171:M172)=0,0,SUM(RES_hhdet_in_fec!M167:M168,RES_hhdet_in_fec!M171:M172)/0.086*1000000/SUM(RES_hhdet_in_new!M167:M168,RES_hhdet_in_new!M171:M172))</f>
        <v>2732.9946292487512</v>
      </c>
      <c r="N166" s="157">
        <f>IF(SUM(RES_hhdet_in_fec!N167:N168,RES_hhdet_in_fec!N171:N172)=0,0,SUM(RES_hhdet_in_fec!N167:N168,RES_hhdet_in_fec!N171:N172)/0.086*1000000/SUM(RES_hhdet_in_new!N167:N168,RES_hhdet_in_new!N171:N172))</f>
        <v>2828.5599707353399</v>
      </c>
      <c r="O166" s="157">
        <f>IF(SUM(RES_hhdet_in_fec!O167:O168,RES_hhdet_in_fec!O171:O172)=0,0,SUM(RES_hhdet_in_fec!O167:O168,RES_hhdet_in_fec!O171:O172)/0.086*1000000/SUM(RES_hhdet_in_new!O167:O168,RES_hhdet_in_new!O171:O172))</f>
        <v>2508.7669859035623</v>
      </c>
      <c r="P166" s="157">
        <f>IF(SUM(RES_hhdet_in_fec!P167:P168,RES_hhdet_in_fec!P171:P172)=0,0,SUM(RES_hhdet_in_fec!P167:P168,RES_hhdet_in_fec!P171:P172)/0.086*1000000/SUM(RES_hhdet_in_new!P167:P168,RES_hhdet_in_new!P171:P172))</f>
        <v>2542.782494358702</v>
      </c>
      <c r="Q166" s="157">
        <f>IF(SUM(RES_hhdet_in_fec!Q167:Q168,RES_hhdet_in_fec!Q171:Q172)=0,0,SUM(RES_hhdet_in_fec!Q167:Q168,RES_hhdet_in_fec!Q171:Q172)/0.086*1000000/SUM(RES_hhdet_in_new!Q167:Q168,RES_hhdet_in_new!Q171:Q172))</f>
        <v>2544.4905034927074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2224.4912706449954</v>
      </c>
      <c r="D171" s="162">
        <f>IF(RES_hhdet_in_fec!D171=0,0,RES_hhdet_in_fec!D171/0.086*1000000/RES_hhdet_in_new!D171)</f>
        <v>2250.3717066463046</v>
      </c>
      <c r="E171" s="162">
        <f>IF(RES_hhdet_in_fec!E171=0,0,RES_hhdet_in_fec!E171/0.086*1000000/RES_hhdet_in_new!E171)</f>
        <v>2668.7659695619955</v>
      </c>
      <c r="F171" s="162">
        <f>IF(RES_hhdet_in_fec!F171=0,0,RES_hhdet_in_fec!F171/0.086*1000000/RES_hhdet_in_new!F171)</f>
        <v>2716.8472859976637</v>
      </c>
      <c r="G171" s="162">
        <f>IF(RES_hhdet_in_fec!G171=0,0,RES_hhdet_in_fec!G171/0.086*1000000/RES_hhdet_in_new!G171)</f>
        <v>2629.867163534544</v>
      </c>
      <c r="H171" s="162">
        <f>IF(RES_hhdet_in_fec!H171=0,0,RES_hhdet_in_fec!H171/0.086*1000000/RES_hhdet_in_new!H171)</f>
        <v>2766.4413409532985</v>
      </c>
      <c r="I171" s="162">
        <f>IF(RES_hhdet_in_fec!I171=0,0,RES_hhdet_in_fec!I171/0.086*1000000/RES_hhdet_in_new!I171)</f>
        <v>2617.6194051093162</v>
      </c>
      <c r="J171" s="162">
        <f>IF(RES_hhdet_in_fec!J171=0,0,RES_hhdet_in_fec!J171/0.086*1000000/RES_hhdet_in_new!J171)</f>
        <v>2783.3628411927716</v>
      </c>
      <c r="K171" s="162">
        <f>IF(RES_hhdet_in_fec!K171=0,0,RES_hhdet_in_fec!K171/0.086*1000000/RES_hhdet_in_new!K171)</f>
        <v>2810.9355234127988</v>
      </c>
      <c r="L171" s="162">
        <f>IF(RES_hhdet_in_fec!L171=0,0,RES_hhdet_in_fec!L171/0.086*1000000/RES_hhdet_in_new!L171)</f>
        <v>3081.5729686924051</v>
      </c>
      <c r="M171" s="162">
        <f>IF(RES_hhdet_in_fec!M171=0,0,RES_hhdet_in_fec!M171/0.086*1000000/RES_hhdet_in_new!M171)</f>
        <v>2880.9698762868375</v>
      </c>
      <c r="N171" s="162">
        <f>IF(RES_hhdet_in_fec!N171=0,0,RES_hhdet_in_fec!N171/0.086*1000000/RES_hhdet_in_new!N171)</f>
        <v>2895.6863491666422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2450.6241911990569</v>
      </c>
      <c r="L172" s="160">
        <f>IF(RES_hhdet_in_fec!L172=0,0,RES_hhdet_in_fec!L172/0.086*1000000/RES_hhdet_in_new!L172)</f>
        <v>2649.8397371247743</v>
      </c>
      <c r="M172" s="160">
        <f>IF(RES_hhdet_in_fec!M172=0,0,RES_hhdet_in_fec!M172/0.086*1000000/RES_hhdet_in_new!M172)</f>
        <v>2495.7394156512137</v>
      </c>
      <c r="N172" s="160">
        <f>IF(RES_hhdet_in_fec!N172=0,0,RES_hhdet_in_fec!N172/0.086*1000000/RES_hhdet_in_new!N172)</f>
        <v>2503.5774506783309</v>
      </c>
      <c r="O172" s="160">
        <f>IF(RES_hhdet_in_fec!O172=0,0,RES_hhdet_in_fec!O172/0.086*1000000/RES_hhdet_in_new!O172)</f>
        <v>2508.7669859035623</v>
      </c>
      <c r="P172" s="160">
        <f>IF(RES_hhdet_in_fec!P172=0,0,RES_hhdet_in_fec!P172/0.086*1000000/RES_hhdet_in_new!P172)</f>
        <v>2542.782494358702</v>
      </c>
      <c r="Q172" s="160">
        <f>IF(RES_hhdet_in_fec!Q172=0,0,RES_hhdet_in_fec!Q172/0.086*1000000/RES_hhdet_in_new!Q172)</f>
        <v>2544.4905034927074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1994.6174374125153</v>
      </c>
      <c r="L173" s="156">
        <f>IF(RES_hhdet_in_fec!L173=0,0,RES_hhdet_in_fec!L173/0.086*1000000/RES_hhdet_in_new!L172)</f>
        <v>2190.552713117796</v>
      </c>
      <c r="M173" s="156">
        <f>IF(RES_hhdet_in_fec!M173=0,0,RES_hhdet_in_fec!M173/0.086*1000000/RES_hhdet_in_new!M172)</f>
        <v>2037.443614561955</v>
      </c>
      <c r="N173" s="156">
        <f>IF(RES_hhdet_in_fec!N173=0,0,RES_hhdet_in_fec!N173/0.086*1000000/RES_hhdet_in_new!N172)</f>
        <v>2042.5693180467611</v>
      </c>
      <c r="O173" s="156">
        <f>IF(RES_hhdet_in_fec!O173=0,0,RES_hhdet_in_fec!O173/0.086*1000000/RES_hhdet_in_new!O172)</f>
        <v>2044.3873899501286</v>
      </c>
      <c r="P173" s="156">
        <f>IF(RES_hhdet_in_fec!P173=0,0,RES_hhdet_in_fec!P173/0.086*1000000/RES_hhdet_in_new!P172)</f>
        <v>2078.6301476603749</v>
      </c>
      <c r="Q173" s="156">
        <f>IF(RES_hhdet_in_fec!Q173=0,0,RES_hhdet_in_fec!Q173/0.086*1000000/RES_hhdet_in_new!Q172)</f>
        <v>2082.8240909466813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456.00675378654091</v>
      </c>
      <c r="L174" s="57">
        <f>IF(RES_hhdet_in_fec!L174=0,0,RES_hhdet_in_fec!L174/0.086*1000000/RES_hhdet_in_new!L172)</f>
        <v>459.2870240069779</v>
      </c>
      <c r="M174" s="57">
        <f>IF(RES_hhdet_in_fec!M174=0,0,RES_hhdet_in_fec!M174/0.086*1000000/RES_hhdet_in_new!M172)</f>
        <v>458.29580108925813</v>
      </c>
      <c r="N174" s="57">
        <f>IF(RES_hhdet_in_fec!N174=0,0,RES_hhdet_in_fec!N174/0.086*1000000/RES_hhdet_in_new!N172)</f>
        <v>461.00813263157028</v>
      </c>
      <c r="O174" s="57">
        <f>IF(RES_hhdet_in_fec!O174=0,0,RES_hhdet_in_fec!O174/0.086*1000000/RES_hhdet_in_new!O172)</f>
        <v>464.37959595343284</v>
      </c>
      <c r="P174" s="57">
        <f>IF(RES_hhdet_in_fec!P174=0,0,RES_hhdet_in_fec!P174/0.086*1000000/RES_hhdet_in_new!P172)</f>
        <v>464.15234669832716</v>
      </c>
      <c r="Q174" s="57">
        <f>IF(RES_hhdet_in_fec!Q174=0,0,RES_hhdet_in_fec!Q174/0.086*1000000/RES_hhdet_in_new!Q172)</f>
        <v>461.66641254602632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668.98395097600383</v>
      </c>
      <c r="D175" s="157">
        <f>IF(SUM(RES_hhdet_in_fec!D176:D177)=0,0,SUM(RES_hhdet_in_fec!D176:D177)/0.086*1000000/SUM(RES_hhdet_in_new!D176:D177))</f>
        <v>745.37814633040318</v>
      </c>
      <c r="E175" s="157">
        <f>IF(SUM(RES_hhdet_in_fec!E176:E177)=0,0,SUM(RES_hhdet_in_fec!E176:E177)/0.086*1000000/SUM(RES_hhdet_in_new!E176:E177))</f>
        <v>1022.7787023979701</v>
      </c>
      <c r="F175" s="157">
        <f>IF(SUM(RES_hhdet_in_fec!F176:F177)=0,0,SUM(RES_hhdet_in_fec!F176:F177)/0.086*1000000/SUM(RES_hhdet_in_new!F176:F177))</f>
        <v>1035.8832283707038</v>
      </c>
      <c r="G175" s="157">
        <f>IF(SUM(RES_hhdet_in_fec!G176:G177)=0,0,SUM(RES_hhdet_in_fec!G176:G177)/0.086*1000000/SUM(RES_hhdet_in_new!G176:G177))</f>
        <v>1008.5423946269992</v>
      </c>
      <c r="H175" s="157">
        <f>IF(SUM(RES_hhdet_in_fec!H176:H177)=0,0,SUM(RES_hhdet_in_fec!H176:H177)/0.086*1000000/SUM(RES_hhdet_in_new!H176:H177))</f>
        <v>1056.1073975811419</v>
      </c>
      <c r="I175" s="157">
        <f>IF(SUM(RES_hhdet_in_fec!I176:I177)=0,0,SUM(RES_hhdet_in_fec!I176:I177)/0.086*1000000/SUM(RES_hhdet_in_new!I176:I177))</f>
        <v>1044.4476519674213</v>
      </c>
      <c r="J175" s="157">
        <f>IF(SUM(RES_hhdet_in_fec!J176:J177)=0,0,SUM(RES_hhdet_in_fec!J176:J177)/0.086*1000000/SUM(RES_hhdet_in_new!J176:J177))</f>
        <v>1080.9038303222053</v>
      </c>
      <c r="K175" s="157">
        <f>IF(SUM(RES_hhdet_in_fec!K176:K177)=0,0,SUM(RES_hhdet_in_fec!K176:K177)/0.086*1000000/SUM(RES_hhdet_in_new!K176:K177))</f>
        <v>1109.7084931350878</v>
      </c>
      <c r="L175" s="157">
        <f>IF(SUM(RES_hhdet_in_fec!L176:L177)=0,0,SUM(RES_hhdet_in_fec!L176:L177)/0.086*1000000/SUM(RES_hhdet_in_new!L176:L177))</f>
        <v>1135.3701286639755</v>
      </c>
      <c r="M175" s="157">
        <f>IF(SUM(RES_hhdet_in_fec!M176:M177)=0,0,SUM(RES_hhdet_in_fec!M176:M177)/0.086*1000000/SUM(RES_hhdet_in_new!M176:M177))</f>
        <v>1120.3501785031153</v>
      </c>
      <c r="N175" s="157">
        <f>IF(SUM(RES_hhdet_in_fec!N176:N177)=0,0,SUM(RES_hhdet_in_fec!N176:N177)/0.086*1000000/SUM(RES_hhdet_in_new!N176:N177))</f>
        <v>1103.043629947495</v>
      </c>
      <c r="O175" s="157">
        <f>IF(SUM(RES_hhdet_in_fec!O176:O177)=0,0,SUM(RES_hhdet_in_fec!O176:O177)/0.086*1000000/SUM(RES_hhdet_in_new!O176:O177))</f>
        <v>1125.0242031158771</v>
      </c>
      <c r="P175" s="157">
        <f>IF(SUM(RES_hhdet_in_fec!P176:P177)=0,0,SUM(RES_hhdet_in_fec!P176:P177)/0.086*1000000/SUM(RES_hhdet_in_new!P176:P177))</f>
        <v>1143.7536636623447</v>
      </c>
      <c r="Q175" s="157">
        <f>IF(SUM(RES_hhdet_in_fec!Q176:Q177)=0,0,SUM(RES_hhdet_in_fec!Q176:Q177)/0.086*1000000/SUM(RES_hhdet_in_new!Q176:Q177))</f>
        <v>1164.9012782344282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668.98395097600383</v>
      </c>
      <c r="D177" s="57">
        <f>IF(RES_hhdet_in_fec!D177=0,0,RES_hhdet_in_fec!D177/0.086*1000000/RES_hhdet_in_new!D177)</f>
        <v>745.37814633040318</v>
      </c>
      <c r="E177" s="57">
        <f>IF(RES_hhdet_in_fec!E177=0,0,RES_hhdet_in_fec!E177/0.086*1000000/RES_hhdet_in_new!E177)</f>
        <v>1022.7787023979701</v>
      </c>
      <c r="F177" s="57">
        <f>IF(RES_hhdet_in_fec!F177=0,0,RES_hhdet_in_fec!F177/0.086*1000000/RES_hhdet_in_new!F177)</f>
        <v>1035.8832283707038</v>
      </c>
      <c r="G177" s="57">
        <f>IF(RES_hhdet_in_fec!G177=0,0,RES_hhdet_in_fec!G177/0.086*1000000/RES_hhdet_in_new!G177)</f>
        <v>1008.5423946269992</v>
      </c>
      <c r="H177" s="57">
        <f>IF(RES_hhdet_in_fec!H177=0,0,RES_hhdet_in_fec!H177/0.086*1000000/RES_hhdet_in_new!H177)</f>
        <v>1056.1073975811419</v>
      </c>
      <c r="I177" s="57">
        <f>IF(RES_hhdet_in_fec!I177=0,0,RES_hhdet_in_fec!I177/0.086*1000000/RES_hhdet_in_new!I177)</f>
        <v>1044.4476519674213</v>
      </c>
      <c r="J177" s="57">
        <f>IF(RES_hhdet_in_fec!J177=0,0,RES_hhdet_in_fec!J177/0.086*1000000/RES_hhdet_in_new!J177)</f>
        <v>1080.9038303222053</v>
      </c>
      <c r="K177" s="57">
        <f>IF(RES_hhdet_in_fec!K177=0,0,RES_hhdet_in_fec!K177/0.086*1000000/RES_hhdet_in_new!K177)</f>
        <v>1109.7084931350878</v>
      </c>
      <c r="L177" s="57">
        <f>IF(RES_hhdet_in_fec!L177=0,0,RES_hhdet_in_fec!L177/0.086*1000000/RES_hhdet_in_new!L177)</f>
        <v>1135.3701286639755</v>
      </c>
      <c r="M177" s="57">
        <f>IF(RES_hhdet_in_fec!M177=0,0,RES_hhdet_in_fec!M177/0.086*1000000/RES_hhdet_in_new!M177)</f>
        <v>1120.3501785031153</v>
      </c>
      <c r="N177" s="57">
        <f>IF(RES_hhdet_in_fec!N177=0,0,RES_hhdet_in_fec!N177/0.086*1000000/RES_hhdet_in_new!N177)</f>
        <v>1103.043629947495</v>
      </c>
      <c r="O177" s="57">
        <f>IF(RES_hhdet_in_fec!O177=0,0,RES_hhdet_in_fec!O177/0.086*1000000/RES_hhdet_in_new!O177)</f>
        <v>1125.0242031158771</v>
      </c>
      <c r="P177" s="57">
        <f>IF(RES_hhdet_in_fec!P177=0,0,RES_hhdet_in_fec!P177/0.086*1000000/RES_hhdet_in_new!P177)</f>
        <v>1143.7536636623447</v>
      </c>
      <c r="Q177" s="57">
        <f>IF(RES_hhdet_in_fec!Q177=0,0,RES_hhdet_in_fec!Q177/0.086*1000000/RES_hhdet_in_new!Q177)</f>
        <v>1164.9012782344282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14183.213289291323</v>
      </c>
      <c r="D3" s="168">
        <f t="shared" ref="D3" si="1">SUM(D4,D7,D9,D19)</f>
        <v>13367.945097620335</v>
      </c>
      <c r="E3" s="168">
        <f t="shared" ref="E3" si="2">SUM(E4,E7,E9,E19)</f>
        <v>13118.398969989466</v>
      </c>
      <c r="F3" s="168">
        <f t="shared" ref="F3" si="3">SUM(F4,F7,F9,F19)</f>
        <v>12762.215755574583</v>
      </c>
      <c r="G3" s="168">
        <f t="shared" ref="G3" si="4">SUM(G4,G7,G9,G19)</f>
        <v>13043.620781393536</v>
      </c>
      <c r="H3" s="168">
        <f t="shared" ref="H3" si="5">SUM(H4,H7,H9,H19)</f>
        <v>14131.036321342021</v>
      </c>
      <c r="I3" s="168">
        <f t="shared" ref="I3" si="6">SUM(I4,I7,I9,I19)</f>
        <v>12043.05203305844</v>
      </c>
      <c r="J3" s="168">
        <f t="shared" ref="J3" si="7">SUM(J4,J7,J9,J19)</f>
        <v>12746.719464337231</v>
      </c>
      <c r="K3" s="168">
        <f t="shared" ref="K3" si="8">SUM(K4,K7,K9,K19)</f>
        <v>13682.408685373492</v>
      </c>
      <c r="L3" s="168">
        <f t="shared" ref="L3" si="9">SUM(L4,L7,L9,L19)</f>
        <v>15383.587367273502</v>
      </c>
      <c r="M3" s="168">
        <f t="shared" ref="M3" si="10">SUM(M4,M7,M9,M19)</f>
        <v>12732.997576558684</v>
      </c>
      <c r="N3" s="168">
        <f t="shared" ref="N3" si="11">SUM(N4,N7,N9,N19)</f>
        <v>13900.599578237565</v>
      </c>
      <c r="O3" s="168">
        <f t="shared" ref="O3" si="12">SUM(O4,O7,O9,O19)</f>
        <v>13303.043304777164</v>
      </c>
      <c r="P3" s="168">
        <f t="shared" ref="P3" si="13">SUM(P4,P7,P9,P19)</f>
        <v>12745.617457267335</v>
      </c>
      <c r="Q3" s="168">
        <f t="shared" ref="Q3" si="14">SUM(Q4,Q7,Q9,Q19)</f>
        <v>11778.481444687272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11448.489432846534</v>
      </c>
      <c r="D4" s="157">
        <f t="shared" si="15"/>
        <v>10587.143034135628</v>
      </c>
      <c r="E4" s="157">
        <f t="shared" si="15"/>
        <v>10110.28713624046</v>
      </c>
      <c r="F4" s="157">
        <f t="shared" si="15"/>
        <v>9679.8334694473233</v>
      </c>
      <c r="G4" s="157">
        <f t="shared" si="15"/>
        <v>10024.843495793861</v>
      </c>
      <c r="H4" s="157">
        <f t="shared" si="15"/>
        <v>11039.55357460033</v>
      </c>
      <c r="I4" s="157">
        <f t="shared" si="15"/>
        <v>8840.0605496082717</v>
      </c>
      <c r="J4" s="157">
        <f t="shared" si="15"/>
        <v>9445.91433142602</v>
      </c>
      <c r="K4" s="157">
        <f t="shared" si="15"/>
        <v>10489.159035141791</v>
      </c>
      <c r="L4" s="157">
        <f t="shared" si="15"/>
        <v>12218.126771421581</v>
      </c>
      <c r="M4" s="157">
        <f t="shared" si="15"/>
        <v>9461.3555899905186</v>
      </c>
      <c r="N4" s="157">
        <f t="shared" si="15"/>
        <v>10633.692134334522</v>
      </c>
      <c r="O4" s="157">
        <f t="shared" si="15"/>
        <v>10038.960333372064</v>
      </c>
      <c r="P4" s="157">
        <f t="shared" si="15"/>
        <v>9548.6541986212487</v>
      </c>
      <c r="Q4" s="157">
        <f t="shared" si="15"/>
        <v>8242.9122028304337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11381.993285187586</v>
      </c>
      <c r="D5" s="156">
        <f>IF(RES_hhdet_in_tes!D5=0,0,RES_hhdet_in_tes!D5/0.086*1000000/RES_hhdet_in_new!D5)</f>
        <v>10533.423361825357</v>
      </c>
      <c r="E5" s="156">
        <f>IF(RES_hhdet_in_tes!E5=0,0,RES_hhdet_in_tes!E5/0.086*1000000/RES_hhdet_in_new!E5)</f>
        <v>9977.3755614066868</v>
      </c>
      <c r="F5" s="156">
        <f>IF(RES_hhdet_in_tes!F5=0,0,RES_hhdet_in_tes!F5/0.086*1000000/RES_hhdet_in_new!F5)</f>
        <v>9554.0839017234975</v>
      </c>
      <c r="G5" s="156">
        <f>IF(RES_hhdet_in_tes!G5=0,0,RES_hhdet_in_tes!G5/0.086*1000000/RES_hhdet_in_new!G5)</f>
        <v>9921.6417954864301</v>
      </c>
      <c r="H5" s="156">
        <f>IF(RES_hhdet_in_tes!H5=0,0,RES_hhdet_in_tes!H5/0.086*1000000/RES_hhdet_in_new!H5)</f>
        <v>10911.592715213073</v>
      </c>
      <c r="I5" s="156">
        <f>IF(RES_hhdet_in_tes!I5=0,0,RES_hhdet_in_tes!I5/0.086*1000000/RES_hhdet_in_new!I5)</f>
        <v>8744.7638563476867</v>
      </c>
      <c r="J5" s="156">
        <f>IF(RES_hhdet_in_tes!J5=0,0,RES_hhdet_in_tes!J5/0.086*1000000/RES_hhdet_in_new!J5)</f>
        <v>9336.8575658292502</v>
      </c>
      <c r="K5" s="156">
        <f>IF(RES_hhdet_in_tes!K5=0,0,RES_hhdet_in_tes!K5/0.086*1000000/RES_hhdet_in_new!K5)</f>
        <v>10364.897984845087</v>
      </c>
      <c r="L5" s="156">
        <f>IF(RES_hhdet_in_tes!L5=0,0,RES_hhdet_in_tes!L5/0.086*1000000/RES_hhdet_in_new!L5)</f>
        <v>12075.785392219219</v>
      </c>
      <c r="M5" s="156">
        <f>IF(RES_hhdet_in_tes!M5=0,0,RES_hhdet_in_tes!M5/0.086*1000000/RES_hhdet_in_new!M5)</f>
        <v>9353.4264864148772</v>
      </c>
      <c r="N5" s="156">
        <f>IF(RES_hhdet_in_tes!N5=0,0,RES_hhdet_in_tes!N5/0.086*1000000/RES_hhdet_in_new!N5)</f>
        <v>10515.768475190345</v>
      </c>
      <c r="O5" s="156">
        <f>IF(RES_hhdet_in_tes!O5=0,0,RES_hhdet_in_tes!O5/0.086*1000000/RES_hhdet_in_new!O5)</f>
        <v>9921.9842861776742</v>
      </c>
      <c r="P5" s="156">
        <f>IF(RES_hhdet_in_tes!P5=0,0,RES_hhdet_in_tes!P5/0.086*1000000/RES_hhdet_in_new!P5)</f>
        <v>9418.0617052860398</v>
      </c>
      <c r="Q5" s="156">
        <f>IF(RES_hhdet_in_tes!Q5=0,0,RES_hhdet_in_tes!Q5/0.086*1000000/RES_hhdet_in_new!Q5)</f>
        <v>8118.2082226871189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66.4961476589488</v>
      </c>
      <c r="D6" s="156">
        <f>IF(RES_hhdet_in_tes!D6=0,0,RES_hhdet_in_tes!D6/0.086*1000000/RES_hhdet_in_new!D5)</f>
        <v>53.719672310271896</v>
      </c>
      <c r="E6" s="156">
        <f>IF(RES_hhdet_in_tes!E6=0,0,RES_hhdet_in_tes!E6/0.086*1000000/RES_hhdet_in_new!E5)</f>
        <v>132.9115748337743</v>
      </c>
      <c r="F6" s="156">
        <f>IF(RES_hhdet_in_tes!F6=0,0,RES_hhdet_in_tes!F6/0.086*1000000/RES_hhdet_in_new!F5)</f>
        <v>125.74956772382576</v>
      </c>
      <c r="G6" s="156">
        <f>IF(RES_hhdet_in_tes!G6=0,0,RES_hhdet_in_tes!G6/0.086*1000000/RES_hhdet_in_new!G5)</f>
        <v>103.2017003074313</v>
      </c>
      <c r="H6" s="156">
        <f>IF(RES_hhdet_in_tes!H6=0,0,RES_hhdet_in_tes!H6/0.086*1000000/RES_hhdet_in_new!H5)</f>
        <v>127.96085938725591</v>
      </c>
      <c r="I6" s="156">
        <f>IF(RES_hhdet_in_tes!I6=0,0,RES_hhdet_in_tes!I6/0.086*1000000/RES_hhdet_in_new!I5)</f>
        <v>95.296693260585243</v>
      </c>
      <c r="J6" s="156">
        <f>IF(RES_hhdet_in_tes!J6=0,0,RES_hhdet_in_tes!J6/0.086*1000000/RES_hhdet_in_new!J5)</f>
        <v>109.05676559676955</v>
      </c>
      <c r="K6" s="156">
        <f>IF(RES_hhdet_in_tes!K6=0,0,RES_hhdet_in_tes!K6/0.086*1000000/RES_hhdet_in_new!K5)</f>
        <v>124.26105029670349</v>
      </c>
      <c r="L6" s="156">
        <f>IF(RES_hhdet_in_tes!L6=0,0,RES_hhdet_in_tes!L6/0.086*1000000/RES_hhdet_in_new!L5)</f>
        <v>142.34137920236125</v>
      </c>
      <c r="M6" s="156">
        <f>IF(RES_hhdet_in_tes!M6=0,0,RES_hhdet_in_tes!M6/0.086*1000000/RES_hhdet_in_new!M5)</f>
        <v>107.92910357564145</v>
      </c>
      <c r="N6" s="156">
        <f>IF(RES_hhdet_in_tes!N6=0,0,RES_hhdet_in_tes!N6/0.086*1000000/RES_hhdet_in_new!N5)</f>
        <v>117.92365914417766</v>
      </c>
      <c r="O6" s="156">
        <f>IF(RES_hhdet_in_tes!O6=0,0,RES_hhdet_in_tes!O6/0.086*1000000/RES_hhdet_in_new!O5)</f>
        <v>116.97604719439055</v>
      </c>
      <c r="P6" s="156">
        <f>IF(RES_hhdet_in_tes!P6=0,0,RES_hhdet_in_tes!P6/0.086*1000000/RES_hhdet_in_new!P5)</f>
        <v>130.59249333520839</v>
      </c>
      <c r="Q6" s="156">
        <f>IF(RES_hhdet_in_tes!Q6=0,0,RES_hhdet_in_tes!Q6/0.086*1000000/RES_hhdet_in_new!Q5)</f>
        <v>124.70398014331403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814.71985496651894</v>
      </c>
      <c r="D7" s="157">
        <f t="shared" si="16"/>
        <v>765.01478814568338</v>
      </c>
      <c r="E7" s="157">
        <f t="shared" si="16"/>
        <v>745.98887403242668</v>
      </c>
      <c r="F7" s="157">
        <f t="shared" si="16"/>
        <v>735.28988960582831</v>
      </c>
      <c r="G7" s="157">
        <f t="shared" si="16"/>
        <v>727.13578503095596</v>
      </c>
      <c r="H7" s="157">
        <f t="shared" si="16"/>
        <v>757.45162123644582</v>
      </c>
      <c r="I7" s="157">
        <f t="shared" si="16"/>
        <v>768.52593835258381</v>
      </c>
      <c r="J7" s="157">
        <f t="shared" si="16"/>
        <v>814.02488761303778</v>
      </c>
      <c r="K7" s="157">
        <f t="shared" si="16"/>
        <v>821.92376927936846</v>
      </c>
      <c r="L7" s="157">
        <f t="shared" si="16"/>
        <v>820.70111782541323</v>
      </c>
      <c r="M7" s="157">
        <f t="shared" si="16"/>
        <v>830.54171009207187</v>
      </c>
      <c r="N7" s="157">
        <f t="shared" si="16"/>
        <v>831.90566370761292</v>
      </c>
      <c r="O7" s="157">
        <f t="shared" si="16"/>
        <v>806.87605250222737</v>
      </c>
      <c r="P7" s="157">
        <f t="shared" si="16"/>
        <v>857.62365789821115</v>
      </c>
      <c r="Q7" s="157">
        <f t="shared" si="16"/>
        <v>864.94833533999167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814.71985496651894</v>
      </c>
      <c r="D8" s="156">
        <f>IF(RES_hhdet_in_tes!D8=0,0,RES_hhdet_in_tes!D8/0.086*1000000/RES_hhdet_in_new!D8)</f>
        <v>765.01478814568338</v>
      </c>
      <c r="E8" s="156">
        <f>IF(RES_hhdet_in_tes!E8=0,0,RES_hhdet_in_tes!E8/0.086*1000000/RES_hhdet_in_new!E8)</f>
        <v>745.98887403242668</v>
      </c>
      <c r="F8" s="156">
        <f>IF(RES_hhdet_in_tes!F8=0,0,RES_hhdet_in_tes!F8/0.086*1000000/RES_hhdet_in_new!F8)</f>
        <v>735.28988960582831</v>
      </c>
      <c r="G8" s="156">
        <f>IF(RES_hhdet_in_tes!G8=0,0,RES_hhdet_in_tes!G8/0.086*1000000/RES_hhdet_in_new!G8)</f>
        <v>727.13578503095596</v>
      </c>
      <c r="H8" s="156">
        <f>IF(RES_hhdet_in_tes!H8=0,0,RES_hhdet_in_tes!H8/0.086*1000000/RES_hhdet_in_new!H8)</f>
        <v>757.45162123644582</v>
      </c>
      <c r="I8" s="156">
        <f>IF(RES_hhdet_in_tes!I8=0,0,RES_hhdet_in_tes!I8/0.086*1000000/RES_hhdet_in_new!I8)</f>
        <v>768.52593835258381</v>
      </c>
      <c r="J8" s="156">
        <f>IF(RES_hhdet_in_tes!J8=0,0,RES_hhdet_in_tes!J8/0.086*1000000/RES_hhdet_in_new!J8)</f>
        <v>814.02488761303778</v>
      </c>
      <c r="K8" s="156">
        <f>IF(RES_hhdet_in_tes!K8=0,0,RES_hhdet_in_tes!K8/0.086*1000000/RES_hhdet_in_new!K8)</f>
        <v>821.92376927936846</v>
      </c>
      <c r="L8" s="156">
        <f>IF(RES_hhdet_in_tes!L8=0,0,RES_hhdet_in_tes!L8/0.086*1000000/RES_hhdet_in_new!L8)</f>
        <v>820.70111782541323</v>
      </c>
      <c r="M8" s="156">
        <f>IF(RES_hhdet_in_tes!M8=0,0,RES_hhdet_in_tes!M8/0.086*1000000/RES_hhdet_in_new!M8)</f>
        <v>830.54171009207187</v>
      </c>
      <c r="N8" s="156">
        <f>IF(RES_hhdet_in_tes!N8=0,0,RES_hhdet_in_tes!N8/0.086*1000000/RES_hhdet_in_new!N8)</f>
        <v>831.90566370761292</v>
      </c>
      <c r="O8" s="156">
        <f>IF(RES_hhdet_in_tes!O8=0,0,RES_hhdet_in_tes!O8/0.086*1000000/RES_hhdet_in_new!O8)</f>
        <v>806.87605250222737</v>
      </c>
      <c r="P8" s="156">
        <f>IF(RES_hhdet_in_tes!P8=0,0,RES_hhdet_in_tes!P8/0.086*1000000/RES_hhdet_in_new!P8)</f>
        <v>857.62365789821115</v>
      </c>
      <c r="Q8" s="156">
        <f>IF(RES_hhdet_in_tes!Q8=0,0,RES_hhdet_in_tes!Q8/0.086*1000000/RES_hhdet_in_new!Q8)</f>
        <v>864.94833533999167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1399.5380819940135</v>
      </c>
      <c r="D9" s="157">
        <f>IF(SUM(RES_hhdet_in_tes!D10:D12,RES_hhdet_in_tes!D15:D16)=0,0,SUM(RES_hhdet_in_tes!D10:D12,RES_hhdet_in_tes!D15:D16)/0.086*1000000/SUM(RES_hhdet_in_new!D10:D12,RES_hhdet_in_new!D15:D16))</f>
        <v>1421.4710207924065</v>
      </c>
      <c r="E9" s="157">
        <f>IF(SUM(RES_hhdet_in_tes!E10:E12,RES_hhdet_in_tes!E15:E16)=0,0,SUM(RES_hhdet_in_tes!E10:E12,RES_hhdet_in_tes!E15:E16)/0.086*1000000/SUM(RES_hhdet_in_new!E10:E12,RES_hhdet_in_new!E15:E16))</f>
        <v>1502.3771834827828</v>
      </c>
      <c r="F9" s="157">
        <f>IF(SUM(RES_hhdet_in_tes!F10:F12,RES_hhdet_in_tes!F15:F16)=0,0,SUM(RES_hhdet_in_tes!F10:F12,RES_hhdet_in_tes!F15:F16)/0.086*1000000/SUM(RES_hhdet_in_new!F10:F12,RES_hhdet_in_new!F15:F16))</f>
        <v>1549.630100874153</v>
      </c>
      <c r="G9" s="157">
        <f>IF(SUM(RES_hhdet_in_tes!G10:G12,RES_hhdet_in_tes!G15:G16)=0,0,SUM(RES_hhdet_in_tes!G10:G12,RES_hhdet_in_tes!G15:G16)/0.086*1000000/SUM(RES_hhdet_in_new!G10:G12,RES_hhdet_in_new!G15:G16))</f>
        <v>1504.4588120240167</v>
      </c>
      <c r="H9" s="157">
        <f>IF(SUM(RES_hhdet_in_tes!H10:H12,RES_hhdet_in_tes!H15:H16)=0,0,SUM(RES_hhdet_in_tes!H10:H12,RES_hhdet_in_tes!H15:H16)/0.086*1000000/SUM(RES_hhdet_in_new!H10:H12,RES_hhdet_in_new!H15:H16))</f>
        <v>1519.3567505354572</v>
      </c>
      <c r="I9" s="157">
        <f>IF(SUM(RES_hhdet_in_tes!I10:I12,RES_hhdet_in_tes!I15:I16)=0,0,SUM(RES_hhdet_in_tes!I10:I12,RES_hhdet_in_tes!I15:I16)/0.086*1000000/SUM(RES_hhdet_in_new!I10:I12,RES_hhdet_in_new!I15:I16))</f>
        <v>1629.2467710027397</v>
      </c>
      <c r="J9" s="157">
        <f>IF(SUM(RES_hhdet_in_tes!J10:J12,RES_hhdet_in_tes!J15:J16)=0,0,SUM(RES_hhdet_in_tes!J10:J12,RES_hhdet_in_tes!J15:J16)/0.086*1000000/SUM(RES_hhdet_in_new!J10:J12,RES_hhdet_in_new!J15:J16))</f>
        <v>1674.5725826730977</v>
      </c>
      <c r="K9" s="157">
        <f>IF(SUM(RES_hhdet_in_tes!K10:K12,RES_hhdet_in_tes!K15:K16)=0,0,SUM(RES_hhdet_in_tes!K10:K12,RES_hhdet_in_tes!K15:K16)/0.086*1000000/SUM(RES_hhdet_in_new!K10:K12,RES_hhdet_in_new!K15:K16))</f>
        <v>1545.4695438450183</v>
      </c>
      <c r="L9" s="157">
        <f>IF(SUM(RES_hhdet_in_tes!L10:L12,RES_hhdet_in_tes!L15:L16)=0,0,SUM(RES_hhdet_in_tes!L10:L12,RES_hhdet_in_tes!L15:L16)/0.086*1000000/SUM(RES_hhdet_in_new!L10:L12,RES_hhdet_in_new!L15:L16))</f>
        <v>1570.6853409497596</v>
      </c>
      <c r="M9" s="157">
        <f>IF(SUM(RES_hhdet_in_tes!M10:M12,RES_hhdet_in_tes!M15:M16)=0,0,SUM(RES_hhdet_in_tes!M10:M12,RES_hhdet_in_tes!M15:M16)/0.086*1000000/SUM(RES_hhdet_in_new!M10:M12,RES_hhdet_in_new!M15:M16))</f>
        <v>1730.6606393439456</v>
      </c>
      <c r="N9" s="157">
        <f>IF(SUM(RES_hhdet_in_tes!N10:N12,RES_hhdet_in_tes!N15:N16)=0,0,SUM(RES_hhdet_in_tes!N10:N12,RES_hhdet_in_tes!N15:N16)/0.086*1000000/SUM(RES_hhdet_in_new!N10:N12,RES_hhdet_in_new!N15:N16))</f>
        <v>1667.8877743403586</v>
      </c>
      <c r="O9" s="157">
        <f>IF(SUM(RES_hhdet_in_tes!O10:O12,RES_hhdet_in_tes!O15:O16)=0,0,SUM(RES_hhdet_in_tes!O10:O12,RES_hhdet_in_tes!O15:O16)/0.086*1000000/SUM(RES_hhdet_in_new!O10:O12,RES_hhdet_in_new!O15:O16))</f>
        <v>1732.0271697842393</v>
      </c>
      <c r="P9" s="157">
        <f>IF(SUM(RES_hhdet_in_tes!P10:P12,RES_hhdet_in_tes!P15:P16)=0,0,SUM(RES_hhdet_in_tes!P10:P12,RES_hhdet_in_tes!P15:P16)/0.086*1000000/SUM(RES_hhdet_in_new!P10:P12,RES_hhdet_in_new!P15:P16))</f>
        <v>1617.3068543965301</v>
      </c>
      <c r="Q9" s="157">
        <f>IF(SUM(RES_hhdet_in_tes!Q10:Q12,RES_hhdet_in_tes!Q15:Q16)=0,0,SUM(RES_hhdet_in_tes!Q10:Q12,RES_hhdet_in_tes!Q15:Q16)/0.086*1000000/SUM(RES_hhdet_in_new!Q10:Q12,RES_hhdet_in_new!Q15:Q16))</f>
        <v>1947.1871830347636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1364.5722826483818</v>
      </c>
      <c r="D10" s="132">
        <f>IF(RES_hhdet_in_tes!D10=0,0,RES_hhdet_in_tes!D10/0.086*1000000/RES_hhdet_in_new!D10)</f>
        <v>1369.2401404758302</v>
      </c>
      <c r="E10" s="132">
        <f>IF(RES_hhdet_in_tes!E10=0,0,RES_hhdet_in_tes!E10/0.086*1000000/RES_hhdet_in_new!E10)</f>
        <v>1381.0582852406924</v>
      </c>
      <c r="F10" s="132">
        <f>IF(RES_hhdet_in_tes!F10=0,0,RES_hhdet_in_tes!F10/0.086*1000000/RES_hhdet_in_new!F10)</f>
        <v>1408.8334312331922</v>
      </c>
      <c r="G10" s="132">
        <f>IF(RES_hhdet_in_tes!G10=0,0,RES_hhdet_in_tes!G10/0.086*1000000/RES_hhdet_in_new!G10)</f>
        <v>1409.2141669368102</v>
      </c>
      <c r="H10" s="132">
        <f>IF(RES_hhdet_in_tes!H10=0,0,RES_hhdet_in_tes!H10/0.086*1000000/RES_hhdet_in_new!H10)</f>
        <v>1432.1003097287996</v>
      </c>
      <c r="I10" s="132">
        <f>IF(RES_hhdet_in_tes!I10=0,0,RES_hhdet_in_tes!I10/0.086*1000000/RES_hhdet_in_new!I10)</f>
        <v>1382.5390664535964</v>
      </c>
      <c r="J10" s="132">
        <f>IF(RES_hhdet_in_tes!J10=0,0,RES_hhdet_in_tes!J10/0.086*1000000/RES_hhdet_in_new!J10)</f>
        <v>1452.6487781141138</v>
      </c>
      <c r="K10" s="132">
        <f>IF(RES_hhdet_in_tes!K10=0,0,RES_hhdet_in_tes!K10/0.086*1000000/RES_hhdet_in_new!K10)</f>
        <v>1476.0212127671682</v>
      </c>
      <c r="L10" s="132">
        <f>IF(RES_hhdet_in_tes!L10=0,0,RES_hhdet_in_tes!L10/0.086*1000000/RES_hhdet_in_new!L10)</f>
        <v>1481.7083931072427</v>
      </c>
      <c r="M10" s="132">
        <f>IF(RES_hhdet_in_tes!M10=0,0,RES_hhdet_in_tes!M10/0.086*1000000/RES_hhdet_in_new!M10)</f>
        <v>1470.7323257866947</v>
      </c>
      <c r="N10" s="132">
        <f>IF(RES_hhdet_in_tes!N10=0,0,RES_hhdet_in_tes!N10/0.086*1000000/RES_hhdet_in_new!N10)</f>
        <v>1517.3192972920438</v>
      </c>
      <c r="O10" s="132">
        <f>IF(RES_hhdet_in_tes!O10=0,0,RES_hhdet_in_tes!O10/0.086*1000000/RES_hhdet_in_new!O10)</f>
        <v>1515.5025326581519</v>
      </c>
      <c r="P10" s="132">
        <f>IF(RES_hhdet_in_tes!P10=0,0,RES_hhdet_in_tes!P10/0.086*1000000/RES_hhdet_in_new!P10)</f>
        <v>1516.9397467795029</v>
      </c>
      <c r="Q10" s="132">
        <f>IF(RES_hhdet_in_tes!Q10=0,0,RES_hhdet_in_tes!Q10/0.086*1000000/RES_hhdet_in_new!Q10)</f>
        <v>1516.7728592787821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1601.1726016805092</v>
      </c>
      <c r="D15" s="162">
        <f>IF(RES_hhdet_in_tes!D15=0,0,RES_hhdet_in_tes!D15/0.086*1000000/RES_hhdet_in_new!D15)</f>
        <v>1629.293484965551</v>
      </c>
      <c r="E15" s="162">
        <f>IF(RES_hhdet_in_tes!E15=0,0,RES_hhdet_in_tes!E15/0.086*1000000/RES_hhdet_in_new!E15)</f>
        <v>1979.8958338794214</v>
      </c>
      <c r="F15" s="162">
        <f>IF(RES_hhdet_in_tes!F15=0,0,RES_hhdet_in_tes!F15/0.086*1000000/RES_hhdet_in_new!F15)</f>
        <v>2082.7473122305182</v>
      </c>
      <c r="G15" s="162">
        <f>IF(RES_hhdet_in_tes!G15=0,0,RES_hhdet_in_tes!G15/0.086*1000000/RES_hhdet_in_new!G15)</f>
        <v>2048.8344706649409</v>
      </c>
      <c r="H15" s="162">
        <f>IF(RES_hhdet_in_tes!H15=0,0,RES_hhdet_in_tes!H15/0.086*1000000/RES_hhdet_in_new!H15)</f>
        <v>2169.4429236649771</v>
      </c>
      <c r="I15" s="162">
        <f>IF(RES_hhdet_in_tes!I15=0,0,RES_hhdet_in_tes!I15/0.086*1000000/RES_hhdet_in_new!I15)</f>
        <v>2029.2710544351257</v>
      </c>
      <c r="J15" s="162">
        <f>IF(RES_hhdet_in_tes!J15=0,0,RES_hhdet_in_tes!J15/0.086*1000000/RES_hhdet_in_new!J15)</f>
        <v>2155.7777608409251</v>
      </c>
      <c r="K15" s="162">
        <f>IF(RES_hhdet_in_tes!K15=0,0,RES_hhdet_in_tes!K15/0.086*1000000/RES_hhdet_in_new!K15)</f>
        <v>2184.2698210208755</v>
      </c>
      <c r="L15" s="162">
        <f>IF(RES_hhdet_in_tes!L15=0,0,RES_hhdet_in_tes!L15/0.086*1000000/RES_hhdet_in_new!L15)</f>
        <v>2412.9468316853022</v>
      </c>
      <c r="M15" s="162">
        <f>IF(RES_hhdet_in_tes!M15=0,0,RES_hhdet_in_tes!M15/0.086*1000000/RES_hhdet_in_new!M15)</f>
        <v>2266.8585087075226</v>
      </c>
      <c r="N15" s="162">
        <f>IF(RES_hhdet_in_tes!N15=0,0,RES_hhdet_in_tes!N15/0.086*1000000/RES_hhdet_in_new!N15)</f>
        <v>2282.9267427190412</v>
      </c>
      <c r="O15" s="162">
        <f>IF(RES_hhdet_in_tes!O15=0,0,RES_hhdet_in_tes!O15/0.086*1000000/RES_hhdet_in_new!O15)</f>
        <v>2285.5789753870076</v>
      </c>
      <c r="P15" s="162">
        <f>IF(RES_hhdet_in_tes!P15=0,0,RES_hhdet_in_tes!P15/0.086*1000000/RES_hhdet_in_new!P15)</f>
        <v>2328.2986027706779</v>
      </c>
      <c r="Q15" s="162">
        <f>IF(RES_hhdet_in_tes!Q15=0,0,RES_hhdet_in_tes!Q15/0.086*1000000/RES_hhdet_in_new!Q15)</f>
        <v>2350.8736585789329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1988.4787621307387</v>
      </c>
      <c r="L16" s="160">
        <f>IF(RES_hhdet_in_tes!L16=0,0,RES_hhdet_in_tes!L16/0.086*1000000/RES_hhdet_in_new!L16)</f>
        <v>2148.4409260305351</v>
      </c>
      <c r="M16" s="160">
        <f>IF(RES_hhdet_in_tes!M16=0,0,RES_hhdet_in_tes!M16/0.086*1000000/RES_hhdet_in_new!M16)</f>
        <v>2048.2879000693879</v>
      </c>
      <c r="N16" s="160">
        <f>IF(RES_hhdet_in_tes!N16=0,0,RES_hhdet_in_tes!N16/0.086*1000000/RES_hhdet_in_new!N16)</f>
        <v>2065.0065416782286</v>
      </c>
      <c r="O16" s="160">
        <f>IF(RES_hhdet_in_tes!O16=0,0,RES_hhdet_in_tes!O16/0.086*1000000/RES_hhdet_in_new!O16)</f>
        <v>2072.4201084175156</v>
      </c>
      <c r="P16" s="160">
        <f>IF(RES_hhdet_in_tes!P16=0,0,RES_hhdet_in_tes!P16/0.086*1000000/RES_hhdet_in_new!P16)</f>
        <v>2100.5310126208983</v>
      </c>
      <c r="Q16" s="160">
        <f>IF(RES_hhdet_in_tes!Q16=0,0,RES_hhdet_in_tes!Q16/0.086*1000000/RES_hhdet_in_new!Q16)</f>
        <v>2117.4141603221647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1532.4720083441978</v>
      </c>
      <c r="L17" s="156">
        <f>IF(RES_hhdet_in_tes!L17=0,0,RES_hhdet_in_tes!L17/0.086*1000000/RES_hhdet_in_new!L16)</f>
        <v>1689.0627821797277</v>
      </c>
      <c r="M17" s="156">
        <f>IF(RES_hhdet_in_tes!M17=0,0,RES_hhdet_in_tes!M17/0.086*1000000/RES_hhdet_in_new!M16)</f>
        <v>1587.6776709612986</v>
      </c>
      <c r="N17" s="156">
        <f>IF(RES_hhdet_in_tes!N17=0,0,RES_hhdet_in_tes!N17/0.086*1000000/RES_hhdet_in_new!N16)</f>
        <v>1600.7349143920151</v>
      </c>
      <c r="O17" s="156">
        <f>IF(RES_hhdet_in_tes!O17=0,0,RES_hhdet_in_tes!O17/0.086*1000000/RES_hhdet_in_new!O16)</f>
        <v>1605.4424184621898</v>
      </c>
      <c r="P17" s="156">
        <f>IF(RES_hhdet_in_tes!P17=0,0,RES_hhdet_in_tes!P17/0.086*1000000/RES_hhdet_in_new!P16)</f>
        <v>1634.0354317664087</v>
      </c>
      <c r="Q17" s="156">
        <f>IF(RES_hhdet_in_tes!Q17=0,0,RES_hhdet_in_tes!Q17/0.086*1000000/RES_hhdet_in_new!Q16)</f>
        <v>1651.5340709266948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456.0067537865408</v>
      </c>
      <c r="L18" s="156">
        <f>IF(RES_hhdet_in_tes!L18=0,0,RES_hhdet_in_tes!L18/0.086*1000000/RES_hhdet_in_new!L16)</f>
        <v>459.37814385080748</v>
      </c>
      <c r="M18" s="156">
        <f>IF(RES_hhdet_in_tes!M18=0,0,RES_hhdet_in_tes!M18/0.086*1000000/RES_hhdet_in_new!M16)</f>
        <v>460.61022910808907</v>
      </c>
      <c r="N18" s="156">
        <f>IF(RES_hhdet_in_tes!N18=0,0,RES_hhdet_in_tes!N18/0.086*1000000/RES_hhdet_in_new!N16)</f>
        <v>464.27162728621346</v>
      </c>
      <c r="O18" s="156">
        <f>IF(RES_hhdet_in_tes!O18=0,0,RES_hhdet_in_tes!O18/0.086*1000000/RES_hhdet_in_new!O16)</f>
        <v>466.97768995532567</v>
      </c>
      <c r="P18" s="156">
        <f>IF(RES_hhdet_in_tes!P18=0,0,RES_hhdet_in_tes!P18/0.086*1000000/RES_hhdet_in_new!P16)</f>
        <v>466.49558085448956</v>
      </c>
      <c r="Q18" s="156">
        <f>IF(RES_hhdet_in_tes!Q18=0,0,RES_hhdet_in_tes!Q18/0.086*1000000/RES_hhdet_in_new!Q16)</f>
        <v>465.88008939547012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520.46591948425657</v>
      </c>
      <c r="D19" s="157">
        <f>IF(SUM(RES_hhdet_in_tes!D20:D22)=0,0,SUM(RES_hhdet_in_tes!D20:D22)/0.086*1000000/SUM(RES_hhdet_in_new!D20:D22))</f>
        <v>594.31625454661742</v>
      </c>
      <c r="E19" s="157">
        <f>IF(SUM(RES_hhdet_in_tes!E20:E22)=0,0,SUM(RES_hhdet_in_tes!E20:E22)/0.086*1000000/SUM(RES_hhdet_in_new!E20:E22))</f>
        <v>759.74577623379753</v>
      </c>
      <c r="F19" s="157">
        <f>IF(SUM(RES_hhdet_in_tes!F20:F22)=0,0,SUM(RES_hhdet_in_tes!F20:F22)/0.086*1000000/SUM(RES_hhdet_in_new!F20:F22))</f>
        <v>797.46229564727685</v>
      </c>
      <c r="G19" s="157">
        <f>IF(SUM(RES_hhdet_in_tes!G20:G22)=0,0,SUM(RES_hhdet_in_tes!G20:G22)/0.086*1000000/SUM(RES_hhdet_in_new!G20:G22))</f>
        <v>787.18268854470352</v>
      </c>
      <c r="H19" s="157">
        <f>IF(SUM(RES_hhdet_in_tes!H20:H22)=0,0,SUM(RES_hhdet_in_tes!H20:H22)/0.086*1000000/SUM(RES_hhdet_in_new!H20:H22))</f>
        <v>814.67437496978891</v>
      </c>
      <c r="I19" s="157">
        <f>IF(SUM(RES_hhdet_in_tes!I20:I22)=0,0,SUM(RES_hhdet_in_tes!I20:I22)/0.086*1000000/SUM(RES_hhdet_in_new!I20:I22))</f>
        <v>805.21877409484432</v>
      </c>
      <c r="J19" s="157">
        <f>IF(SUM(RES_hhdet_in_tes!J20:J22)=0,0,SUM(RES_hhdet_in_tes!J20:J22)/0.086*1000000/SUM(RES_hhdet_in_new!J20:J22))</f>
        <v>812.20766262507607</v>
      </c>
      <c r="K19" s="157">
        <f>IF(SUM(RES_hhdet_in_tes!K20:K22)=0,0,SUM(RES_hhdet_in_tes!K20:K22)/0.086*1000000/SUM(RES_hhdet_in_new!K20:K22))</f>
        <v>825.85633710731418</v>
      </c>
      <c r="L19" s="157">
        <f>IF(SUM(RES_hhdet_in_tes!L20:L22)=0,0,SUM(RES_hhdet_in_tes!L20:L22)/0.086*1000000/SUM(RES_hhdet_in_new!L20:L22))</f>
        <v>774.07413707674834</v>
      </c>
      <c r="M19" s="157">
        <f>IF(SUM(RES_hhdet_in_tes!M20:M22)=0,0,SUM(RES_hhdet_in_tes!M20:M22)/0.086*1000000/SUM(RES_hhdet_in_new!M20:M22))</f>
        <v>710.43963713214941</v>
      </c>
      <c r="N19" s="157">
        <f>IF(SUM(RES_hhdet_in_tes!N20:N22)=0,0,SUM(RES_hhdet_in_tes!N20:N22)/0.086*1000000/SUM(RES_hhdet_in_new!N20:N22))</f>
        <v>767.11400585507056</v>
      </c>
      <c r="O19" s="157">
        <f>IF(SUM(RES_hhdet_in_tes!O20:O22)=0,0,SUM(RES_hhdet_in_tes!O20:O22)/0.086*1000000/SUM(RES_hhdet_in_new!O20:O22))</f>
        <v>725.17974911863155</v>
      </c>
      <c r="P19" s="157">
        <f>IF(SUM(RES_hhdet_in_tes!P20:P22)=0,0,SUM(RES_hhdet_in_tes!P20:P22)/0.086*1000000/SUM(RES_hhdet_in_new!P20:P22))</f>
        <v>722.03274635134346</v>
      </c>
      <c r="Q19" s="157">
        <f>IF(SUM(RES_hhdet_in_tes!Q20:Q22)=0,0,SUM(RES_hhdet_in_tes!Q20:Q22)/0.086*1000000/SUM(RES_hhdet_in_new!Q20:Q22))</f>
        <v>723.43372348208243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479.03418935938856</v>
      </c>
      <c r="D20" s="156">
        <f>IF(RES_hhdet_in_tes!D20=0,0,RES_hhdet_in_tes!D20/0.086*1000000/RES_hhdet_in_new!D20)</f>
        <v>539.12844193918318</v>
      </c>
      <c r="E20" s="156">
        <f>IF(RES_hhdet_in_tes!E20=0,0,RES_hhdet_in_tes!E20/0.086*1000000/RES_hhdet_in_new!E20)</f>
        <v>654.34129046986334</v>
      </c>
      <c r="F20" s="156">
        <f>IF(RES_hhdet_in_tes!F20=0,0,RES_hhdet_in_tes!F20/0.086*1000000/RES_hhdet_in_new!F20)</f>
        <v>670.54895568348331</v>
      </c>
      <c r="G20" s="156">
        <f>IF(RES_hhdet_in_tes!G20=0,0,RES_hhdet_in_tes!G20/0.086*1000000/RES_hhdet_in_new!G20)</f>
        <v>675.05294718375671</v>
      </c>
      <c r="H20" s="156">
        <f>IF(RES_hhdet_in_tes!H20=0,0,RES_hhdet_in_tes!H20/0.086*1000000/RES_hhdet_in_new!H20)</f>
        <v>692.11191633534361</v>
      </c>
      <c r="I20" s="156">
        <f>IF(RES_hhdet_in_tes!I20=0,0,RES_hhdet_in_tes!I20/0.086*1000000/RES_hhdet_in_new!I20)</f>
        <v>683.72326573774956</v>
      </c>
      <c r="J20" s="156">
        <f>IF(RES_hhdet_in_tes!J20=0,0,RES_hhdet_in_tes!J20/0.086*1000000/RES_hhdet_in_new!J20)</f>
        <v>701.26664271790207</v>
      </c>
      <c r="K20" s="156">
        <f>IF(RES_hhdet_in_tes!K20=0,0,RES_hhdet_in_tes!K20/0.086*1000000/RES_hhdet_in_new!K20)</f>
        <v>707.10321314131284</v>
      </c>
      <c r="L20" s="156">
        <f>IF(RES_hhdet_in_tes!L20=0,0,RES_hhdet_in_tes!L20/0.086*1000000/RES_hhdet_in_new!L20)</f>
        <v>710.03582801700884</v>
      </c>
      <c r="M20" s="156">
        <f>IF(RES_hhdet_in_tes!M20=0,0,RES_hhdet_in_tes!M20/0.086*1000000/RES_hhdet_in_new!M20)</f>
        <v>708.34458288796884</v>
      </c>
      <c r="N20" s="156">
        <f>IF(RES_hhdet_in_tes!N20=0,0,RES_hhdet_in_tes!N20/0.086*1000000/RES_hhdet_in_new!N20)</f>
        <v>726.12759344447466</v>
      </c>
      <c r="O20" s="156">
        <f>IF(RES_hhdet_in_tes!O20=0,0,RES_hhdet_in_tes!O20/0.086*1000000/RES_hhdet_in_new!O20)</f>
        <v>725.17974911863155</v>
      </c>
      <c r="P20" s="156">
        <f>IF(RES_hhdet_in_tes!P20=0,0,RES_hhdet_in_tes!P20/0.086*1000000/RES_hhdet_in_new!P20)</f>
        <v>722.03274635134346</v>
      </c>
      <c r="Q20" s="156">
        <f>IF(RES_hhdet_in_tes!Q20=0,0,RES_hhdet_in_tes!Q20/0.086*1000000/RES_hhdet_in_new!Q20)</f>
        <v>723.43372348208243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549.67557862984984</v>
      </c>
      <c r="D22" s="57">
        <f>IF(RES_hhdet_in_tes!D22=0,0,RES_hhdet_in_tes!D22/0.086*1000000/RES_hhdet_in_new!D22)</f>
        <v>614.59481480836109</v>
      </c>
      <c r="E22" s="57">
        <f>IF(RES_hhdet_in_tes!E22=0,0,RES_hhdet_in_tes!E22/0.086*1000000/RES_hhdet_in_new!E22)</f>
        <v>845.86726090251591</v>
      </c>
      <c r="F22" s="57">
        <f>IF(RES_hhdet_in_tes!F22=0,0,RES_hhdet_in_tes!F22/0.086*1000000/RES_hhdet_in_new!F22)</f>
        <v>859.07583392047854</v>
      </c>
      <c r="G22" s="57">
        <f>IF(RES_hhdet_in_tes!G22=0,0,RES_hhdet_in_tes!G22/0.086*1000000/RES_hhdet_in_new!G22)</f>
        <v>839.25486269982787</v>
      </c>
      <c r="H22" s="57">
        <f>IF(RES_hhdet_in_tes!H22=0,0,RES_hhdet_in_tes!H22/0.086*1000000/RES_hhdet_in_new!H22)</f>
        <v>881.44556936376603</v>
      </c>
      <c r="I22" s="57">
        <f>IF(RES_hhdet_in_tes!I22=0,0,RES_hhdet_in_tes!I22/0.086*1000000/RES_hhdet_in_new!I22)</f>
        <v>872.55276380970645</v>
      </c>
      <c r="J22" s="57">
        <f>IF(RES_hhdet_in_tes!J22=0,0,RES_hhdet_in_tes!J22/0.086*1000000/RES_hhdet_in_new!J22)</f>
        <v>905.31902040121372</v>
      </c>
      <c r="K22" s="57">
        <f>IF(RES_hhdet_in_tes!K22=0,0,RES_hhdet_in_tes!K22/0.086*1000000/RES_hhdet_in_new!K22)</f>
        <v>930.16660966883887</v>
      </c>
      <c r="L22" s="57">
        <f>IF(RES_hhdet_in_tes!L22=0,0,RES_hhdet_in_tes!L22/0.086*1000000/RES_hhdet_in_new!L22)</f>
        <v>952.94618532275229</v>
      </c>
      <c r="M22" s="57">
        <f>IF(RES_hhdet_in_tes!M22=0,0,RES_hhdet_in_tes!M22/0.086*1000000/RES_hhdet_in_new!M22)</f>
        <v>941.60741448152658</v>
      </c>
      <c r="N22" s="57">
        <f>IF(RES_hhdet_in_tes!N22=0,0,RES_hhdet_in_tes!N22/0.086*1000000/RES_hhdet_in_new!N22)</f>
        <v>928.65847834026704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14309.888168322293</v>
      </c>
      <c r="D43" s="168">
        <f t="shared" ref="D43" si="35">SUM(D44,D47,D49,D58)</f>
        <v>14003.884781970695</v>
      </c>
      <c r="E43" s="168">
        <f t="shared" ref="E43" si="36">SUM(E44,E47,E49,E58)</f>
        <v>14222.308711919413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16059.277404462104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11516.957278235832</v>
      </c>
      <c r="D44" s="157">
        <f t="shared" si="49"/>
        <v>11169.35592102927</v>
      </c>
      <c r="E44" s="157">
        <f t="shared" si="49"/>
        <v>11095.626780304672</v>
      </c>
      <c r="F44" s="157">
        <f t="shared" si="49"/>
        <v>0</v>
      </c>
      <c r="G44" s="157">
        <f t="shared" si="49"/>
        <v>0</v>
      </c>
      <c r="H44" s="157">
        <f t="shared" si="49"/>
        <v>12519.343893576792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11351.167142125298</v>
      </c>
      <c r="D45" s="156">
        <f>IF(RES_hhdet_in_tes!D45=0,0,RES_hhdet_in_tes!D45/0.086*1000000/RES_hhdet_in_new!D45)</f>
        <v>11028.741526157646</v>
      </c>
      <c r="E45" s="156">
        <f>IF(RES_hhdet_in_tes!E45=0,0,RES_hhdet_in_tes!E45/0.086*1000000/RES_hhdet_in_new!E45)</f>
        <v>10738.016050150251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12162.76045944129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165.79013611053358</v>
      </c>
      <c r="D46" s="156">
        <f>IF(RES_hhdet_in_tes!D46=0,0,RES_hhdet_in_tes!D46/0.086*1000000/RES_hhdet_in_new!D45)</f>
        <v>140.61439487162318</v>
      </c>
      <c r="E46" s="156">
        <f>IF(RES_hhdet_in_tes!E46=0,0,RES_hhdet_in_tes!E46/0.086*1000000/RES_hhdet_in_new!E45)</f>
        <v>357.61073015442236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356.58343413550216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796.50985745659284</v>
      </c>
      <c r="D47" s="157">
        <f t="shared" si="50"/>
        <v>753.49457324008711</v>
      </c>
      <c r="E47" s="157">
        <f t="shared" si="50"/>
        <v>734.44634844533653</v>
      </c>
      <c r="F47" s="157">
        <f t="shared" si="50"/>
        <v>0</v>
      </c>
      <c r="G47" s="157">
        <f t="shared" si="50"/>
        <v>0</v>
      </c>
      <c r="H47" s="157">
        <f t="shared" si="50"/>
        <v>1007.9494028504147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796.50985745659284</v>
      </c>
      <c r="D48" s="156">
        <f>IF(RES_hhdet_in_tes!D48=0,0,RES_hhdet_in_tes!D48/0.086*1000000/RES_hhdet_in_new!D48)</f>
        <v>753.49457324008711</v>
      </c>
      <c r="E48" s="156">
        <f>IF(RES_hhdet_in_tes!E48=0,0,RES_hhdet_in_tes!E48/0.086*1000000/RES_hhdet_in_new!E48)</f>
        <v>734.44634844533653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1007.9494028504147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1446.7424657834483</v>
      </c>
      <c r="D49" s="157">
        <f>IF(SUM(RES_hhdet_in_tes!D50:D51,RES_hhdet_in_tes!D54:D55)=0,0,SUM(RES_hhdet_in_tes!D50:D51,RES_hhdet_in_tes!D54:D55)/0.086*1000000/SUM(RES_hhdet_in_new!D50:D51,RES_hhdet_in_new!D54:D55))</f>
        <v>1466.4394250558603</v>
      </c>
      <c r="E49" s="157">
        <f>IF(SUM(RES_hhdet_in_tes!E50:E51,RES_hhdet_in_tes!E54:E55)=0,0,SUM(RES_hhdet_in_tes!E50:E51,RES_hhdet_in_tes!E54:E55)/0.086*1000000/SUM(RES_hhdet_in_new!E50:E51,RES_hhdet_in_new!E54:E55))</f>
        <v>1546.3667525132598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1650.5808062215222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1400.0076011222916</v>
      </c>
      <c r="D50" s="132">
        <f>IF(RES_hhdet_in_tes!D50=0,0,RES_hhdet_in_tes!D50/0.086*1000000/RES_hhdet_in_new!D50)</f>
        <v>1426.4748049478649</v>
      </c>
      <c r="E50" s="132">
        <f>IF(RES_hhdet_in_tes!E50=0,0,RES_hhdet_in_tes!E50/0.086*1000000/RES_hhdet_in_new!E50)</f>
        <v>1451.5396086550884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1503.2656246522654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1624.6941427772451</v>
      </c>
      <c r="D54" s="162">
        <f>IF(RES_hhdet_in_tes!D54=0,0,RES_hhdet_in_tes!D54/0.086*1000000/RES_hhdet_in_new!D54)</f>
        <v>1618.4070314635339</v>
      </c>
      <c r="E54" s="162">
        <f>IF(RES_hhdet_in_tes!E54=0,0,RES_hhdet_in_tes!E54/0.086*1000000/RES_hhdet_in_new!E54)</f>
        <v>1916.6085803364174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2048.2082937351756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549.67856684642072</v>
      </c>
      <c r="D58" s="157">
        <f>IF(SUM(RES_hhdet_in_tes!D59:D60)=0,0,SUM(RES_hhdet_in_tes!D59:D60)/0.086*1000000/SUM(RES_hhdet_in_new!D59:D60))</f>
        <v>614.59486264547934</v>
      </c>
      <c r="E58" s="157">
        <f>IF(SUM(RES_hhdet_in_tes!E59:E60)=0,0,SUM(RES_hhdet_in_tes!E59:E60)/0.086*1000000/SUM(RES_hhdet_in_new!E59:E60))</f>
        <v>845.86883065614427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881.40330181337572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549.67856684642072</v>
      </c>
      <c r="D60" s="57">
        <f>IF(RES_hhdet_in_tes!D60=0,0,RES_hhdet_in_tes!D60/0.086*1000000/RES_hhdet_in_new!D60)</f>
        <v>614.59486264547934</v>
      </c>
      <c r="E60" s="57">
        <f>IF(RES_hhdet_in_tes!E60=0,0,RES_hhdet_in_tes!E60/0.086*1000000/RES_hhdet_in_new!E60)</f>
        <v>845.86883065614427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881.40330181337572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14437.074387140279</v>
      </c>
      <c r="D62" s="168">
        <f t="shared" ref="D62" si="52">SUM(D63,D66,D68,D77)</f>
        <v>14102.857160828818</v>
      </c>
      <c r="E62" s="168">
        <f t="shared" ref="E62" si="53">SUM(E63,E66,E68,E77)</f>
        <v>14345.979194713918</v>
      </c>
      <c r="F62" s="168">
        <f t="shared" ref="F62" si="54">SUM(F63,F66,F68,F77)</f>
        <v>14205.494995070085</v>
      </c>
      <c r="G62" s="168">
        <f t="shared" ref="G62" si="55">SUM(G63,G66,G68,G77)</f>
        <v>14726.186670567991</v>
      </c>
      <c r="H62" s="168">
        <f t="shared" ref="H62" si="56">SUM(H63,H66,H68,H77)</f>
        <v>15411.586502403163</v>
      </c>
      <c r="I62" s="168">
        <f t="shared" ref="I62" si="57">SUM(I63,I66,I68,I77)</f>
        <v>14922.054725871289</v>
      </c>
      <c r="J62" s="168">
        <f t="shared" ref="J62" si="58">SUM(J63,J66,J68,J77)</f>
        <v>14041.720361712834</v>
      </c>
      <c r="K62" s="168">
        <f t="shared" ref="K62" si="59">SUM(K63,K66,K68,K77)</f>
        <v>12112.902984786067</v>
      </c>
      <c r="L62" s="168">
        <f t="shared" ref="L62" si="60">SUM(L63,L66,L68,L77)</f>
        <v>16119.414501395811</v>
      </c>
      <c r="M62" s="168">
        <f t="shared" ref="M62" si="61">SUM(M63,M66,M68,M77)</f>
        <v>14745.230537863285</v>
      </c>
      <c r="N62" s="168">
        <f t="shared" ref="N62" si="62">SUM(N63,N66,N68,N77)</f>
        <v>15271.761186720703</v>
      </c>
      <c r="O62" s="168">
        <f t="shared" ref="O62" si="63">SUM(O63,O66,O68,O77)</f>
        <v>12466.301101763234</v>
      </c>
      <c r="P62" s="168">
        <f t="shared" ref="P62" si="64">SUM(P63,P66,P68,P77)</f>
        <v>10757.102742074811</v>
      </c>
      <c r="Q62" s="168">
        <f t="shared" ref="Q62" si="65">SUM(Q63,Q66,Q68,Q77)</f>
        <v>11118.426223296994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11756.992341561441</v>
      </c>
      <c r="D63" s="157">
        <f t="shared" si="66"/>
        <v>11370.23727230758</v>
      </c>
      <c r="E63" s="157">
        <f t="shared" si="66"/>
        <v>11524.909875065681</v>
      </c>
      <c r="F63" s="157">
        <f t="shared" si="66"/>
        <v>11288.072544433233</v>
      </c>
      <c r="G63" s="157">
        <f t="shared" si="66"/>
        <v>11815.64698293714</v>
      </c>
      <c r="H63" s="157">
        <f t="shared" si="66"/>
        <v>12352.985531981014</v>
      </c>
      <c r="I63" s="157">
        <f t="shared" si="66"/>
        <v>11942.115957722539</v>
      </c>
      <c r="J63" s="157">
        <f t="shared" si="66"/>
        <v>10709.972935888722</v>
      </c>
      <c r="K63" s="157">
        <f t="shared" si="66"/>
        <v>8811.6976270363702</v>
      </c>
      <c r="L63" s="157">
        <f t="shared" si="66"/>
        <v>12832.633049341805</v>
      </c>
      <c r="M63" s="157">
        <f t="shared" si="66"/>
        <v>11574.614424550469</v>
      </c>
      <c r="N63" s="157">
        <f t="shared" si="66"/>
        <v>12100.439484518496</v>
      </c>
      <c r="O63" s="157">
        <f t="shared" si="66"/>
        <v>9088.7659035636461</v>
      </c>
      <c r="P63" s="157">
        <f t="shared" si="66"/>
        <v>7479.5424645932326</v>
      </c>
      <c r="Q63" s="157">
        <f t="shared" si="66"/>
        <v>7695.9144720409631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11587.746827015559</v>
      </c>
      <c r="D64" s="156">
        <f>IF(RES_hhdet_in_tes!D64=0,0,RES_hhdet_in_tes!D64/0.086*1000000/RES_hhdet_in_new!D64)</f>
        <v>11227.093921437894</v>
      </c>
      <c r="E64" s="156">
        <f>IF(RES_hhdet_in_tes!E64=0,0,RES_hhdet_in_tes!E64/0.086*1000000/RES_hhdet_in_new!E64)</f>
        <v>11153.463401874827</v>
      </c>
      <c r="F64" s="156">
        <f>IF(RES_hhdet_in_tes!F64=0,0,RES_hhdet_in_tes!F64/0.086*1000000/RES_hhdet_in_new!F64)</f>
        <v>10928.474756045191</v>
      </c>
      <c r="G64" s="156">
        <f>IF(RES_hhdet_in_tes!G64=0,0,RES_hhdet_in_tes!G64/0.086*1000000/RES_hhdet_in_new!G64)</f>
        <v>11516.17810815242</v>
      </c>
      <c r="H64" s="156">
        <f>IF(RES_hhdet_in_tes!H64=0,0,RES_hhdet_in_tes!H64/0.086*1000000/RES_hhdet_in_new!H64)</f>
        <v>12001.140416113565</v>
      </c>
      <c r="I64" s="156">
        <f>IF(RES_hhdet_in_tes!I64=0,0,RES_hhdet_in_tes!I64/0.086*1000000/RES_hhdet_in_new!I64)</f>
        <v>11625.394524687987</v>
      </c>
      <c r="J64" s="156">
        <f>IF(RES_hhdet_in_tes!J64=0,0,RES_hhdet_in_tes!J64/0.086*1000000/RES_hhdet_in_new!J64)</f>
        <v>10406.108252179229</v>
      </c>
      <c r="K64" s="156">
        <f>IF(RES_hhdet_in_tes!K64=0,0,RES_hhdet_in_tes!K64/0.086*1000000/RES_hhdet_in_new!K64)</f>
        <v>8555.2820935493528</v>
      </c>
      <c r="L64" s="156">
        <f>IF(RES_hhdet_in_tes!L64=0,0,RES_hhdet_in_tes!L64/0.086*1000000/RES_hhdet_in_new!L64)</f>
        <v>12465.301213507995</v>
      </c>
      <c r="M64" s="156">
        <f>IF(RES_hhdet_in_tes!M64=0,0,RES_hhdet_in_tes!M64/0.086*1000000/RES_hhdet_in_new!M64)</f>
        <v>11250.078052472571</v>
      </c>
      <c r="N64" s="156">
        <f>IF(RES_hhdet_in_tes!N64=0,0,RES_hhdet_in_tes!N64/0.086*1000000/RES_hhdet_in_new!N64)</f>
        <v>11770.45524338402</v>
      </c>
      <c r="O64" s="156">
        <f>IF(RES_hhdet_in_tes!O64=0,0,RES_hhdet_in_tes!O64/0.086*1000000/RES_hhdet_in_new!O64)</f>
        <v>8828.5535148849813</v>
      </c>
      <c r="P64" s="156">
        <f>IF(RES_hhdet_in_tes!P64=0,0,RES_hhdet_in_tes!P64/0.086*1000000/RES_hhdet_in_new!P64)</f>
        <v>7228.9478226459414</v>
      </c>
      <c r="Q64" s="156">
        <f>IF(RES_hhdet_in_tes!Q64=0,0,RES_hhdet_in_tes!Q64/0.086*1000000/RES_hhdet_in_new!Q64)</f>
        <v>7411.3015453354119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169.24551454588268</v>
      </c>
      <c r="D65" s="156">
        <f>IF(RES_hhdet_in_tes!D65=0,0,RES_hhdet_in_tes!D65/0.086*1000000/RES_hhdet_in_new!D64)</f>
        <v>143.14335086968674</v>
      </c>
      <c r="E65" s="156">
        <f>IF(RES_hhdet_in_tes!E65=0,0,RES_hhdet_in_tes!E65/0.086*1000000/RES_hhdet_in_new!E64)</f>
        <v>371.44647319085323</v>
      </c>
      <c r="F65" s="156">
        <f>IF(RES_hhdet_in_tes!F65=0,0,RES_hhdet_in_tes!F65/0.086*1000000/RES_hhdet_in_new!F64)</f>
        <v>359.59778838804169</v>
      </c>
      <c r="G65" s="156">
        <f>IF(RES_hhdet_in_tes!G65=0,0,RES_hhdet_in_tes!G65/0.086*1000000/RES_hhdet_in_new!G64)</f>
        <v>299.46887478471973</v>
      </c>
      <c r="H65" s="156">
        <f>IF(RES_hhdet_in_tes!H65=0,0,RES_hhdet_in_tes!H65/0.086*1000000/RES_hhdet_in_new!H64)</f>
        <v>351.84511586744884</v>
      </c>
      <c r="I65" s="156">
        <f>IF(RES_hhdet_in_tes!I65=0,0,RES_hhdet_in_tes!I65/0.086*1000000/RES_hhdet_in_new!I64)</f>
        <v>316.72143303455215</v>
      </c>
      <c r="J65" s="156">
        <f>IF(RES_hhdet_in_tes!J65=0,0,RES_hhdet_in_tes!J65/0.086*1000000/RES_hhdet_in_new!J64)</f>
        <v>303.86468370949382</v>
      </c>
      <c r="K65" s="156">
        <f>IF(RES_hhdet_in_tes!K65=0,0,RES_hhdet_in_tes!K65/0.086*1000000/RES_hhdet_in_new!K64)</f>
        <v>256.41553348701666</v>
      </c>
      <c r="L65" s="156">
        <f>IF(RES_hhdet_in_tes!L65=0,0,RES_hhdet_in_tes!L65/0.086*1000000/RES_hhdet_in_new!L64)</f>
        <v>367.33183583380981</v>
      </c>
      <c r="M65" s="156">
        <f>IF(RES_hhdet_in_tes!M65=0,0,RES_hhdet_in_tes!M65/0.086*1000000/RES_hhdet_in_new!M64)</f>
        <v>324.53637207789819</v>
      </c>
      <c r="N65" s="156">
        <f>IF(RES_hhdet_in_tes!N65=0,0,RES_hhdet_in_tes!N65/0.086*1000000/RES_hhdet_in_new!N64)</f>
        <v>329.98424113447663</v>
      </c>
      <c r="O65" s="156">
        <f>IF(RES_hhdet_in_tes!O65=0,0,RES_hhdet_in_tes!O65/0.086*1000000/RES_hhdet_in_new!O64)</f>
        <v>260.21238867866469</v>
      </c>
      <c r="P65" s="156">
        <f>IF(RES_hhdet_in_tes!P65=0,0,RES_hhdet_in_tes!P65/0.086*1000000/RES_hhdet_in_new!P64)</f>
        <v>250.59464194729102</v>
      </c>
      <c r="Q65" s="156">
        <f>IF(RES_hhdet_in_tes!Q65=0,0,RES_hhdet_in_tes!Q65/0.086*1000000/RES_hhdet_in_new!Q64)</f>
        <v>284.61292670555082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821.82054709008628</v>
      </c>
      <c r="D66" s="157">
        <f t="shared" si="67"/>
        <v>783.31890207618096</v>
      </c>
      <c r="E66" s="157">
        <f t="shared" si="67"/>
        <v>765.50688271662784</v>
      </c>
      <c r="F66" s="157">
        <f t="shared" si="67"/>
        <v>753.86879972486236</v>
      </c>
      <c r="G66" s="157">
        <f t="shared" si="67"/>
        <v>745.35163949978516</v>
      </c>
      <c r="H66" s="157">
        <f t="shared" si="67"/>
        <v>773.35378234724919</v>
      </c>
      <c r="I66" s="157">
        <f t="shared" si="67"/>
        <v>781.33046000065985</v>
      </c>
      <c r="J66" s="157">
        <f t="shared" si="67"/>
        <v>814.01984436925636</v>
      </c>
      <c r="K66" s="157">
        <f t="shared" si="67"/>
        <v>821.58356638797807</v>
      </c>
      <c r="L66" s="157">
        <f t="shared" si="67"/>
        <v>821.48698445152331</v>
      </c>
      <c r="M66" s="157">
        <f t="shared" si="67"/>
        <v>830.31300926244103</v>
      </c>
      <c r="N66" s="157">
        <f t="shared" si="67"/>
        <v>830.49574495288641</v>
      </c>
      <c r="O66" s="157">
        <f t="shared" si="67"/>
        <v>804.60883518640958</v>
      </c>
      <c r="P66" s="157">
        <f t="shared" si="67"/>
        <v>856.23368086039272</v>
      </c>
      <c r="Q66" s="157">
        <f t="shared" si="67"/>
        <v>863.35855588897505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821.82054709008628</v>
      </c>
      <c r="D67" s="156">
        <f>IF(RES_hhdet_in_tes!D67=0,0,RES_hhdet_in_tes!D67/0.086*1000000/RES_hhdet_in_new!D67)</f>
        <v>783.31890207618096</v>
      </c>
      <c r="E67" s="156">
        <f>IF(RES_hhdet_in_tes!E67=0,0,RES_hhdet_in_tes!E67/0.086*1000000/RES_hhdet_in_new!E67)</f>
        <v>765.50688271662784</v>
      </c>
      <c r="F67" s="156">
        <f>IF(RES_hhdet_in_tes!F67=0,0,RES_hhdet_in_tes!F67/0.086*1000000/RES_hhdet_in_new!F67)</f>
        <v>753.86879972486236</v>
      </c>
      <c r="G67" s="156">
        <f>IF(RES_hhdet_in_tes!G67=0,0,RES_hhdet_in_tes!G67/0.086*1000000/RES_hhdet_in_new!G67)</f>
        <v>745.35163949978516</v>
      </c>
      <c r="H67" s="156">
        <f>IF(RES_hhdet_in_tes!H67=0,0,RES_hhdet_in_tes!H67/0.086*1000000/RES_hhdet_in_new!H67)</f>
        <v>773.35378234724919</v>
      </c>
      <c r="I67" s="156">
        <f>IF(RES_hhdet_in_tes!I67=0,0,RES_hhdet_in_tes!I67/0.086*1000000/RES_hhdet_in_new!I67)</f>
        <v>781.33046000065985</v>
      </c>
      <c r="J67" s="156">
        <f>IF(RES_hhdet_in_tes!J67=0,0,RES_hhdet_in_tes!J67/0.086*1000000/RES_hhdet_in_new!J67)</f>
        <v>814.01984436925636</v>
      </c>
      <c r="K67" s="156">
        <f>IF(RES_hhdet_in_tes!K67=0,0,RES_hhdet_in_tes!K67/0.086*1000000/RES_hhdet_in_new!K67)</f>
        <v>821.58356638797807</v>
      </c>
      <c r="L67" s="156">
        <f>IF(RES_hhdet_in_tes!L67=0,0,RES_hhdet_in_tes!L67/0.086*1000000/RES_hhdet_in_new!L67)</f>
        <v>821.48698445152331</v>
      </c>
      <c r="M67" s="156">
        <f>IF(RES_hhdet_in_tes!M67=0,0,RES_hhdet_in_tes!M67/0.086*1000000/RES_hhdet_in_new!M67)</f>
        <v>830.31300926244103</v>
      </c>
      <c r="N67" s="156">
        <f>IF(RES_hhdet_in_tes!N67=0,0,RES_hhdet_in_tes!N67/0.086*1000000/RES_hhdet_in_new!N67)</f>
        <v>830.49574495288641</v>
      </c>
      <c r="O67" s="156">
        <f>IF(RES_hhdet_in_tes!O67=0,0,RES_hhdet_in_tes!O67/0.086*1000000/RES_hhdet_in_new!O67)</f>
        <v>804.60883518640958</v>
      </c>
      <c r="P67" s="156">
        <f>IF(RES_hhdet_in_tes!P67=0,0,RES_hhdet_in_tes!P67/0.086*1000000/RES_hhdet_in_new!P67)</f>
        <v>856.23368086039272</v>
      </c>
      <c r="Q67" s="156">
        <f>IF(RES_hhdet_in_tes!Q67=0,0,RES_hhdet_in_tes!Q67/0.086*1000000/RES_hhdet_in_new!Q67)</f>
        <v>863.35855588897505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1378.9961536051014</v>
      </c>
      <c r="D68" s="157">
        <f>IF(SUM(RES_hhdet_in_tes!D69:D70,RES_hhdet_in_tes!D73:D74)=0,0,SUM(RES_hhdet_in_tes!D69:D70,RES_hhdet_in_tes!D73:D74)/0.086*1000000/SUM(RES_hhdet_in_new!D69:D70,RES_hhdet_in_new!D73:D74))</f>
        <v>1411.3217228905683</v>
      </c>
      <c r="E68" s="157">
        <f>IF(SUM(RES_hhdet_in_tes!E69:E70,RES_hhdet_in_tes!E73:E74)=0,0,SUM(RES_hhdet_in_tes!E69:E70,RES_hhdet_in_tes!E73:E74)/0.086*1000000/SUM(RES_hhdet_in_new!E69:E70,RES_hhdet_in_new!E73:E74))</f>
        <v>1396.8598628196548</v>
      </c>
      <c r="F68" s="157">
        <f>IF(SUM(RES_hhdet_in_tes!F69:F70,RES_hhdet_in_tes!F73:F74)=0,0,SUM(RES_hhdet_in_tes!F69:F70,RES_hhdet_in_tes!F73:F74)/0.086*1000000/SUM(RES_hhdet_in_new!F69:F70,RES_hhdet_in_new!F73:F74))</f>
        <v>1461.8021801287387</v>
      </c>
      <c r="G68" s="157">
        <f>IF(SUM(RES_hhdet_in_tes!G69:G70,RES_hhdet_in_tes!G73:G74)=0,0,SUM(RES_hhdet_in_tes!G69:G70,RES_hhdet_in_tes!G73:G74)/0.086*1000000/SUM(RES_hhdet_in_new!G69:G70,RES_hhdet_in_new!G73:G74))</f>
        <v>1458.5051099793286</v>
      </c>
      <c r="H68" s="157">
        <f>IF(SUM(RES_hhdet_in_tes!H69:H70,RES_hhdet_in_tes!H73:H74)=0,0,SUM(RES_hhdet_in_tes!H69:H70,RES_hhdet_in_tes!H73:H74)/0.086*1000000/SUM(RES_hhdet_in_new!H69:H70,RES_hhdet_in_new!H73:H74))</f>
        <v>1560.2691241562</v>
      </c>
      <c r="I68" s="157">
        <f>IF(SUM(RES_hhdet_in_tes!I69:I70,RES_hhdet_in_tes!I73:I74)=0,0,SUM(RES_hhdet_in_tes!I69:I70,RES_hhdet_in_tes!I73:I74)/0.086*1000000/SUM(RES_hhdet_in_new!I69:I70,RES_hhdet_in_new!I73:I74))</f>
        <v>1461.2654253650601</v>
      </c>
      <c r="J68" s="157">
        <f>IF(SUM(RES_hhdet_in_tes!J69:J70,RES_hhdet_in_tes!J73:J74)=0,0,SUM(RES_hhdet_in_tes!J69:J70,RES_hhdet_in_tes!J73:J74)/0.086*1000000/SUM(RES_hhdet_in_new!J69:J70,RES_hhdet_in_new!J73:J74))</f>
        <v>1771.5784737513213</v>
      </c>
      <c r="K68" s="157">
        <f>IF(SUM(RES_hhdet_in_tes!K69:K70,RES_hhdet_in_tes!K73:K74)=0,0,SUM(RES_hhdet_in_tes!K69:K70,RES_hhdet_in_tes!K73:K74)/0.086*1000000/SUM(RES_hhdet_in_new!K69:K70,RES_hhdet_in_new!K73:K74))</f>
        <v>1698.8617006098416</v>
      </c>
      <c r="L68" s="157">
        <f>IF(SUM(RES_hhdet_in_tes!L69:L70,RES_hhdet_in_tes!L73:L74)=0,0,SUM(RES_hhdet_in_tes!L69:L70,RES_hhdet_in_tes!L73:L74)/0.086*1000000/SUM(RES_hhdet_in_new!L69:L70,RES_hhdet_in_new!L73:L74))</f>
        <v>1639.589822667356</v>
      </c>
      <c r="M68" s="157">
        <f>IF(SUM(RES_hhdet_in_tes!M69:M70,RES_hhdet_in_tes!M73:M74)=0,0,SUM(RES_hhdet_in_tes!M69:M70,RES_hhdet_in_tes!M73:M74)/0.086*1000000/SUM(RES_hhdet_in_new!M69:M70,RES_hhdet_in_new!M73:M74))</f>
        <v>1575.7776591554884</v>
      </c>
      <c r="N68" s="157">
        <f>IF(SUM(RES_hhdet_in_tes!N69:N70,RES_hhdet_in_tes!N73:N74)=0,0,SUM(RES_hhdet_in_tes!N69:N70,RES_hhdet_in_tes!N73:N74)/0.086*1000000/SUM(RES_hhdet_in_new!N69:N70,RES_hhdet_in_new!N73:N74))</f>
        <v>1582.2659471264544</v>
      </c>
      <c r="O68" s="157">
        <f>IF(SUM(RES_hhdet_in_tes!O69:O70,RES_hhdet_in_tes!O73:O74)=0,0,SUM(RES_hhdet_in_tes!O69:O70,RES_hhdet_in_tes!O73:O74)/0.086*1000000/SUM(RES_hhdet_in_new!O69:O70,RES_hhdet_in_new!O73:O74))</f>
        <v>1765.0377980664005</v>
      </c>
      <c r="P68" s="157">
        <f>IF(SUM(RES_hhdet_in_tes!P69:P70,RES_hhdet_in_tes!P73:P74)=0,0,SUM(RES_hhdet_in_tes!P69:P70,RES_hhdet_in_tes!P73:P74)/0.086*1000000/SUM(RES_hhdet_in_new!P69:P70,RES_hhdet_in_new!P73:P74))</f>
        <v>1668.84437584123</v>
      </c>
      <c r="Q68" s="157">
        <f>IF(SUM(RES_hhdet_in_tes!Q69:Q70,RES_hhdet_in_tes!Q73:Q74)=0,0,SUM(RES_hhdet_in_tes!Q69:Q70,RES_hhdet_in_tes!Q73:Q74)/0.086*1000000/SUM(RES_hhdet_in_new!Q69:Q70,RES_hhdet_in_new!Q73:Q74))</f>
        <v>1765.274179399813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1366.8943805435549</v>
      </c>
      <c r="D69" s="132">
        <f>IF(RES_hhdet_in_tes!D69=0,0,RES_hhdet_in_tes!D69/0.086*1000000/RES_hhdet_in_new!D69)</f>
        <v>1372.9293185298322</v>
      </c>
      <c r="E69" s="132">
        <f>IF(RES_hhdet_in_tes!E69=0,0,RES_hhdet_in_tes!E69/0.086*1000000/RES_hhdet_in_new!E69)</f>
        <v>1396.8598628196548</v>
      </c>
      <c r="F69" s="132">
        <f>IF(RES_hhdet_in_tes!F69=0,0,RES_hhdet_in_tes!F69/0.086*1000000/RES_hhdet_in_new!F69)</f>
        <v>1433.5595702913897</v>
      </c>
      <c r="G69" s="132">
        <f>IF(RES_hhdet_in_tes!G69=0,0,RES_hhdet_in_tes!G69/0.086*1000000/RES_hhdet_in_new!G69)</f>
        <v>1458.5051099793286</v>
      </c>
      <c r="H69" s="132">
        <f>IF(RES_hhdet_in_tes!H69=0,0,RES_hhdet_in_tes!H69/0.086*1000000/RES_hhdet_in_new!H69)</f>
        <v>1460.6107458137851</v>
      </c>
      <c r="I69" s="132">
        <f>IF(RES_hhdet_in_tes!I69=0,0,RES_hhdet_in_tes!I69/0.086*1000000/RES_hhdet_in_new!I69)</f>
        <v>1461.2654253650601</v>
      </c>
      <c r="J69" s="132">
        <f>IF(RES_hhdet_in_tes!J69=0,0,RES_hhdet_in_tes!J69/0.086*1000000/RES_hhdet_in_new!J69)</f>
        <v>1492.4961788301323</v>
      </c>
      <c r="K69" s="132">
        <f>IF(RES_hhdet_in_tes!K69=0,0,RES_hhdet_in_tes!K69/0.086*1000000/RES_hhdet_in_new!K69)</f>
        <v>1552.4516546893205</v>
      </c>
      <c r="L69" s="132">
        <f>IF(RES_hhdet_in_tes!L69=0,0,RES_hhdet_in_tes!L69/0.086*1000000/RES_hhdet_in_new!L69)</f>
        <v>1563.8805536525283</v>
      </c>
      <c r="M69" s="132">
        <f>IF(RES_hhdet_in_tes!M69=0,0,RES_hhdet_in_tes!M69/0.086*1000000/RES_hhdet_in_new!M69)</f>
        <v>1564.9167446466356</v>
      </c>
      <c r="N69" s="132">
        <f>IF(RES_hhdet_in_tes!N69=0,0,RES_hhdet_in_tes!N69/0.086*1000000/RES_hhdet_in_new!N69)</f>
        <v>1575.3167117518333</v>
      </c>
      <c r="O69" s="132">
        <f>IF(RES_hhdet_in_tes!O69=0,0,RES_hhdet_in_tes!O69/0.086*1000000/RES_hhdet_in_new!O69)</f>
        <v>1618.1213705855498</v>
      </c>
      <c r="P69" s="132">
        <f>IF(RES_hhdet_in_tes!P69=0,0,RES_hhdet_in_tes!P69/0.086*1000000/RES_hhdet_in_new!P69)</f>
        <v>1618.7567969949844</v>
      </c>
      <c r="Q69" s="132">
        <f>IF(RES_hhdet_in_tes!Q69=0,0,RES_hhdet_in_tes!Q69/0.086*1000000/RES_hhdet_in_new!Q69)</f>
        <v>1629.6090958963521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1627.2256546137835</v>
      </c>
      <c r="L70" s="132">
        <f>IF(RES_hhdet_in_tes!L70=0,0,RES_hhdet_in_tes!L70/0.086*1000000/RES_hhdet_in_new!L70)</f>
        <v>1629.7941592460086</v>
      </c>
      <c r="M70" s="132">
        <f>IF(RES_hhdet_in_tes!M70=0,0,RES_hhdet_in_tes!M70/0.086*1000000/RES_hhdet_in_new!M70)</f>
        <v>1621.7733405373649</v>
      </c>
      <c r="N70" s="132">
        <f>IF(RES_hhdet_in_tes!N70=0,0,RES_hhdet_in_tes!N70/0.086*1000000/RES_hhdet_in_new!N70)</f>
        <v>1623.3865849937531</v>
      </c>
      <c r="O70" s="132">
        <f>IF(RES_hhdet_in_tes!O70=0,0,RES_hhdet_in_tes!O70/0.086*1000000/RES_hhdet_in_new!O70)</f>
        <v>1655.2358812853477</v>
      </c>
      <c r="P70" s="132">
        <f>IF(RES_hhdet_in_tes!P70=0,0,RES_hhdet_in_tes!P70/0.086*1000000/RES_hhdet_in_new!P70)</f>
        <v>1650.1476367194637</v>
      </c>
      <c r="Q70" s="132">
        <f>IF(RES_hhdet_in_tes!Q70=0,0,RES_hhdet_in_tes!Q70/0.086*1000000/RES_hhdet_in_new!Q70)</f>
        <v>1651.3149779980108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1171.2189008272426</v>
      </c>
      <c r="L71" s="165">
        <f>IF(RES_hhdet_in_tes!L71=0,0,RES_hhdet_in_tes!L71/0.086*1000000/RES_hhdet_in_new!L70)</f>
        <v>1170.4254780463175</v>
      </c>
      <c r="M71" s="165">
        <f>IF(RES_hhdet_in_tes!M71=0,0,RES_hhdet_in_tes!M71/0.086*1000000/RES_hhdet_in_new!M70)</f>
        <v>1161.1578672099545</v>
      </c>
      <c r="N71" s="165">
        <f>IF(RES_hhdet_in_tes!N71=0,0,RES_hhdet_in_tes!N71/0.086*1000000/RES_hhdet_in_new!N70)</f>
        <v>1159.1705327947143</v>
      </c>
      <c r="O71" s="165">
        <f>IF(RES_hhdet_in_tes!O71=0,0,RES_hhdet_in_tes!O71/0.086*1000000/RES_hhdet_in_new!O70)</f>
        <v>1188.2794899517867</v>
      </c>
      <c r="P71" s="165">
        <f>IF(RES_hhdet_in_tes!P71=0,0,RES_hhdet_in_tes!P71/0.086*1000000/RES_hhdet_in_new!P70)</f>
        <v>1183.6669923072582</v>
      </c>
      <c r="Q71" s="165">
        <f>IF(RES_hhdet_in_tes!Q71=0,0,RES_hhdet_in_tes!Q71/0.086*1000000/RES_hhdet_in_new!Q70)</f>
        <v>1185.4591058266835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456.00675378654097</v>
      </c>
      <c r="L72" s="164">
        <f>IF(RES_hhdet_in_tes!L72=0,0,RES_hhdet_in_tes!L72/0.086*1000000/RES_hhdet_in_new!L70)</f>
        <v>459.36868119969108</v>
      </c>
      <c r="M72" s="164">
        <f>IF(RES_hhdet_in_tes!M72=0,0,RES_hhdet_in_tes!M72/0.086*1000000/RES_hhdet_in_new!M70)</f>
        <v>460.61547332741065</v>
      </c>
      <c r="N72" s="164">
        <f>IF(RES_hhdet_in_tes!N72=0,0,RES_hhdet_in_tes!N72/0.086*1000000/RES_hhdet_in_new!N70)</f>
        <v>464.21605219903881</v>
      </c>
      <c r="O72" s="164">
        <f>IF(RES_hhdet_in_tes!O72=0,0,RES_hhdet_in_tes!O72/0.086*1000000/RES_hhdet_in_new!O70)</f>
        <v>466.95639133356082</v>
      </c>
      <c r="P72" s="164">
        <f>IF(RES_hhdet_in_tes!P72=0,0,RES_hhdet_in_tes!P72/0.086*1000000/RES_hhdet_in_new!P70)</f>
        <v>466.48064441220561</v>
      </c>
      <c r="Q72" s="164">
        <f>IF(RES_hhdet_in_tes!Q72=0,0,RES_hhdet_in_tes!Q72/0.086*1000000/RES_hhdet_in_new!Q70)</f>
        <v>465.85587217132712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1597.1766578241029</v>
      </c>
      <c r="D73" s="162">
        <f>IF(RES_hhdet_in_tes!D73=0,0,RES_hhdet_in_tes!D73/0.086*1000000/RES_hhdet_in_new!D73)</f>
        <v>1587.1889860217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1896.9359000953255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2045.1687858007435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2143.7167410828565</v>
      </c>
      <c r="K73" s="162">
        <f>IF(RES_hhdet_in_tes!K73=0,0,RES_hhdet_in_tes!K73/0.086*1000000/RES_hhdet_in_new!K73)</f>
        <v>2170.8286886914939</v>
      </c>
      <c r="L73" s="162">
        <f>IF(RES_hhdet_in_tes!L73=0,0,RES_hhdet_in_tes!L73/0.086*1000000/RES_hhdet_in_new!L73)</f>
        <v>2393.0762883449856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2290.2475817396462</v>
      </c>
      <c r="P73" s="162">
        <f>IF(RES_hhdet_in_tes!P73=0,0,RES_hhdet_in_tes!P73/0.086*1000000/RES_hhdet_in_new!P73)</f>
        <v>2331.3711938878691</v>
      </c>
      <c r="Q73" s="162">
        <f>IF(RES_hhdet_in_tes!Q73=0,0,RES_hhdet_in_tes!Q73/0.086*1000000/RES_hhdet_in_new!Q73)</f>
        <v>2349.6286313789765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1988.4787621307394</v>
      </c>
      <c r="L74" s="160">
        <f>IF(RES_hhdet_in_tes!L74=0,0,RES_hhdet_in_tes!L74/0.086*1000000/RES_hhdet_in_new!L74)</f>
        <v>2145.3639726703086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2072.7211607076492</v>
      </c>
      <c r="P74" s="160">
        <f>IF(RES_hhdet_in_tes!P74=0,0,RES_hhdet_in_tes!P74/0.086*1000000/RES_hhdet_in_new!P74)</f>
        <v>2099.356912118566</v>
      </c>
      <c r="Q74" s="160">
        <f>IF(RES_hhdet_in_tes!Q74=0,0,RES_hhdet_in_tes!Q74/0.086*1000000/RES_hhdet_in_new!Q74)</f>
        <v>2115.4873558662875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1532.4720083441982</v>
      </c>
      <c r="L75" s="156">
        <f>IF(RES_hhdet_in_tes!L75=0,0,RES_hhdet_in_tes!L75/0.086*1000000/RES_hhdet_in_new!L74)</f>
        <v>1685.9944203157229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1605.7463946902651</v>
      </c>
      <c r="P75" s="156">
        <f>IF(RES_hhdet_in_tes!P75=0,0,RES_hhdet_in_tes!P75/0.086*1000000/RES_hhdet_in_new!P74)</f>
        <v>1632.8659192147652</v>
      </c>
      <c r="Q75" s="156">
        <f>IF(RES_hhdet_in_tes!Q75=0,0,RES_hhdet_in_tes!Q75/0.086*1000000/RES_hhdet_in_new!Q74)</f>
        <v>1649.6111056323882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456.00675378654086</v>
      </c>
      <c r="L76" s="156">
        <f>IF(RES_hhdet_in_tes!L76=0,0,RES_hhdet_in_tes!L76/0.086*1000000/RES_hhdet_in_new!L74)</f>
        <v>459.36955235458527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466.97476601738418</v>
      </c>
      <c r="P76" s="156">
        <f>IF(RES_hhdet_in_tes!P76=0,0,RES_hhdet_in_tes!P76/0.086*1000000/RES_hhdet_in_new!P74)</f>
        <v>466.4909929038007</v>
      </c>
      <c r="Q76" s="156">
        <f>IF(RES_hhdet_in_tes!Q76=0,0,RES_hhdet_in_tes!Q76/0.086*1000000/RES_hhdet_in_new!Q74)</f>
        <v>465.8762502338991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479.26534488365002</v>
      </c>
      <c r="D77" s="157">
        <f>IF(SUM(RES_hhdet_in_tes!D78:D79)=0,0,SUM(RES_hhdet_in_tes!D78:D79)/0.086*1000000/SUM(RES_hhdet_in_new!D78:D79))</f>
        <v>537.97926355448976</v>
      </c>
      <c r="E77" s="157">
        <f>IF(SUM(RES_hhdet_in_tes!E78:E79)=0,0,SUM(RES_hhdet_in_tes!E78:E79)/0.086*1000000/SUM(RES_hhdet_in_new!E78:E79))</f>
        <v>658.70257411195371</v>
      </c>
      <c r="F77" s="157">
        <f>IF(SUM(RES_hhdet_in_tes!F78:F79)=0,0,SUM(RES_hhdet_in_tes!F78:F79)/0.086*1000000/SUM(RES_hhdet_in_new!F78:F79))</f>
        <v>701.75147078325097</v>
      </c>
      <c r="G77" s="157">
        <f>IF(SUM(RES_hhdet_in_tes!G78:G79)=0,0,SUM(RES_hhdet_in_tes!G78:G79)/0.086*1000000/SUM(RES_hhdet_in_new!G78:G79))</f>
        <v>706.68293815173638</v>
      </c>
      <c r="H77" s="157">
        <f>IF(SUM(RES_hhdet_in_tes!H78:H79)=0,0,SUM(RES_hhdet_in_tes!H78:H79)/0.086*1000000/SUM(RES_hhdet_in_new!H78:H79))</f>
        <v>724.97806391869858</v>
      </c>
      <c r="I77" s="157">
        <f>IF(SUM(RES_hhdet_in_tes!I78:I79)=0,0,SUM(RES_hhdet_in_tes!I78:I79)/0.086*1000000/SUM(RES_hhdet_in_new!I78:I79))</f>
        <v>737.34288278303029</v>
      </c>
      <c r="J77" s="157">
        <f>IF(SUM(RES_hhdet_in_tes!J78:J79)=0,0,SUM(RES_hhdet_in_tes!J78:J79)/0.086*1000000/SUM(RES_hhdet_in_new!J78:J79))</f>
        <v>746.14910770353288</v>
      </c>
      <c r="K77" s="157">
        <f>IF(SUM(RES_hhdet_in_tes!K78:K79)=0,0,SUM(RES_hhdet_in_tes!K78:K79)/0.086*1000000/SUM(RES_hhdet_in_new!K78:K79))</f>
        <v>780.76009075187699</v>
      </c>
      <c r="L77" s="157">
        <f>IF(SUM(RES_hhdet_in_tes!L78:L79)=0,0,SUM(RES_hhdet_in_tes!L78:L79)/0.086*1000000/SUM(RES_hhdet_in_new!L78:L79))</f>
        <v>825.70464493512804</v>
      </c>
      <c r="M77" s="157">
        <f>IF(SUM(RES_hhdet_in_tes!M78:M79)=0,0,SUM(RES_hhdet_in_tes!M78:M79)/0.086*1000000/SUM(RES_hhdet_in_new!M78:M79))</f>
        <v>764.52544489488525</v>
      </c>
      <c r="N77" s="157">
        <f>IF(SUM(RES_hhdet_in_tes!N78:N79)=0,0,SUM(RES_hhdet_in_tes!N78:N79)/0.086*1000000/SUM(RES_hhdet_in_new!N78:N79))</f>
        <v>758.56001012286731</v>
      </c>
      <c r="O77" s="157">
        <f>IF(SUM(RES_hhdet_in_tes!O78:O79)=0,0,SUM(RES_hhdet_in_tes!O78:O79)/0.086*1000000/SUM(RES_hhdet_in_new!O78:O79))</f>
        <v>807.88856494677987</v>
      </c>
      <c r="P77" s="157">
        <f>IF(SUM(RES_hhdet_in_tes!P78:P79)=0,0,SUM(RES_hhdet_in_tes!P78:P79)/0.086*1000000/SUM(RES_hhdet_in_new!P78:P79))</f>
        <v>752.48222077995513</v>
      </c>
      <c r="Q77" s="157">
        <f>IF(SUM(RES_hhdet_in_tes!Q78:Q79)=0,0,SUM(RES_hhdet_in_tes!Q78:Q79)/0.086*1000000/SUM(RES_hhdet_in_new!Q78:Q79))</f>
        <v>793.87901596724396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479.26534488365002</v>
      </c>
      <c r="D78" s="156">
        <f>IF(RES_hhdet_in_tes!D78=0,0,RES_hhdet_in_tes!D78/0.086*1000000/RES_hhdet_in_new!D78)</f>
        <v>537.97926355448976</v>
      </c>
      <c r="E78" s="156">
        <f>IF(RES_hhdet_in_tes!E78=0,0,RES_hhdet_in_tes!E78/0.086*1000000/RES_hhdet_in_new!E78)</f>
        <v>658.70257411195371</v>
      </c>
      <c r="F78" s="156">
        <f>IF(RES_hhdet_in_tes!F78=0,0,RES_hhdet_in_tes!F78/0.086*1000000/RES_hhdet_in_new!F78)</f>
        <v>678.14108601826365</v>
      </c>
      <c r="G78" s="156">
        <f>IF(RES_hhdet_in_tes!G78=0,0,RES_hhdet_in_tes!G78/0.086*1000000/RES_hhdet_in_new!G78)</f>
        <v>688.04664175839571</v>
      </c>
      <c r="H78" s="156">
        <f>IF(RES_hhdet_in_tes!H78=0,0,RES_hhdet_in_tes!H78/0.086*1000000/RES_hhdet_in_new!H78)</f>
        <v>702.04840036095243</v>
      </c>
      <c r="I78" s="156">
        <f>IF(RES_hhdet_in_tes!I78=0,0,RES_hhdet_in_tes!I78/0.086*1000000/RES_hhdet_in_new!I78)</f>
        <v>719.27293305763476</v>
      </c>
      <c r="J78" s="156">
        <f>IF(RES_hhdet_in_tes!J78=0,0,RES_hhdet_in_tes!J78/0.086*1000000/RES_hhdet_in_new!J78)</f>
        <v>728.50277478934572</v>
      </c>
      <c r="K78" s="156">
        <f>IF(RES_hhdet_in_tes!K78=0,0,RES_hhdet_in_tes!K78/0.086*1000000/RES_hhdet_in_new!K78)</f>
        <v>737.54913421649599</v>
      </c>
      <c r="L78" s="156">
        <f>IF(RES_hhdet_in_tes!L78=0,0,RES_hhdet_in_tes!L78/0.086*1000000/RES_hhdet_in_new!L78)</f>
        <v>739.13819657452666</v>
      </c>
      <c r="M78" s="156">
        <f>IF(RES_hhdet_in_tes!M78=0,0,RES_hhdet_in_tes!M78/0.086*1000000/RES_hhdet_in_new!M78)</f>
        <v>750.16708235905355</v>
      </c>
      <c r="N78" s="156">
        <f>IF(RES_hhdet_in_tes!N78=0,0,RES_hhdet_in_tes!N78/0.086*1000000/RES_hhdet_in_new!N78)</f>
        <v>747.71568018390496</v>
      </c>
      <c r="O78" s="156">
        <f>IF(RES_hhdet_in_tes!O78=0,0,RES_hhdet_in_tes!O78/0.086*1000000/RES_hhdet_in_new!O78)</f>
        <v>757.67705286215676</v>
      </c>
      <c r="P78" s="156">
        <f>IF(RES_hhdet_in_tes!P78=0,0,RES_hhdet_in_tes!P78/0.086*1000000/RES_hhdet_in_new!P78)</f>
        <v>752.48222077995513</v>
      </c>
      <c r="Q78" s="156">
        <f>IF(RES_hhdet_in_tes!Q78=0,0,RES_hhdet_in_tes!Q78/0.086*1000000/RES_hhdet_in_new!Q78)</f>
        <v>754.70974749030984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859.05059174852227</v>
      </c>
      <c r="G79" s="57">
        <f>IF(RES_hhdet_in_tes!G79=0,0,RES_hhdet_in_tes!G79/0.086*1000000/RES_hhdet_in_new!G79)</f>
        <v>839.22811840907832</v>
      </c>
      <c r="H79" s="57">
        <f>IF(RES_hhdet_in_tes!H79=0,0,RES_hhdet_in_tes!H79/0.086*1000000/RES_hhdet_in_new!H79)</f>
        <v>881.41489845057492</v>
      </c>
      <c r="I79" s="57">
        <f>IF(RES_hhdet_in_tes!I79=0,0,RES_hhdet_in_tes!I79/0.086*1000000/RES_hhdet_in_new!I79)</f>
        <v>872.52664630277138</v>
      </c>
      <c r="J79" s="57">
        <f>IF(RES_hhdet_in_tes!J79=0,0,RES_hhdet_in_tes!J79/0.086*1000000/RES_hhdet_in_new!J79)</f>
        <v>905.29084190468677</v>
      </c>
      <c r="K79" s="57">
        <f>IF(RES_hhdet_in_tes!K79=0,0,RES_hhdet_in_tes!K79/0.086*1000000/RES_hhdet_in_new!K79)</f>
        <v>930.15907819587528</v>
      </c>
      <c r="L79" s="57">
        <f>IF(RES_hhdet_in_tes!L79=0,0,RES_hhdet_in_tes!L79/0.086*1000000/RES_hhdet_in_new!L79)</f>
        <v>952.95732810801292</v>
      </c>
      <c r="M79" s="57">
        <f>IF(RES_hhdet_in_tes!M79=0,0,RES_hhdet_in_tes!M79/0.086*1000000/RES_hhdet_in_new!M79)</f>
        <v>941.62631208981099</v>
      </c>
      <c r="N79" s="57">
        <f>IF(RES_hhdet_in_tes!N79=0,0,RES_hhdet_in_tes!N79/0.086*1000000/RES_hhdet_in_new!N79)</f>
        <v>928.67168057872868</v>
      </c>
      <c r="O79" s="57">
        <f>IF(RES_hhdet_in_tes!O79=0,0,RES_hhdet_in_tes!O79/0.086*1000000/RES_hhdet_in_new!O79)</f>
        <v>948.6841333635208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985.02482116430133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14234.2079858628</v>
      </c>
      <c r="D81" s="168">
        <f t="shared" ref="D81" si="69">SUM(D82,D85,D87,D100)</f>
        <v>14267.094521715268</v>
      </c>
      <c r="E81" s="168">
        <f t="shared" ref="E81" si="70">SUM(E82,E85,E87,E100)</f>
        <v>14328.231720999298</v>
      </c>
      <c r="F81" s="168">
        <f t="shared" ref="F81" si="71">SUM(F82,F85,F87,F100)</f>
        <v>13953.167703892963</v>
      </c>
      <c r="G81" s="168">
        <f t="shared" ref="G81" si="72">SUM(G82,G85,G87,G100)</f>
        <v>13141.310154950634</v>
      </c>
      <c r="H81" s="168">
        <f t="shared" ref="H81" si="73">SUM(H82,H85,H87,H100)</f>
        <v>14362.734334067885</v>
      </c>
      <c r="I81" s="168">
        <f t="shared" ref="I81" si="74">SUM(I82,I85,I87,I100)</f>
        <v>14870.69785697083</v>
      </c>
      <c r="J81" s="168">
        <f t="shared" ref="J81" si="75">SUM(J82,J85,J87,J100)</f>
        <v>14124.698009646183</v>
      </c>
      <c r="K81" s="168">
        <f t="shared" ref="K81" si="76">SUM(K82,K85,K87,K100)</f>
        <v>11093.408617803381</v>
      </c>
      <c r="L81" s="168">
        <f t="shared" ref="L81" si="77">SUM(L82,L85,L87,L100)</f>
        <v>15107.939960477181</v>
      </c>
      <c r="M81" s="168">
        <f t="shared" ref="M81" si="78">SUM(M82,M85,M87,M100)</f>
        <v>14172.137007642492</v>
      </c>
      <c r="N81" s="168">
        <f t="shared" ref="N81" si="79">SUM(N82,N85,N87,N100)</f>
        <v>15135.145752934135</v>
      </c>
      <c r="O81" s="168">
        <f t="shared" ref="O81" si="80">SUM(O82,O85,O87,O100)</f>
        <v>11643.61511849106</v>
      </c>
      <c r="P81" s="168">
        <f t="shared" ref="P81" si="81">SUM(P82,P85,P87,P100)</f>
        <v>10648.008498786963</v>
      </c>
      <c r="Q81" s="168">
        <f t="shared" ref="Q81" si="82">SUM(Q82,Q85,Q87,Q100)</f>
        <v>10745.773377650221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11440.272159790158</v>
      </c>
      <c r="D82" s="157">
        <f t="shared" si="83"/>
        <v>11475.755445058567</v>
      </c>
      <c r="E82" s="157">
        <f t="shared" si="83"/>
        <v>11296.831334468792</v>
      </c>
      <c r="F82" s="157">
        <f t="shared" si="83"/>
        <v>10785.549791138956</v>
      </c>
      <c r="G82" s="157">
        <f t="shared" si="83"/>
        <v>9715.4337773527241</v>
      </c>
      <c r="H82" s="157">
        <f t="shared" si="83"/>
        <v>10948.854921688317</v>
      </c>
      <c r="I82" s="157">
        <f t="shared" si="83"/>
        <v>11710.042023499078</v>
      </c>
      <c r="J82" s="157">
        <f t="shared" si="83"/>
        <v>10710.656232126734</v>
      </c>
      <c r="K82" s="157">
        <f t="shared" si="83"/>
        <v>7649.6992957175926</v>
      </c>
      <c r="L82" s="157">
        <f t="shared" si="83"/>
        <v>11528.889043540566</v>
      </c>
      <c r="M82" s="157">
        <f t="shared" si="83"/>
        <v>10592.039759164838</v>
      </c>
      <c r="N82" s="157">
        <f t="shared" si="83"/>
        <v>11739.465349059941</v>
      </c>
      <c r="O82" s="157">
        <f t="shared" si="83"/>
        <v>8087.3396421543248</v>
      </c>
      <c r="P82" s="157">
        <f t="shared" si="83"/>
        <v>6990.7174491431379</v>
      </c>
      <c r="Q82" s="157">
        <f t="shared" si="83"/>
        <v>7080.2781984571566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11373.823740436826</v>
      </c>
      <c r="D83" s="156">
        <f>IF(RES_hhdet_in_tes!D83=0,0,RES_hhdet_in_tes!D83/0.086*1000000/RES_hhdet_in_new!D83)</f>
        <v>11417.526910690636</v>
      </c>
      <c r="E83" s="156">
        <f>IF(RES_hhdet_in_tes!E83=0,0,RES_hhdet_in_tes!E83/0.086*1000000/RES_hhdet_in_new!E83)</f>
        <v>11148.321245382034</v>
      </c>
      <c r="F83" s="156">
        <f>IF(RES_hhdet_in_tes!F83=0,0,RES_hhdet_in_tes!F83/0.086*1000000/RES_hhdet_in_new!F83)</f>
        <v>10645.435993915029</v>
      </c>
      <c r="G83" s="156">
        <f>IF(RES_hhdet_in_tes!G83=0,0,RES_hhdet_in_tes!G83/0.086*1000000/RES_hhdet_in_new!G83)</f>
        <v>9615.4173246801474</v>
      </c>
      <c r="H83" s="156">
        <f>IF(RES_hhdet_in_tes!H83=0,0,RES_hhdet_in_tes!H83/0.086*1000000/RES_hhdet_in_new!H83)</f>
        <v>10821.945361838987</v>
      </c>
      <c r="I83" s="156">
        <f>IF(RES_hhdet_in_tes!I83=0,0,RES_hhdet_in_tes!I83/0.086*1000000/RES_hhdet_in_new!I83)</f>
        <v>11583.806657064693</v>
      </c>
      <c r="J83" s="156">
        <f>IF(RES_hhdet_in_tes!J83=0,0,RES_hhdet_in_tes!J83/0.086*1000000/RES_hhdet_in_new!J83)</f>
        <v>10586.997527938773</v>
      </c>
      <c r="K83" s="156">
        <f>IF(RES_hhdet_in_tes!K83=0,0,RES_hhdet_in_tes!K83/0.086*1000000/RES_hhdet_in_new!K83)</f>
        <v>7559.0762375910863</v>
      </c>
      <c r="L83" s="156">
        <f>IF(RES_hhdet_in_tes!L83=0,0,RES_hhdet_in_tes!L83/0.086*1000000/RES_hhdet_in_new!L83)</f>
        <v>11394.577295280844</v>
      </c>
      <c r="M83" s="156">
        <f>IF(RES_hhdet_in_tes!M83=0,0,RES_hhdet_in_tes!M83/0.086*1000000/RES_hhdet_in_new!M83)</f>
        <v>10471.212532519468</v>
      </c>
      <c r="N83" s="156">
        <f>IF(RES_hhdet_in_tes!N83=0,0,RES_hhdet_in_tes!N83/0.086*1000000/RES_hhdet_in_new!N83)</f>
        <v>11609.279079524495</v>
      </c>
      <c r="O83" s="156">
        <f>IF(RES_hhdet_in_tes!O83=0,0,RES_hhdet_in_tes!O83/0.086*1000000/RES_hhdet_in_new!O83)</f>
        <v>7993.1042838859112</v>
      </c>
      <c r="P83" s="156">
        <f>IF(RES_hhdet_in_tes!P83=0,0,RES_hhdet_in_tes!P83/0.086*1000000/RES_hhdet_in_new!P83)</f>
        <v>6895.1086646070544</v>
      </c>
      <c r="Q83" s="156">
        <f>IF(RES_hhdet_in_tes!Q83=0,0,RES_hhdet_in_tes!Q83/0.086*1000000/RES_hhdet_in_new!Q83)</f>
        <v>6973.1632795858432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66.448419353331218</v>
      </c>
      <c r="D84" s="156">
        <f>IF(RES_hhdet_in_tes!D84=0,0,RES_hhdet_in_tes!D84/0.086*1000000/RES_hhdet_in_new!D83)</f>
        <v>58.228534367930713</v>
      </c>
      <c r="E84" s="156">
        <f>IF(RES_hhdet_in_tes!E84=0,0,RES_hhdet_in_tes!E84/0.086*1000000/RES_hhdet_in_new!E83)</f>
        <v>148.51008908675806</v>
      </c>
      <c r="F84" s="156">
        <f>IF(RES_hhdet_in_tes!F84=0,0,RES_hhdet_in_tes!F84/0.086*1000000/RES_hhdet_in_new!F83)</f>
        <v>140.11379722392689</v>
      </c>
      <c r="G84" s="156">
        <f>IF(RES_hhdet_in_tes!G84=0,0,RES_hhdet_in_tes!G84/0.086*1000000/RES_hhdet_in_new!G83)</f>
        <v>100.01645267257632</v>
      </c>
      <c r="H84" s="156">
        <f>IF(RES_hhdet_in_tes!H84=0,0,RES_hhdet_in_tes!H84/0.086*1000000/RES_hhdet_in_new!H83)</f>
        <v>126.90955984932982</v>
      </c>
      <c r="I84" s="156">
        <f>IF(RES_hhdet_in_tes!I84=0,0,RES_hhdet_in_tes!I84/0.086*1000000/RES_hhdet_in_new!I83)</f>
        <v>126.2353664343854</v>
      </c>
      <c r="J84" s="156">
        <f>IF(RES_hhdet_in_tes!J84=0,0,RES_hhdet_in_tes!J84/0.086*1000000/RES_hhdet_in_new!J83)</f>
        <v>123.65870418796024</v>
      </c>
      <c r="K84" s="156">
        <f>IF(RES_hhdet_in_tes!K84=0,0,RES_hhdet_in_tes!K84/0.086*1000000/RES_hhdet_in_new!K83)</f>
        <v>90.623058126506081</v>
      </c>
      <c r="L84" s="156">
        <f>IF(RES_hhdet_in_tes!L84=0,0,RES_hhdet_in_tes!L84/0.086*1000000/RES_hhdet_in_new!L83)</f>
        <v>134.31174825972286</v>
      </c>
      <c r="M84" s="156">
        <f>IF(RES_hhdet_in_tes!M84=0,0,RES_hhdet_in_tes!M84/0.086*1000000/RES_hhdet_in_new!M83)</f>
        <v>120.82722664536911</v>
      </c>
      <c r="N84" s="156">
        <f>IF(RES_hhdet_in_tes!N84=0,0,RES_hhdet_in_tes!N84/0.086*1000000/RES_hhdet_in_new!N83)</f>
        <v>130.18626953544623</v>
      </c>
      <c r="O84" s="156">
        <f>IF(RES_hhdet_in_tes!O84=0,0,RES_hhdet_in_tes!O84/0.086*1000000/RES_hhdet_in_new!O83)</f>
        <v>94.235358268413606</v>
      </c>
      <c r="P84" s="156">
        <f>IF(RES_hhdet_in_tes!P84=0,0,RES_hhdet_in_tes!P84/0.086*1000000/RES_hhdet_in_new!P83)</f>
        <v>95.608784536083789</v>
      </c>
      <c r="Q84" s="156">
        <f>IF(RES_hhdet_in_tes!Q84=0,0,RES_hhdet_in_tes!Q84/0.086*1000000/RES_hhdet_in_new!Q83)</f>
        <v>107.11491887131329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815.4563138856812</v>
      </c>
      <c r="D85" s="157">
        <f t="shared" si="84"/>
        <v>775.23814947879816</v>
      </c>
      <c r="E85" s="157">
        <f t="shared" si="84"/>
        <v>756.91459569210826</v>
      </c>
      <c r="F85" s="157">
        <f t="shared" si="84"/>
        <v>746.77051660422205</v>
      </c>
      <c r="G85" s="157">
        <f t="shared" si="84"/>
        <v>739.59903418926444</v>
      </c>
      <c r="H85" s="157">
        <f t="shared" si="84"/>
        <v>768.87773347788414</v>
      </c>
      <c r="I85" s="157">
        <f t="shared" si="84"/>
        <v>777.98154068509928</v>
      </c>
      <c r="J85" s="157">
        <f t="shared" si="84"/>
        <v>815.6089575608803</v>
      </c>
      <c r="K85" s="157">
        <f t="shared" si="84"/>
        <v>822.63790520307703</v>
      </c>
      <c r="L85" s="157">
        <f t="shared" si="84"/>
        <v>822.12141334649039</v>
      </c>
      <c r="M85" s="157">
        <f t="shared" si="84"/>
        <v>826.60239134418919</v>
      </c>
      <c r="N85" s="157">
        <f t="shared" si="84"/>
        <v>828.82519243215381</v>
      </c>
      <c r="O85" s="157">
        <f t="shared" si="84"/>
        <v>803.87594352270969</v>
      </c>
      <c r="P85" s="157">
        <f t="shared" si="84"/>
        <v>855.95664058377611</v>
      </c>
      <c r="Q85" s="157">
        <f t="shared" si="84"/>
        <v>863.37538726939954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815.4563138856812</v>
      </c>
      <c r="D86" s="156">
        <f>IF(RES_hhdet_in_tes!D86=0,0,RES_hhdet_in_tes!D86/0.086*1000000/RES_hhdet_in_new!D86)</f>
        <v>775.23814947879816</v>
      </c>
      <c r="E86" s="156">
        <f>IF(RES_hhdet_in_tes!E86=0,0,RES_hhdet_in_tes!E86/0.086*1000000/RES_hhdet_in_new!E86)</f>
        <v>756.91459569210826</v>
      </c>
      <c r="F86" s="156">
        <f>IF(RES_hhdet_in_tes!F86=0,0,RES_hhdet_in_tes!F86/0.086*1000000/RES_hhdet_in_new!F86)</f>
        <v>746.77051660422205</v>
      </c>
      <c r="G86" s="156">
        <f>IF(RES_hhdet_in_tes!G86=0,0,RES_hhdet_in_tes!G86/0.086*1000000/RES_hhdet_in_new!G86)</f>
        <v>739.59903418926444</v>
      </c>
      <c r="H86" s="156">
        <f>IF(RES_hhdet_in_tes!H86=0,0,RES_hhdet_in_tes!H86/0.086*1000000/RES_hhdet_in_new!H86)</f>
        <v>768.87773347788414</v>
      </c>
      <c r="I86" s="156">
        <f>IF(RES_hhdet_in_tes!I86=0,0,RES_hhdet_in_tes!I86/0.086*1000000/RES_hhdet_in_new!I86)</f>
        <v>777.98154068509928</v>
      </c>
      <c r="J86" s="156">
        <f>IF(RES_hhdet_in_tes!J86=0,0,RES_hhdet_in_tes!J86/0.086*1000000/RES_hhdet_in_new!J86)</f>
        <v>815.6089575608803</v>
      </c>
      <c r="K86" s="156">
        <f>IF(RES_hhdet_in_tes!K86=0,0,RES_hhdet_in_tes!K86/0.086*1000000/RES_hhdet_in_new!K86)</f>
        <v>822.63790520307703</v>
      </c>
      <c r="L86" s="156">
        <f>IF(RES_hhdet_in_tes!L86=0,0,RES_hhdet_in_tes!L86/0.086*1000000/RES_hhdet_in_new!L86)</f>
        <v>822.12141334649039</v>
      </c>
      <c r="M86" s="156">
        <f>IF(RES_hhdet_in_tes!M86=0,0,RES_hhdet_in_tes!M86/0.086*1000000/RES_hhdet_in_new!M86)</f>
        <v>826.60239134418919</v>
      </c>
      <c r="N86" s="156">
        <f>IF(RES_hhdet_in_tes!N86=0,0,RES_hhdet_in_tes!N86/0.086*1000000/RES_hhdet_in_new!N86)</f>
        <v>828.82519243215381</v>
      </c>
      <c r="O86" s="156">
        <f>IF(RES_hhdet_in_tes!O86=0,0,RES_hhdet_in_tes!O86/0.086*1000000/RES_hhdet_in_new!O86)</f>
        <v>803.87594352270969</v>
      </c>
      <c r="P86" s="156">
        <f>IF(RES_hhdet_in_tes!P86=0,0,RES_hhdet_in_tes!P86/0.086*1000000/RES_hhdet_in_new!P86)</f>
        <v>855.95664058377611</v>
      </c>
      <c r="Q86" s="156">
        <f>IF(RES_hhdet_in_tes!Q86=0,0,RES_hhdet_in_tes!Q86/0.086*1000000/RES_hhdet_in_new!Q86)</f>
        <v>863.37538726939954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1428.8040208070727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1401.513261341302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1428.6266216678125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1561.7842196066197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1847.0426027370763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1763.5813302305442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1510.1430073448068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1693.1358847757147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1690.9230521156153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1803.9969082250946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1811.8971396487468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1638.2044095454246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1803.7288147343593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1835.4303060059092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1817.1080961225862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1375.3690839615538</v>
      </c>
      <c r="D88" s="132">
        <f>IF(RES_hhdet_in_tes!D88=0,0,RES_hhdet_in_tes!D88/0.086*1000000/RES_hhdet_in_new!D88)</f>
        <v>1401.513261341302</v>
      </c>
      <c r="E88" s="132">
        <f>IF(RES_hhdet_in_tes!E88=0,0,RES_hhdet_in_tes!E88/0.086*1000000/RES_hhdet_in_new!E88)</f>
        <v>1428.6266216678125</v>
      </c>
      <c r="F88" s="132">
        <f>IF(RES_hhdet_in_tes!F88=0,0,RES_hhdet_in_tes!F88/0.086*1000000/RES_hhdet_in_new!F88)</f>
        <v>1484.6452711799243</v>
      </c>
      <c r="G88" s="132">
        <f>IF(RES_hhdet_in_tes!G88=0,0,RES_hhdet_in_tes!G88/0.086*1000000/RES_hhdet_in_new!G88)</f>
        <v>1467.8508984694977</v>
      </c>
      <c r="H88" s="132">
        <f>IF(RES_hhdet_in_tes!H88=0,0,RES_hhdet_in_tes!H88/0.086*1000000/RES_hhdet_in_new!H88)</f>
        <v>1493.8170436720432</v>
      </c>
      <c r="I88" s="132">
        <f>IF(RES_hhdet_in_tes!I88=0,0,RES_hhdet_in_tes!I88/0.086*1000000/RES_hhdet_in_new!I88)</f>
        <v>1510.1430073448068</v>
      </c>
      <c r="J88" s="132">
        <f>IF(RES_hhdet_in_tes!J88=0,0,RES_hhdet_in_tes!J88/0.086*1000000/RES_hhdet_in_new!J88)</f>
        <v>1539.47327822844</v>
      </c>
      <c r="K88" s="132">
        <f>IF(RES_hhdet_in_tes!K88=0,0,RES_hhdet_in_tes!K88/0.086*1000000/RES_hhdet_in_new!K88)</f>
        <v>1577.0288230088995</v>
      </c>
      <c r="L88" s="132">
        <f>IF(RES_hhdet_in_tes!L88=0,0,RES_hhdet_in_tes!L88/0.086*1000000/RES_hhdet_in_new!L88)</f>
        <v>1591.7787162793948</v>
      </c>
      <c r="M88" s="132">
        <f>IF(RES_hhdet_in_tes!M88=0,0,RES_hhdet_in_tes!M88/0.086*1000000/RES_hhdet_in_new!M88)</f>
        <v>1642.9775885020742</v>
      </c>
      <c r="N88" s="132">
        <f>IF(RES_hhdet_in_tes!N88=0,0,RES_hhdet_in_tes!N88/0.086*1000000/RES_hhdet_in_new!N88)</f>
        <v>1632.6320286110922</v>
      </c>
      <c r="O88" s="132">
        <f>IF(RES_hhdet_in_tes!O88=0,0,RES_hhdet_in_tes!O88/0.086*1000000/RES_hhdet_in_new!O88)</f>
        <v>1662.4673687297607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1662.2790148924105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1651.2946162119151</v>
      </c>
      <c r="L89" s="132">
        <f>IF(RES_hhdet_in_tes!L89=0,0,RES_hhdet_in_tes!L89/0.086*1000000/RES_hhdet_in_new!L89)</f>
        <v>1657.056325191515</v>
      </c>
      <c r="M89" s="132">
        <f>IF(RES_hhdet_in_tes!M89=0,0,RES_hhdet_in_tes!M89/0.086*1000000/RES_hhdet_in_new!M89)</f>
        <v>1679.1816418312546</v>
      </c>
      <c r="N89" s="132">
        <f>IF(RES_hhdet_in_tes!N89=0,0,RES_hhdet_in_tes!N89/0.086*1000000/RES_hhdet_in_new!N89)</f>
        <v>1665.7148127096357</v>
      </c>
      <c r="O89" s="132">
        <f>IF(RES_hhdet_in_tes!O89=0,0,RES_hhdet_in_tes!O89/0.086*1000000/RES_hhdet_in_new!O89)</f>
        <v>1685.4239491242085</v>
      </c>
      <c r="P89" s="132">
        <f>IF(RES_hhdet_in_tes!P89=0,0,RES_hhdet_in_tes!P89/0.086*1000000/RES_hhdet_in_new!P89)</f>
        <v>1678.9933139104348</v>
      </c>
      <c r="Q89" s="132">
        <f>IF(RES_hhdet_in_tes!Q89=0,0,RES_hhdet_in_tes!Q89/0.086*1000000/RES_hhdet_in_new!Q89)</f>
        <v>1669.5262294305139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1195.2878624253744</v>
      </c>
      <c r="L90" s="165">
        <f>IF(RES_hhdet_in_tes!L90=0,0,RES_hhdet_in_tes!L90/0.086*1000000/RES_hhdet_in_new!L89)</f>
        <v>1197.6880186503913</v>
      </c>
      <c r="M90" s="165">
        <f>IF(RES_hhdet_in_tes!M90=0,0,RES_hhdet_in_tes!M90/0.086*1000000/RES_hhdet_in_new!M89)</f>
        <v>1218.5670144026799</v>
      </c>
      <c r="N90" s="165">
        <f>IF(RES_hhdet_in_tes!N90=0,0,RES_hhdet_in_tes!N90/0.086*1000000/RES_hhdet_in_new!N89)</f>
        <v>1201.5011514276459</v>
      </c>
      <c r="O90" s="165">
        <f>IF(RES_hhdet_in_tes!O90=0,0,RES_hhdet_in_tes!O90/0.086*1000000/RES_hhdet_in_new!O89)</f>
        <v>1218.4690271754473</v>
      </c>
      <c r="P90" s="165">
        <f>IF(RES_hhdet_in_tes!P90=0,0,RES_hhdet_in_tes!P90/0.086*1000000/RES_hhdet_in_new!P89)</f>
        <v>1212.5141480997479</v>
      </c>
      <c r="Q90" s="165">
        <f>IF(RES_hhdet_in_tes!Q90=0,0,RES_hhdet_in_tes!Q90/0.086*1000000/RES_hhdet_in_new!Q89)</f>
        <v>1203.671631330307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456.00675378654086</v>
      </c>
      <c r="L91" s="164">
        <f>IF(RES_hhdet_in_tes!L91=0,0,RES_hhdet_in_tes!L91/0.086*1000000/RES_hhdet_in_new!L89)</f>
        <v>459.36830654112339</v>
      </c>
      <c r="M91" s="164">
        <f>IF(RES_hhdet_in_tes!M91=0,0,RES_hhdet_in_tes!M91/0.086*1000000/RES_hhdet_in_new!M89)</f>
        <v>460.61462742857458</v>
      </c>
      <c r="N91" s="164">
        <f>IF(RES_hhdet_in_tes!N91=0,0,RES_hhdet_in_tes!N91/0.086*1000000/RES_hhdet_in_new!N89)</f>
        <v>464.21366128199026</v>
      </c>
      <c r="O91" s="164">
        <f>IF(RES_hhdet_in_tes!O91=0,0,RES_hhdet_in_tes!O91/0.086*1000000/RES_hhdet_in_new!O89)</f>
        <v>466.9549219487613</v>
      </c>
      <c r="P91" s="164">
        <f>IF(RES_hhdet_in_tes!P91=0,0,RES_hhdet_in_tes!P91/0.086*1000000/RES_hhdet_in_new!P89)</f>
        <v>466.47916581068688</v>
      </c>
      <c r="Q91" s="164">
        <f>IF(RES_hhdet_in_tes!Q91=0,0,RES_hhdet_in_tes!Q91/0.086*1000000/RES_hhdet_in_new!Q89)</f>
        <v>465.85459810020694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1609.9005136410963</v>
      </c>
      <c r="D96" s="162">
        <f>IF(RES_hhdet_in_tes!D96=0,0,RES_hhdet_in_tes!D96/0.086*1000000/RES_hhdet_in_new!D96)</f>
        <v>0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2111.8669526851604</v>
      </c>
      <c r="G96" s="162">
        <f>IF(RES_hhdet_in_tes!G96=0,0,RES_hhdet_in_tes!G96/0.086*1000000/RES_hhdet_in_new!G96)</f>
        <v>2055.7683398419804</v>
      </c>
      <c r="H96" s="162">
        <f>IF(RES_hhdet_in_tes!H96=0,0,RES_hhdet_in_tes!H96/0.086*1000000/RES_hhdet_in_new!H96)</f>
        <v>2161.01270295009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2147.1909599860851</v>
      </c>
      <c r="K96" s="162">
        <f>IF(RES_hhdet_in_tes!K96=0,0,RES_hhdet_in_tes!K96/0.086*1000000/RES_hhdet_in_new!K96)</f>
        <v>2173.4395230588188</v>
      </c>
      <c r="L96" s="162">
        <f>IF(RES_hhdet_in_tes!L96=0,0,RES_hhdet_in_tes!L96/0.086*1000000/RES_hhdet_in_new!L96)</f>
        <v>2415.9222030380911</v>
      </c>
      <c r="M96" s="162">
        <f>IF(RES_hhdet_in_tes!M96=0,0,RES_hhdet_in_tes!M96/0.086*1000000/RES_hhdet_in_new!M96)</f>
        <v>2266.4624654628478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2293.112781593476</v>
      </c>
      <c r="P96" s="162">
        <f>IF(RES_hhdet_in_tes!P96=0,0,RES_hhdet_in_tes!P96/0.086*1000000/RES_hhdet_in_new!P96)</f>
        <v>2338.0854185789799</v>
      </c>
      <c r="Q96" s="162">
        <f>IF(RES_hhdet_in_tes!Q96=0,0,RES_hhdet_in_tes!Q96/0.086*1000000/RES_hhdet_in_new!Q96)</f>
        <v>2357.5330975998436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1988.4787621307389</v>
      </c>
      <c r="L97" s="160">
        <f>IF(RES_hhdet_in_tes!L97=0,0,RES_hhdet_in_tes!L97/0.086*1000000/RES_hhdet_in_new!L97)</f>
        <v>2150.5288008891075</v>
      </c>
      <c r="M97" s="160">
        <f>IF(RES_hhdet_in_tes!M97=0,0,RES_hhdet_in_tes!M97/0.086*1000000/RES_hhdet_in_new!M97)</f>
        <v>2048.2879000693879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2072.7211607076492</v>
      </c>
      <c r="P97" s="160">
        <f>IF(RES_hhdet_in_tes!P97=0,0,RES_hhdet_in_tes!P97/0.086*1000000/RES_hhdet_in_new!P97)</f>
        <v>2103.4532432822352</v>
      </c>
      <c r="Q97" s="160">
        <f>IF(RES_hhdet_in_tes!Q97=0,0,RES_hhdet_in_tes!Q97/0.086*1000000/RES_hhdet_in_new!Q97)</f>
        <v>2117.4174872151425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1532.472008344198</v>
      </c>
      <c r="L98" s="156">
        <f>IF(RES_hhdet_in_tes!L98=0,0,RES_hhdet_in_tes!L98/0.086*1000000/RES_hhdet_in_new!L97)</f>
        <v>1691.145542126696</v>
      </c>
      <c r="M98" s="156">
        <f>IF(RES_hhdet_in_tes!M98=0,0,RES_hhdet_in_tes!M98/0.086*1000000/RES_hhdet_in_new!M97)</f>
        <v>1587.6776709612989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1605.7463946902647</v>
      </c>
      <c r="P98" s="156">
        <f>IF(RES_hhdet_in_tes!P98=0,0,RES_hhdet_in_tes!P98/0.086*1000000/RES_hhdet_in_new!P97)</f>
        <v>1636.9462434306924</v>
      </c>
      <c r="Q98" s="156">
        <f>IF(RES_hhdet_in_tes!Q98=0,0,RES_hhdet_in_tes!Q98/0.086*1000000/RES_hhdet_in_new!Q97)</f>
        <v>1651.536665826269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456.00675378654097</v>
      </c>
      <c r="L99" s="156">
        <f>IF(RES_hhdet_in_tes!L99=0,0,RES_hhdet_in_tes!L99/0.086*1000000/RES_hhdet_in_new!L97)</f>
        <v>459.38325876241106</v>
      </c>
      <c r="M99" s="156">
        <f>IF(RES_hhdet_in_tes!M99=0,0,RES_hhdet_in_tes!M99/0.086*1000000/RES_hhdet_in_new!M97)</f>
        <v>460.61022910808902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466.97476601738418</v>
      </c>
      <c r="P99" s="156">
        <f>IF(RES_hhdet_in_tes!P99=0,0,RES_hhdet_in_tes!P99/0.086*1000000/RES_hhdet_in_new!P97)</f>
        <v>466.50699985154228</v>
      </c>
      <c r="Q99" s="156">
        <f>IF(RES_hhdet_in_tes!Q99=0,0,RES_hhdet_in_tes!Q99/0.086*1000000/RES_hhdet_in_new!Q97)</f>
        <v>465.88082138887353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549.67549137988851</v>
      </c>
      <c r="D100" s="157">
        <f>IF(SUM(RES_hhdet_in_tes!D101:D103)=0,0,SUM(RES_hhdet_in_tes!D101:D103)/0.086*1000000/SUM(RES_hhdet_in_new!D101:D103))</f>
        <v>614.5876658365994</v>
      </c>
      <c r="E100" s="157">
        <f>IF(SUM(RES_hhdet_in_tes!E101:E103)=0,0,SUM(RES_hhdet_in_tes!E101:E103)/0.086*1000000/SUM(RES_hhdet_in_new!E101:E103))</f>
        <v>845.85916917058637</v>
      </c>
      <c r="F100" s="157">
        <f>IF(SUM(RES_hhdet_in_tes!F101:F103)=0,0,SUM(RES_hhdet_in_tes!F101:F103)/0.086*1000000/SUM(RES_hhdet_in_new!F101:F103))</f>
        <v>859.06317654316706</v>
      </c>
      <c r="G100" s="157">
        <f>IF(SUM(RES_hhdet_in_tes!G101:G103)=0,0,SUM(RES_hhdet_in_tes!G101:G103)/0.086*1000000/SUM(RES_hhdet_in_new!G101:G103))</f>
        <v>839.23474067156963</v>
      </c>
      <c r="H100" s="157">
        <f>IF(SUM(RES_hhdet_in_tes!H101:H103)=0,0,SUM(RES_hhdet_in_tes!H101:H103)/0.086*1000000/SUM(RES_hhdet_in_new!H101:H103))</f>
        <v>881.42034867114091</v>
      </c>
      <c r="I100" s="157">
        <f>IF(SUM(RES_hhdet_in_tes!I101:I103)=0,0,SUM(RES_hhdet_in_tes!I101:I103)/0.086*1000000/SUM(RES_hhdet_in_new!I101:I103))</f>
        <v>872.53128544184574</v>
      </c>
      <c r="J100" s="157">
        <f>IF(SUM(RES_hhdet_in_tes!J101:J103)=0,0,SUM(RES_hhdet_in_tes!J101:J103)/0.086*1000000/SUM(RES_hhdet_in_new!J101:J103))</f>
        <v>905.29693518285501</v>
      </c>
      <c r="K100" s="157">
        <f>IF(SUM(RES_hhdet_in_tes!K101:K103)=0,0,SUM(RES_hhdet_in_tes!K101:K103)/0.086*1000000/SUM(RES_hhdet_in_new!K101:K103))</f>
        <v>930.14836476709695</v>
      </c>
      <c r="L100" s="157">
        <f>IF(SUM(RES_hhdet_in_tes!L101:L103)=0,0,SUM(RES_hhdet_in_tes!L101:L103)/0.086*1000000/SUM(RES_hhdet_in_new!L101:L103))</f>
        <v>952.93259536502774</v>
      </c>
      <c r="M100" s="157">
        <f>IF(SUM(RES_hhdet_in_tes!M101:M103)=0,0,SUM(RES_hhdet_in_tes!M101:M103)/0.086*1000000/SUM(RES_hhdet_in_new!M101:M103))</f>
        <v>941.59771748471701</v>
      </c>
      <c r="N100" s="157">
        <f>IF(SUM(RES_hhdet_in_tes!N101:N103)=0,0,SUM(RES_hhdet_in_tes!N101:N103)/0.086*1000000/SUM(RES_hhdet_in_new!N101:N103))</f>
        <v>928.65080189661649</v>
      </c>
      <c r="O100" s="157">
        <f>IF(SUM(RES_hhdet_in_tes!O101:O103)=0,0,SUM(RES_hhdet_in_tes!O101:O103)/0.086*1000000/SUM(RES_hhdet_in_new!O101:O103))</f>
        <v>948.67071807966477</v>
      </c>
      <c r="P100" s="157">
        <f>IF(SUM(RES_hhdet_in_tes!P101:P103)=0,0,SUM(RES_hhdet_in_tes!P101:P103)/0.086*1000000/SUM(RES_hhdet_in_new!P101:P103))</f>
        <v>965.90410305414036</v>
      </c>
      <c r="Q100" s="157">
        <f>IF(SUM(RES_hhdet_in_tes!Q101:Q103)=0,0,SUM(RES_hhdet_in_tes!Q101:Q103)/0.086*1000000/SUM(RES_hhdet_in_new!Q101:Q103))</f>
        <v>985.01169580107876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549.67549137988851</v>
      </c>
      <c r="D103" s="57">
        <f>IF(RES_hhdet_in_tes!D103=0,0,RES_hhdet_in_tes!D103/0.086*1000000/RES_hhdet_in_new!D103)</f>
        <v>614.5876658365994</v>
      </c>
      <c r="E103" s="57">
        <f>IF(RES_hhdet_in_tes!E103=0,0,RES_hhdet_in_tes!E103/0.086*1000000/RES_hhdet_in_new!E103)</f>
        <v>845.85916917058637</v>
      </c>
      <c r="F103" s="57">
        <f>IF(RES_hhdet_in_tes!F103=0,0,RES_hhdet_in_tes!F103/0.086*1000000/RES_hhdet_in_new!F103)</f>
        <v>859.06317654316706</v>
      </c>
      <c r="G103" s="57">
        <f>IF(RES_hhdet_in_tes!G103=0,0,RES_hhdet_in_tes!G103/0.086*1000000/RES_hhdet_in_new!G103)</f>
        <v>839.23474067156963</v>
      </c>
      <c r="H103" s="57">
        <f>IF(RES_hhdet_in_tes!H103=0,0,RES_hhdet_in_tes!H103/0.086*1000000/RES_hhdet_in_new!H103)</f>
        <v>881.42034867114091</v>
      </c>
      <c r="I103" s="57">
        <f>IF(RES_hhdet_in_tes!I103=0,0,RES_hhdet_in_tes!I103/0.086*1000000/RES_hhdet_in_new!I103)</f>
        <v>872.53128544184574</v>
      </c>
      <c r="J103" s="57">
        <f>IF(RES_hhdet_in_tes!J103=0,0,RES_hhdet_in_tes!J103/0.086*1000000/RES_hhdet_in_new!J103)</f>
        <v>905.29693518285501</v>
      </c>
      <c r="K103" s="57">
        <f>IF(RES_hhdet_in_tes!K103=0,0,RES_hhdet_in_tes!K103/0.086*1000000/RES_hhdet_in_new!K103)</f>
        <v>930.14836476709695</v>
      </c>
      <c r="L103" s="57">
        <f>IF(RES_hhdet_in_tes!L103=0,0,RES_hhdet_in_tes!L103/0.086*1000000/RES_hhdet_in_new!L103)</f>
        <v>952.93259536502774</v>
      </c>
      <c r="M103" s="57">
        <f>IF(RES_hhdet_in_tes!M103=0,0,RES_hhdet_in_tes!M103/0.086*1000000/RES_hhdet_in_new!M103)</f>
        <v>941.59771748471701</v>
      </c>
      <c r="N103" s="57">
        <f>IF(RES_hhdet_in_tes!N103=0,0,RES_hhdet_in_tes!N103/0.086*1000000/RES_hhdet_in_new!N103)</f>
        <v>928.65080189661649</v>
      </c>
      <c r="O103" s="57">
        <f>IF(RES_hhdet_in_tes!O103=0,0,RES_hhdet_in_tes!O103/0.086*1000000/RES_hhdet_in_new!O103)</f>
        <v>948.67071807966477</v>
      </c>
      <c r="P103" s="57">
        <f>IF(RES_hhdet_in_tes!P103=0,0,RES_hhdet_in_tes!P103/0.086*1000000/RES_hhdet_in_new!P103)</f>
        <v>965.90410305414036</v>
      </c>
      <c r="Q103" s="57">
        <f>IF(RES_hhdet_in_tes!Q103=0,0,RES_hhdet_in_tes!Q103/0.086*1000000/RES_hhdet_in_new!Q103)</f>
        <v>985.01169580107876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12936.382756238279</v>
      </c>
      <c r="D105" s="168">
        <f t="shared" ref="D105" si="86">SUM(D106,D109,D111,D120)</f>
        <v>13733.318138039738</v>
      </c>
      <c r="E105" s="168">
        <f t="shared" ref="E105" si="87">SUM(E106,E109,E111,E120)</f>
        <v>13942.718065917055</v>
      </c>
      <c r="F105" s="168">
        <f t="shared" ref="F105" si="88">SUM(F106,F109,F111,F120)</f>
        <v>13920.910595549816</v>
      </c>
      <c r="G105" s="168">
        <f t="shared" ref="G105" si="89">SUM(G106,G109,G111,G120)</f>
        <v>14133.212806124904</v>
      </c>
      <c r="H105" s="168">
        <f t="shared" ref="H105" si="90">SUM(H106,H109,H111,H120)</f>
        <v>15950.822009641501</v>
      </c>
      <c r="I105" s="168">
        <f t="shared" ref="I105" si="91">SUM(I106,I109,I111,I120)</f>
        <v>13765.072278486772</v>
      </c>
      <c r="J105" s="168">
        <f t="shared" ref="J105" si="92">SUM(J106,J109,J111,J120)</f>
        <v>14939.249627173151</v>
      </c>
      <c r="K105" s="168">
        <f t="shared" ref="K105" si="93">SUM(K106,K109,K111,K120)</f>
        <v>13697.286011595275</v>
      </c>
      <c r="L105" s="168">
        <f t="shared" ref="L105" si="94">SUM(L106,L109,L111,L120)</f>
        <v>14926.459120375041</v>
      </c>
      <c r="M105" s="168">
        <f t="shared" ref="M105" si="95">SUM(M106,M109,M111,M120)</f>
        <v>14707.490982124704</v>
      </c>
      <c r="N105" s="168">
        <f t="shared" ref="N105" si="96">SUM(N106,N109,N111,N120)</f>
        <v>15628.57580923382</v>
      </c>
      <c r="O105" s="168">
        <f t="shared" ref="O105" si="97">SUM(O106,O109,O111,O120)</f>
        <v>13664.342482305798</v>
      </c>
      <c r="P105" s="168">
        <f t="shared" ref="P105" si="98">SUM(P106,P109,P111,P120)</f>
        <v>13108.810165863346</v>
      </c>
      <c r="Q105" s="168">
        <f t="shared" ref="Q105" si="99">SUM(Q106,Q109,Q111,Q120)</f>
        <v>12350.946281806875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10769.77653124648</v>
      </c>
      <c r="D106" s="157">
        <f t="shared" si="100"/>
        <v>10626.714018806868</v>
      </c>
      <c r="E106" s="157">
        <f t="shared" si="100"/>
        <v>10355.457673804271</v>
      </c>
      <c r="F106" s="157">
        <f t="shared" si="100"/>
        <v>10265.565586078343</v>
      </c>
      <c r="G106" s="157">
        <f t="shared" si="100"/>
        <v>10531.84001631611</v>
      </c>
      <c r="H106" s="157">
        <f t="shared" si="100"/>
        <v>12184.552072607714</v>
      </c>
      <c r="I106" s="157">
        <f t="shared" si="100"/>
        <v>10113.055456819497</v>
      </c>
      <c r="J106" s="157">
        <f t="shared" si="100"/>
        <v>11112.79963312281</v>
      </c>
      <c r="K106" s="157">
        <f t="shared" si="100"/>
        <v>9972.9185403401571</v>
      </c>
      <c r="L106" s="157">
        <f t="shared" si="100"/>
        <v>10874.955248410704</v>
      </c>
      <c r="M106" s="157">
        <f t="shared" si="100"/>
        <v>10771.278637021423</v>
      </c>
      <c r="N106" s="157">
        <f t="shared" si="100"/>
        <v>11658.128723300295</v>
      </c>
      <c r="O106" s="157">
        <f t="shared" si="100"/>
        <v>9764.0180485265337</v>
      </c>
      <c r="P106" s="157">
        <f t="shared" si="100"/>
        <v>9084.6002375474345</v>
      </c>
      <c r="Q106" s="157">
        <f t="shared" si="100"/>
        <v>8326.3017571163709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10738.408440640584</v>
      </c>
      <c r="D107" s="156">
        <f>IF(RES_hhdet_in_tes!D107=0,0,RES_hhdet_in_tes!D107/0.086*1000000/RES_hhdet_in_new!D107)</f>
        <v>10599.685217394874</v>
      </c>
      <c r="E107" s="156">
        <f>IF(RES_hhdet_in_tes!E107=0,0,RES_hhdet_in_tes!E107/0.086*1000000/RES_hhdet_in_new!E107)</f>
        <v>10286.939986691223</v>
      </c>
      <c r="F107" s="156">
        <f>IF(RES_hhdet_in_tes!F107=0,0,RES_hhdet_in_tes!F107/0.086*1000000/RES_hhdet_in_new!F107)</f>
        <v>10198.450270462772</v>
      </c>
      <c r="G107" s="156">
        <f>IF(RES_hhdet_in_tes!G107=0,0,RES_hhdet_in_tes!G107/0.086*1000000/RES_hhdet_in_new!G107)</f>
        <v>10477.34902298182</v>
      </c>
      <c r="H107" s="156">
        <f>IF(RES_hhdet_in_tes!H107=0,0,RES_hhdet_in_tes!H107/0.086*1000000/RES_hhdet_in_new!H107)</f>
        <v>12113.524084644134</v>
      </c>
      <c r="I107" s="156">
        <f>IF(RES_hhdet_in_tes!I107=0,0,RES_hhdet_in_tes!I107/0.086*1000000/RES_hhdet_in_new!I107)</f>
        <v>10058.250204202393</v>
      </c>
      <c r="J107" s="156">
        <f>IF(RES_hhdet_in_tes!J107=0,0,RES_hhdet_in_tes!J107/0.086*1000000/RES_hhdet_in_new!J107)</f>
        <v>11048.276356614808</v>
      </c>
      <c r="K107" s="156">
        <f>IF(RES_hhdet_in_tes!K107=0,0,RES_hhdet_in_tes!K107/0.086*1000000/RES_hhdet_in_new!K107)</f>
        <v>9913.4938762971651</v>
      </c>
      <c r="L107" s="156">
        <f>IF(RES_hhdet_in_tes!L107=0,0,RES_hhdet_in_tes!L107/0.086*1000000/RES_hhdet_in_new!L107)</f>
        <v>10811.237386981227</v>
      </c>
      <c r="M107" s="156">
        <f>IF(RES_hhdet_in_tes!M107=0,0,RES_hhdet_in_tes!M107/0.086*1000000/RES_hhdet_in_new!M107)</f>
        <v>10709.490281305358</v>
      </c>
      <c r="N107" s="156">
        <f>IF(RES_hhdet_in_tes!N107=0,0,RES_hhdet_in_tes!N107/0.086*1000000/RES_hhdet_in_new!N107)</f>
        <v>11593.126157835042</v>
      </c>
      <c r="O107" s="156">
        <f>IF(RES_hhdet_in_tes!O107=0,0,RES_hhdet_in_tes!O107/0.086*1000000/RES_hhdet_in_new!O107)</f>
        <v>9706.7985001624402</v>
      </c>
      <c r="P107" s="156">
        <f>IF(RES_hhdet_in_tes!P107=0,0,RES_hhdet_in_tes!P107/0.086*1000000/RES_hhdet_in_new!P107)</f>
        <v>9022.0495776448133</v>
      </c>
      <c r="Q107" s="156">
        <f>IF(RES_hhdet_in_tes!Q107=0,0,RES_hhdet_in_tes!Q107/0.086*1000000/RES_hhdet_in_new!Q107)</f>
        <v>8262.8389292670472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31.368090605896445</v>
      </c>
      <c r="D108" s="156">
        <f>IF(RES_hhdet_in_tes!D108=0,0,RES_hhdet_in_tes!D108/0.086*1000000/RES_hhdet_in_new!D107)</f>
        <v>27.028801411994667</v>
      </c>
      <c r="E108" s="156">
        <f>IF(RES_hhdet_in_tes!E108=0,0,RES_hhdet_in_tes!E108/0.086*1000000/RES_hhdet_in_new!E107)</f>
        <v>68.517687113047302</v>
      </c>
      <c r="F108" s="156">
        <f>IF(RES_hhdet_in_tes!F108=0,0,RES_hhdet_in_tes!F108/0.086*1000000/RES_hhdet_in_new!F107)</f>
        <v>67.115315615570481</v>
      </c>
      <c r="G108" s="156">
        <f>IF(RES_hhdet_in_tes!G108=0,0,RES_hhdet_in_tes!G108/0.086*1000000/RES_hhdet_in_new!G107)</f>
        <v>54.490993334289954</v>
      </c>
      <c r="H108" s="156">
        <f>IF(RES_hhdet_in_tes!H108=0,0,RES_hhdet_in_tes!H108/0.086*1000000/RES_hhdet_in_new!H107)</f>
        <v>71.027987963580131</v>
      </c>
      <c r="I108" s="156">
        <f>IF(RES_hhdet_in_tes!I108=0,0,RES_hhdet_in_tes!I108/0.086*1000000/RES_hhdet_in_new!I107)</f>
        <v>54.805252617103044</v>
      </c>
      <c r="J108" s="156">
        <f>IF(RES_hhdet_in_tes!J108=0,0,RES_hhdet_in_tes!J108/0.086*1000000/RES_hhdet_in_new!J107)</f>
        <v>64.523276508002539</v>
      </c>
      <c r="K108" s="156">
        <f>IF(RES_hhdet_in_tes!K108=0,0,RES_hhdet_in_tes!K108/0.086*1000000/RES_hhdet_in_new!K107)</f>
        <v>59.424664042992767</v>
      </c>
      <c r="L108" s="156">
        <f>IF(RES_hhdet_in_tes!L108=0,0,RES_hhdet_in_tes!L108/0.086*1000000/RES_hhdet_in_new!L107)</f>
        <v>63.717861429476429</v>
      </c>
      <c r="M108" s="156">
        <f>IF(RES_hhdet_in_tes!M108=0,0,RES_hhdet_in_tes!M108/0.086*1000000/RES_hhdet_in_new!M107)</f>
        <v>61.78835571606492</v>
      </c>
      <c r="N108" s="156">
        <f>IF(RES_hhdet_in_tes!N108=0,0,RES_hhdet_in_tes!N108/0.086*1000000/RES_hhdet_in_new!N107)</f>
        <v>65.002565465252061</v>
      </c>
      <c r="O108" s="156">
        <f>IF(RES_hhdet_in_tes!O108=0,0,RES_hhdet_in_tes!O108/0.086*1000000/RES_hhdet_in_new!O107)</f>
        <v>57.219548364093612</v>
      </c>
      <c r="P108" s="156">
        <f>IF(RES_hhdet_in_tes!P108=0,0,RES_hhdet_in_tes!P108/0.086*1000000/RES_hhdet_in_new!P107)</f>
        <v>62.550659902621433</v>
      </c>
      <c r="Q108" s="156">
        <f>IF(RES_hhdet_in_tes!Q108=0,0,RES_hhdet_in_tes!Q108/0.086*1000000/RES_hhdet_in_new!Q107)</f>
        <v>63.462827849324057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793.21440312008485</v>
      </c>
      <c r="E109" s="157">
        <f t="shared" si="101"/>
        <v>732.78298398505922</v>
      </c>
      <c r="F109" s="157">
        <f t="shared" si="101"/>
        <v>755.70794988929879</v>
      </c>
      <c r="G109" s="157">
        <f t="shared" si="101"/>
        <v>748.61982247485685</v>
      </c>
      <c r="H109" s="157">
        <f t="shared" si="101"/>
        <v>759.24593610855334</v>
      </c>
      <c r="I109" s="157">
        <f t="shared" si="101"/>
        <v>789.96806456797401</v>
      </c>
      <c r="J109" s="157">
        <f t="shared" si="101"/>
        <v>804.08680444288882</v>
      </c>
      <c r="K109" s="157">
        <f t="shared" si="101"/>
        <v>805.93075982730124</v>
      </c>
      <c r="L109" s="157">
        <f t="shared" si="101"/>
        <v>817.80008151853531</v>
      </c>
      <c r="M109" s="157">
        <f t="shared" si="101"/>
        <v>819.4788281938263</v>
      </c>
      <c r="N109" s="157">
        <f t="shared" si="101"/>
        <v>813.91899054718101</v>
      </c>
      <c r="O109" s="157">
        <f t="shared" si="101"/>
        <v>789.17111548681203</v>
      </c>
      <c r="P109" s="157">
        <f t="shared" si="101"/>
        <v>841.12423992908327</v>
      </c>
      <c r="Q109" s="157">
        <f t="shared" si="101"/>
        <v>852.57318583768199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793.21440312008485</v>
      </c>
      <c r="E110" s="156">
        <f>IF(RES_hhdet_in_tes!E110=0,0,RES_hhdet_in_tes!E110/0.086*1000000/RES_hhdet_in_new!E110)</f>
        <v>732.78298398505922</v>
      </c>
      <c r="F110" s="156">
        <f>IF(RES_hhdet_in_tes!F110=0,0,RES_hhdet_in_tes!F110/0.086*1000000/RES_hhdet_in_new!F110)</f>
        <v>755.70794988929879</v>
      </c>
      <c r="G110" s="156">
        <f>IF(RES_hhdet_in_tes!G110=0,0,RES_hhdet_in_tes!G110/0.086*1000000/RES_hhdet_in_new!G110)</f>
        <v>748.61982247485685</v>
      </c>
      <c r="H110" s="156">
        <f>IF(RES_hhdet_in_tes!H110=0,0,RES_hhdet_in_tes!H110/0.086*1000000/RES_hhdet_in_new!H110)</f>
        <v>759.24593610855334</v>
      </c>
      <c r="I110" s="156">
        <f>IF(RES_hhdet_in_tes!I110=0,0,RES_hhdet_in_tes!I110/0.086*1000000/RES_hhdet_in_new!I110)</f>
        <v>789.96806456797401</v>
      </c>
      <c r="J110" s="156">
        <f>IF(RES_hhdet_in_tes!J110=0,0,RES_hhdet_in_tes!J110/0.086*1000000/RES_hhdet_in_new!J110)</f>
        <v>804.08680444288882</v>
      </c>
      <c r="K110" s="156">
        <f>IF(RES_hhdet_in_tes!K110=0,0,RES_hhdet_in_tes!K110/0.086*1000000/RES_hhdet_in_new!K110)</f>
        <v>805.93075982730124</v>
      </c>
      <c r="L110" s="156">
        <f>IF(RES_hhdet_in_tes!L110=0,0,RES_hhdet_in_tes!L110/0.086*1000000/RES_hhdet_in_new!L110)</f>
        <v>817.80008151853531</v>
      </c>
      <c r="M110" s="156">
        <f>IF(RES_hhdet_in_tes!M110=0,0,RES_hhdet_in_tes!M110/0.086*1000000/RES_hhdet_in_new!M110)</f>
        <v>819.4788281938263</v>
      </c>
      <c r="N110" s="156">
        <f>IF(RES_hhdet_in_tes!N110=0,0,RES_hhdet_in_tes!N110/0.086*1000000/RES_hhdet_in_new!N110)</f>
        <v>813.91899054718101</v>
      </c>
      <c r="O110" s="156">
        <f>IF(RES_hhdet_in_tes!O110=0,0,RES_hhdet_in_tes!O110/0.086*1000000/RES_hhdet_in_new!O110)</f>
        <v>789.17111548681203</v>
      </c>
      <c r="P110" s="156">
        <f>IF(RES_hhdet_in_tes!P110=0,0,RES_hhdet_in_tes!P110/0.086*1000000/RES_hhdet_in_new!P110)</f>
        <v>841.12423992908327</v>
      </c>
      <c r="Q110" s="156">
        <f>IF(RES_hhdet_in_tes!Q110=0,0,RES_hhdet_in_tes!Q110/0.086*1000000/RES_hhdet_in_new!Q110)</f>
        <v>852.57318583768199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1616.9304399437199</v>
      </c>
      <c r="D111" s="157">
        <f>IF(SUM(RES_hhdet_in_tes!D112:D113,RES_hhdet_in_tes!D116:D117)=0,0,SUM(RES_hhdet_in_tes!D112:D113,RES_hhdet_in_tes!D116:D117)/0.086*1000000/SUM(RES_hhdet_in_new!D112:D113,RES_hhdet_in_new!D116:D117))</f>
        <v>1698.7757042078752</v>
      </c>
      <c r="E111" s="157">
        <f>IF(SUM(RES_hhdet_in_tes!E112:E113,RES_hhdet_in_tes!E116:E117)=0,0,SUM(RES_hhdet_in_tes!E112:E113,RES_hhdet_in_tes!E116:E117)/0.086*1000000/SUM(RES_hhdet_in_new!E112:E113,RES_hhdet_in_new!E116:E117))</f>
        <v>2008.5786103746577</v>
      </c>
      <c r="F111" s="157">
        <f>IF(SUM(RES_hhdet_in_tes!F112:F113,RES_hhdet_in_tes!F116:F117)=0,0,SUM(RES_hhdet_in_tes!F112:F113,RES_hhdet_in_tes!F116:F117)/0.086*1000000/SUM(RES_hhdet_in_new!F112:F113,RES_hhdet_in_new!F116:F117))</f>
        <v>2040.5390285193419</v>
      </c>
      <c r="G111" s="157">
        <f>IF(SUM(RES_hhdet_in_tes!G112:G113,RES_hhdet_in_tes!G116:G117)=0,0,SUM(RES_hhdet_in_tes!G112:G113,RES_hhdet_in_tes!G116:G117)/0.086*1000000/SUM(RES_hhdet_in_new!G112:G113,RES_hhdet_in_new!G116:G117))</f>
        <v>2013.4591035803544</v>
      </c>
      <c r="H111" s="157">
        <f>IF(SUM(RES_hhdet_in_tes!H112:H113,RES_hhdet_in_tes!H116:H117)=0,0,SUM(RES_hhdet_in_tes!H112:H113,RES_hhdet_in_tes!H116:H117)/0.086*1000000/SUM(RES_hhdet_in_new!H112:H113,RES_hhdet_in_new!H116:H117))</f>
        <v>2125.5496413169794</v>
      </c>
      <c r="I111" s="157">
        <f>IF(SUM(RES_hhdet_in_tes!I112:I113,RES_hhdet_in_tes!I116:I117)=0,0,SUM(RES_hhdet_in_tes!I112:I113,RES_hhdet_in_tes!I116:I117)/0.086*1000000/SUM(RES_hhdet_in_new!I112:I113,RES_hhdet_in_new!I116:I117))</f>
        <v>1989.4713292236986</v>
      </c>
      <c r="J111" s="157">
        <f>IF(SUM(RES_hhdet_in_tes!J112:J113,RES_hhdet_in_tes!J116:J117)=0,0,SUM(RES_hhdet_in_tes!J112:J113,RES_hhdet_in_tes!J116:J117)/0.086*1000000/SUM(RES_hhdet_in_new!J112:J113,RES_hhdet_in_new!J116:J117))</f>
        <v>2117.0255891441952</v>
      </c>
      <c r="K111" s="157">
        <f>IF(SUM(RES_hhdet_in_tes!K112:K113,RES_hhdet_in_tes!K116:K117)=0,0,SUM(RES_hhdet_in_tes!K112:K113,RES_hhdet_in_tes!K116:K117)/0.086*1000000/SUM(RES_hhdet_in_new!K112:K113,RES_hhdet_in_new!K116:K117))</f>
        <v>1988.2546309660797</v>
      </c>
      <c r="L111" s="157">
        <f>IF(SUM(RES_hhdet_in_tes!L112:L113,RES_hhdet_in_tes!L116:L117)=0,0,SUM(RES_hhdet_in_tes!L112:L113,RES_hhdet_in_tes!L116:L117)/0.086*1000000/SUM(RES_hhdet_in_new!L112:L113,RES_hhdet_in_new!L116:L117))</f>
        <v>2280.7448610605575</v>
      </c>
      <c r="M111" s="157">
        <f>IF(SUM(RES_hhdet_in_tes!M112:M113,RES_hhdet_in_tes!M116:M117)=0,0,SUM(RES_hhdet_in_tes!M112:M113,RES_hhdet_in_tes!M116:M117)/0.086*1000000/SUM(RES_hhdet_in_new!M112:M113,RES_hhdet_in_new!M116:M117))</f>
        <v>2175.1158514097269</v>
      </c>
      <c r="N111" s="157">
        <f>IF(SUM(RES_hhdet_in_tes!N112:N113,RES_hhdet_in_tes!N116:N117)=0,0,SUM(RES_hhdet_in_tes!N112:N113,RES_hhdet_in_tes!N116:N117)/0.086*1000000/SUM(RES_hhdet_in_new!N112:N113,RES_hhdet_in_new!N116:N117))</f>
        <v>2227.8602165499437</v>
      </c>
      <c r="O111" s="157">
        <f>IF(SUM(RES_hhdet_in_tes!O112:O113,RES_hhdet_in_tes!O116:O117)=0,0,SUM(RES_hhdet_in_tes!O112:O113,RES_hhdet_in_tes!O116:O117)/0.086*1000000/SUM(RES_hhdet_in_new!O112:O113,RES_hhdet_in_new!O116:O117))</f>
        <v>2162.4682958493731</v>
      </c>
      <c r="P111" s="157">
        <f>IF(SUM(RES_hhdet_in_tes!P112:P113,RES_hhdet_in_tes!P116:P117)=0,0,SUM(RES_hhdet_in_tes!P112:P113,RES_hhdet_in_tes!P116:P117)/0.086*1000000/SUM(RES_hhdet_in_new!P112:P113,RES_hhdet_in_new!P116:P117))</f>
        <v>2217.1627235349224</v>
      </c>
      <c r="Q111" s="157">
        <f>IF(SUM(RES_hhdet_in_tes!Q112:Q113,RES_hhdet_in_tes!Q116:Q117)=0,0,SUM(RES_hhdet_in_tes!Q112:Q113,RES_hhdet_in_tes!Q116:Q117)/0.086*1000000/SUM(RES_hhdet_in_new!Q112:Q113,RES_hhdet_in_new!Q116:Q117))</f>
        <v>2187.0425131655024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1616.9304399437199</v>
      </c>
      <c r="D116" s="162">
        <f>IF(RES_hhdet_in_tes!D116=0,0,RES_hhdet_in_tes!D116/0.086*1000000/RES_hhdet_in_new!D116)</f>
        <v>1698.7757042078752</v>
      </c>
      <c r="E116" s="162">
        <f>IF(RES_hhdet_in_tes!E116=0,0,RES_hhdet_in_tes!E116/0.086*1000000/RES_hhdet_in_new!E116)</f>
        <v>2008.5786103746577</v>
      </c>
      <c r="F116" s="162">
        <f>IF(RES_hhdet_in_tes!F116=0,0,RES_hhdet_in_tes!F116/0.086*1000000/RES_hhdet_in_new!F116)</f>
        <v>2040.5390285193419</v>
      </c>
      <c r="G116" s="162">
        <f>IF(RES_hhdet_in_tes!G116=0,0,RES_hhdet_in_tes!G116/0.086*1000000/RES_hhdet_in_new!G116)</f>
        <v>2013.4591035803544</v>
      </c>
      <c r="H116" s="162">
        <f>IF(RES_hhdet_in_tes!H116=0,0,RES_hhdet_in_tes!H116/0.086*1000000/RES_hhdet_in_new!H116)</f>
        <v>2125.5496413169794</v>
      </c>
      <c r="I116" s="162">
        <f>IF(RES_hhdet_in_tes!I116=0,0,RES_hhdet_in_tes!I116/0.086*1000000/RES_hhdet_in_new!I116)</f>
        <v>1989.4713292236986</v>
      </c>
      <c r="J116" s="162">
        <f>IF(RES_hhdet_in_tes!J116=0,0,RES_hhdet_in_tes!J116/0.086*1000000/RES_hhdet_in_new!J116)</f>
        <v>2117.0255891441952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2379.4871913523589</v>
      </c>
      <c r="M116" s="162">
        <f>IF(RES_hhdet_in_tes!M116=0,0,RES_hhdet_in_tes!M116/0.086*1000000/RES_hhdet_in_new!M116)</f>
        <v>2233.919829644185</v>
      </c>
      <c r="N116" s="162">
        <f>IF(RES_hhdet_in_tes!N116=0,0,RES_hhdet_in_tes!N116/0.086*1000000/RES_hhdet_in_new!N116)</f>
        <v>2253.0311589366293</v>
      </c>
      <c r="O116" s="162">
        <f>IF(RES_hhdet_in_tes!O116=0,0,RES_hhdet_in_tes!O116/0.086*1000000/RES_hhdet_in_new!O116)</f>
        <v>2275.1771021501081</v>
      </c>
      <c r="P116" s="162">
        <f>IF(RES_hhdet_in_tes!P116=0,0,RES_hhdet_in_tes!P116/0.086*1000000/RES_hhdet_in_new!P116)</f>
        <v>2317.2922231344764</v>
      </c>
      <c r="Q116" s="162">
        <f>IF(RES_hhdet_in_tes!Q116=0,0,RES_hhdet_in_tes!Q116/0.086*1000000/RES_hhdet_in_new!Q116)</f>
        <v>2334.6046037708675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1988.2546309660797</v>
      </c>
      <c r="L117" s="160">
        <f>IF(RES_hhdet_in_tes!L117=0,0,RES_hhdet_in_tes!L117/0.086*1000000/RES_hhdet_in_new!L117)</f>
        <v>2146.7787550975777</v>
      </c>
      <c r="M117" s="160">
        <f>IF(RES_hhdet_in_tes!M117=0,0,RES_hhdet_in_tes!M117/0.086*1000000/RES_hhdet_in_new!M117)</f>
        <v>2041.6439280320244</v>
      </c>
      <c r="N117" s="160">
        <f>IF(RES_hhdet_in_tes!N117=0,0,RES_hhdet_in_tes!N117/0.086*1000000/RES_hhdet_in_new!N117)</f>
        <v>2059.0143995768631</v>
      </c>
      <c r="O117" s="160">
        <f>IF(RES_hhdet_in_tes!O117=0,0,RES_hhdet_in_tes!O117/0.086*1000000/RES_hhdet_in_new!O117)</f>
        <v>2071.902282692944</v>
      </c>
      <c r="P117" s="160">
        <f>IF(RES_hhdet_in_tes!P117=0,0,RES_hhdet_in_tes!P117/0.086*1000000/RES_hhdet_in_new!P117)</f>
        <v>2101.3477096782899</v>
      </c>
      <c r="Q117" s="160">
        <f>IF(RES_hhdet_in_tes!Q117=0,0,RES_hhdet_in_tes!Q117/0.086*1000000/RES_hhdet_in_new!Q117)</f>
        <v>2113.6848167381449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1532.2992759305666</v>
      </c>
      <c r="L118" s="156">
        <f>IF(RES_hhdet_in_tes!L118=0,0,RES_hhdet_in_tes!L118/0.086*1000000/RES_hhdet_in_new!L117)</f>
        <v>1687.4401012962048</v>
      </c>
      <c r="M118" s="156">
        <f>IF(RES_hhdet_in_tes!M118=0,0,RES_hhdet_in_tes!M118/0.086*1000000/RES_hhdet_in_new!M117)</f>
        <v>1581.0501601061633</v>
      </c>
      <c r="N118" s="156">
        <f>IF(RES_hhdet_in_tes!N118=0,0,RES_hhdet_in_tes!N118/0.086*1000000/RES_hhdet_in_new!N117)</f>
        <v>1594.7974544586123</v>
      </c>
      <c r="O118" s="156">
        <f>IF(RES_hhdet_in_tes!O118=0,0,RES_hhdet_in_tes!O118/0.086*1000000/RES_hhdet_in_new!O117)</f>
        <v>1604.9394160441207</v>
      </c>
      <c r="P118" s="156">
        <f>IF(RES_hhdet_in_tes!P118=0,0,RES_hhdet_in_tes!P118/0.086*1000000/RES_hhdet_in_new!P117)</f>
        <v>1634.8552319917403</v>
      </c>
      <c r="Q118" s="156">
        <f>IF(RES_hhdet_in_tes!Q118=0,0,RES_hhdet_in_tes!Q118/0.086*1000000/RES_hhdet_in_new!Q117)</f>
        <v>1647.8171583893584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455.95535503551332</v>
      </c>
      <c r="L119" s="156">
        <f>IF(RES_hhdet_in_tes!L119=0,0,RES_hhdet_in_tes!L119/0.086*1000000/RES_hhdet_in_new!L117)</f>
        <v>459.33865380137229</v>
      </c>
      <c r="M119" s="156">
        <f>IF(RES_hhdet_in_tes!M119=0,0,RES_hhdet_in_tes!M119/0.086*1000000/RES_hhdet_in_new!M117)</f>
        <v>460.59376792586141</v>
      </c>
      <c r="N119" s="156">
        <f>IF(RES_hhdet_in_tes!N119=0,0,RES_hhdet_in_tes!N119/0.086*1000000/RES_hhdet_in_new!N117)</f>
        <v>464.21694511825069</v>
      </c>
      <c r="O119" s="156">
        <f>IF(RES_hhdet_in_tes!O119=0,0,RES_hhdet_in_tes!O119/0.086*1000000/RES_hhdet_in_new!O117)</f>
        <v>466.96286664882302</v>
      </c>
      <c r="P119" s="156">
        <f>IF(RES_hhdet_in_tes!P119=0,0,RES_hhdet_in_tes!P119/0.086*1000000/RES_hhdet_in_new!P117)</f>
        <v>466.49247768654953</v>
      </c>
      <c r="Q119" s="156">
        <f>IF(RES_hhdet_in_tes!Q119=0,0,RES_hhdet_in_tes!Q119/0.086*1000000/RES_hhdet_in_new!Q117)</f>
        <v>465.86765834878645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549.67578504807841</v>
      </c>
      <c r="D120" s="157">
        <f>IF(SUM(RES_hhdet_in_tes!D121:D122)=0,0,SUM(RES_hhdet_in_tes!D121:D122)/0.086*1000000/SUM(RES_hhdet_in_new!D121:D122))</f>
        <v>614.6140119049104</v>
      </c>
      <c r="E120" s="157">
        <f>IF(SUM(RES_hhdet_in_tes!E121:E122)=0,0,SUM(RES_hhdet_in_tes!E121:E122)/0.086*1000000/SUM(RES_hhdet_in_new!E121:E122))</f>
        <v>845.8987977530677</v>
      </c>
      <c r="F120" s="157">
        <f>IF(SUM(RES_hhdet_in_tes!F121:F122)=0,0,SUM(RES_hhdet_in_tes!F121:F122)/0.086*1000000/SUM(RES_hhdet_in_new!F121:F122))</f>
        <v>859.09803106283346</v>
      </c>
      <c r="G120" s="157">
        <f>IF(SUM(RES_hhdet_in_tes!G121:G122)=0,0,SUM(RES_hhdet_in_tes!G121:G122)/0.086*1000000/SUM(RES_hhdet_in_new!G121:G122))</f>
        <v>839.29386375358274</v>
      </c>
      <c r="H120" s="157">
        <f>IF(SUM(RES_hhdet_in_tes!H121:H122)=0,0,SUM(RES_hhdet_in_tes!H121:H122)/0.086*1000000/SUM(RES_hhdet_in_new!H121:H122))</f>
        <v>881.47435960825305</v>
      </c>
      <c r="I120" s="157">
        <f>IF(SUM(RES_hhdet_in_tes!I121:I122)=0,0,SUM(RES_hhdet_in_tes!I121:I122)/0.086*1000000/SUM(RES_hhdet_in_new!I121:I122))</f>
        <v>872.5774278756013</v>
      </c>
      <c r="J120" s="157">
        <f>IF(SUM(RES_hhdet_in_tes!J121:J122)=0,0,SUM(RES_hhdet_in_tes!J121:J122)/0.086*1000000/SUM(RES_hhdet_in_new!J121:J122))</f>
        <v>905.33760046325801</v>
      </c>
      <c r="K120" s="157">
        <f>IF(SUM(RES_hhdet_in_tes!K121:K122)=0,0,SUM(RES_hhdet_in_tes!K121:K122)/0.086*1000000/SUM(RES_hhdet_in_new!K121:K122))</f>
        <v>930.18208046173731</v>
      </c>
      <c r="L120" s="157">
        <f>IF(SUM(RES_hhdet_in_tes!L121:L122)=0,0,SUM(RES_hhdet_in_tes!L121:L122)/0.086*1000000/SUM(RES_hhdet_in_new!L121:L122))</f>
        <v>952.95892938524355</v>
      </c>
      <c r="M120" s="157">
        <f>IF(SUM(RES_hhdet_in_tes!M121:M122)=0,0,SUM(RES_hhdet_in_tes!M121:M122)/0.086*1000000/SUM(RES_hhdet_in_new!M121:M122))</f>
        <v>941.61766549972708</v>
      </c>
      <c r="N120" s="157">
        <f>IF(SUM(RES_hhdet_in_tes!N121:N122)=0,0,SUM(RES_hhdet_in_tes!N121:N122)/0.086*1000000/SUM(RES_hhdet_in_new!N121:N122))</f>
        <v>928.6678788364012</v>
      </c>
      <c r="O120" s="157">
        <f>IF(SUM(RES_hhdet_in_tes!O121:O122)=0,0,SUM(RES_hhdet_in_tes!O121:O122)/0.086*1000000/SUM(RES_hhdet_in_new!O121:O122))</f>
        <v>948.68502244307763</v>
      </c>
      <c r="P120" s="157">
        <f>IF(SUM(RES_hhdet_in_tes!P121:P122)=0,0,SUM(RES_hhdet_in_tes!P121:P122)/0.086*1000000/SUM(RES_hhdet_in_new!P121:P122))</f>
        <v>965.92296485190491</v>
      </c>
      <c r="Q120" s="157">
        <f>IF(SUM(RES_hhdet_in_tes!Q121:Q122)=0,0,SUM(RES_hhdet_in_tes!Q121:Q122)/0.086*1000000/SUM(RES_hhdet_in_new!Q121:Q122))</f>
        <v>985.02882568731911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549.67578504807841</v>
      </c>
      <c r="D122" s="57">
        <f>IF(RES_hhdet_in_tes!D122=0,0,RES_hhdet_in_tes!D122/0.086*1000000/RES_hhdet_in_new!D122)</f>
        <v>614.6140119049104</v>
      </c>
      <c r="E122" s="57">
        <f>IF(RES_hhdet_in_tes!E122=0,0,RES_hhdet_in_tes!E122/0.086*1000000/RES_hhdet_in_new!E122)</f>
        <v>845.8987977530677</v>
      </c>
      <c r="F122" s="57">
        <f>IF(RES_hhdet_in_tes!F122=0,0,RES_hhdet_in_tes!F122/0.086*1000000/RES_hhdet_in_new!F122)</f>
        <v>859.09803106283346</v>
      </c>
      <c r="G122" s="57">
        <f>IF(RES_hhdet_in_tes!G122=0,0,RES_hhdet_in_tes!G122/0.086*1000000/RES_hhdet_in_new!G122)</f>
        <v>839.29386375358274</v>
      </c>
      <c r="H122" s="57">
        <f>IF(RES_hhdet_in_tes!H122=0,0,RES_hhdet_in_tes!H122/0.086*1000000/RES_hhdet_in_new!H122)</f>
        <v>881.47435960825305</v>
      </c>
      <c r="I122" s="57">
        <f>IF(RES_hhdet_in_tes!I122=0,0,RES_hhdet_in_tes!I122/0.086*1000000/RES_hhdet_in_new!I122)</f>
        <v>872.5774278756013</v>
      </c>
      <c r="J122" s="57">
        <f>IF(RES_hhdet_in_tes!J122=0,0,RES_hhdet_in_tes!J122/0.086*1000000/RES_hhdet_in_new!J122)</f>
        <v>905.33760046325801</v>
      </c>
      <c r="K122" s="57">
        <f>IF(RES_hhdet_in_tes!K122=0,0,RES_hhdet_in_tes!K122/0.086*1000000/RES_hhdet_in_new!K122)</f>
        <v>930.18208046173731</v>
      </c>
      <c r="L122" s="57">
        <f>IF(RES_hhdet_in_tes!L122=0,0,RES_hhdet_in_tes!L122/0.086*1000000/RES_hhdet_in_new!L122)</f>
        <v>952.95892938524355</v>
      </c>
      <c r="M122" s="57">
        <f>IF(RES_hhdet_in_tes!M122=0,0,RES_hhdet_in_tes!M122/0.086*1000000/RES_hhdet_in_new!M122)</f>
        <v>941.61766549972708</v>
      </c>
      <c r="N122" s="57">
        <f>IF(RES_hhdet_in_tes!N122=0,0,RES_hhdet_in_tes!N122/0.086*1000000/RES_hhdet_in_new!N122)</f>
        <v>928.6678788364012</v>
      </c>
      <c r="O122" s="57">
        <f>IF(RES_hhdet_in_tes!O122=0,0,RES_hhdet_in_tes!O122/0.086*1000000/RES_hhdet_in_new!O122)</f>
        <v>948.68502244307763</v>
      </c>
      <c r="P122" s="57">
        <f>IF(RES_hhdet_in_tes!P122=0,0,RES_hhdet_in_tes!P122/0.086*1000000/RES_hhdet_in_new!P122)</f>
        <v>965.92296485190491</v>
      </c>
      <c r="Q122" s="57">
        <f>IF(RES_hhdet_in_tes!Q122=0,0,RES_hhdet_in_tes!Q122/0.086*1000000/RES_hhdet_in_new!Q122)</f>
        <v>985.02882568731911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14173.605224742296</v>
      </c>
      <c r="D124" s="168">
        <f t="shared" ref="D124" si="103">SUM(D125,D128,D130,D139)</f>
        <v>0</v>
      </c>
      <c r="E124" s="168">
        <f t="shared" ref="E124" si="104">SUM(E125,E128,E130,E139)</f>
        <v>13977.121023823498</v>
      </c>
      <c r="F124" s="168">
        <f t="shared" ref="F124" si="105">SUM(F125,F128,F130,F139)</f>
        <v>13862.25434658787</v>
      </c>
      <c r="G124" s="168">
        <f t="shared" ref="G124" si="106">SUM(G125,G128,G130,G139)</f>
        <v>14448.782347094479</v>
      </c>
      <c r="H124" s="168">
        <f t="shared" ref="H124" si="107">SUM(H125,H128,H130,H139)</f>
        <v>13261.716254846071</v>
      </c>
      <c r="I124" s="168">
        <f t="shared" ref="I124" si="108">SUM(I125,I128,I130,I139)</f>
        <v>14708.265986683238</v>
      </c>
      <c r="J124" s="168">
        <f t="shared" ref="J124" si="109">SUM(J125,J128,J130,J139)</f>
        <v>14697.254044938962</v>
      </c>
      <c r="K124" s="168">
        <f t="shared" ref="K124" si="110">SUM(K125,K128,K130,K139)</f>
        <v>12147.881286407899</v>
      </c>
      <c r="L124" s="168">
        <f t="shared" ref="L124" si="111">SUM(L125,L128,L130,L139)</f>
        <v>14743.824520763546</v>
      </c>
      <c r="M124" s="168">
        <f t="shared" ref="M124" si="112">SUM(M125,M128,M130,M139)</f>
        <v>13847.474669721078</v>
      </c>
      <c r="N124" s="168">
        <f t="shared" ref="N124" si="113">SUM(N125,N128,N130,N139)</f>
        <v>14132.530387235487</v>
      </c>
      <c r="O124" s="168">
        <f t="shared" ref="O124" si="114">SUM(O125,O128,O130,O139)</f>
        <v>11139.826111910266</v>
      </c>
      <c r="P124" s="168">
        <f t="shared" ref="P124" si="115">SUM(P125,P128,P130,P139)</f>
        <v>11004.05200373741</v>
      </c>
      <c r="Q124" s="168">
        <f t="shared" ref="Q124" si="116">SUM(Q125,Q128,Q130,Q139)</f>
        <v>10731.664123882427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11427.822709086107</v>
      </c>
      <c r="D125" s="157">
        <f t="shared" si="117"/>
        <v>0</v>
      </c>
      <c r="E125" s="157">
        <f t="shared" si="117"/>
        <v>10696.969157751213</v>
      </c>
      <c r="F125" s="157">
        <f t="shared" si="117"/>
        <v>10718.650886655572</v>
      </c>
      <c r="G125" s="157">
        <f t="shared" si="117"/>
        <v>11351.949918883694</v>
      </c>
      <c r="H125" s="157">
        <f t="shared" si="117"/>
        <v>9364.4380675818684</v>
      </c>
      <c r="I125" s="157">
        <f t="shared" si="117"/>
        <v>11469.985437912213</v>
      </c>
      <c r="J125" s="157">
        <f t="shared" si="117"/>
        <v>11529.938287299805</v>
      </c>
      <c r="K125" s="157">
        <f t="shared" si="117"/>
        <v>8879.0340309596868</v>
      </c>
      <c r="L125" s="157">
        <f t="shared" si="117"/>
        <v>11249.487820604698</v>
      </c>
      <c r="M125" s="157">
        <f t="shared" si="117"/>
        <v>10550.194494312942</v>
      </c>
      <c r="N125" s="157">
        <f t="shared" si="117"/>
        <v>10702.885007102917</v>
      </c>
      <c r="O125" s="157">
        <f t="shared" si="117"/>
        <v>7830.1692628778355</v>
      </c>
      <c r="P125" s="157">
        <f t="shared" si="117"/>
        <v>7583.9717430484689</v>
      </c>
      <c r="Q125" s="157">
        <f t="shared" si="117"/>
        <v>7231.0947724408943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11394.537990770299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10626.191833474877</v>
      </c>
      <c r="F126" s="156">
        <f>IF(RES_hhdet_in_tes!F126=0,0,RES_hhdet_in_tes!F126/0.086*1000000/RES_hhdet_in_new!F126)</f>
        <v>10648.573341370917</v>
      </c>
      <c r="G126" s="156">
        <f>IF(RES_hhdet_in_tes!G126=0,0,RES_hhdet_in_tes!G126/0.086*1000000/RES_hhdet_in_new!G126)</f>
        <v>11293.215735075093</v>
      </c>
      <c r="H126" s="156">
        <f>IF(RES_hhdet_in_tes!H126=0,0,RES_hhdet_in_tes!H126/0.086*1000000/RES_hhdet_in_new!H126)</f>
        <v>9309.8495040970265</v>
      </c>
      <c r="I126" s="156">
        <f>IF(RES_hhdet_in_tes!I126=0,0,RES_hhdet_in_tes!I126/0.086*1000000/RES_hhdet_in_new!I126)</f>
        <v>11407.826632185959</v>
      </c>
      <c r="J126" s="156">
        <f>IF(RES_hhdet_in_tes!J126=0,0,RES_hhdet_in_tes!J126/0.086*1000000/RES_hhdet_in_new!J126)</f>
        <v>11462.993015109867</v>
      </c>
      <c r="K126" s="156">
        <f>IF(RES_hhdet_in_tes!K126=0,0,RES_hhdet_in_tes!K126/0.086*1000000/RES_hhdet_in_new!K126)</f>
        <v>8826.1273906234783</v>
      </c>
      <c r="L126" s="156">
        <f>IF(RES_hhdet_in_tes!L126=0,0,RES_hhdet_in_tes!L126/0.086*1000000/RES_hhdet_in_new!L126)</f>
        <v>11183.575521222076</v>
      </c>
      <c r="M126" s="156">
        <f>IF(RES_hhdet_in_tes!M126=0,0,RES_hhdet_in_tes!M126/0.086*1000000/RES_hhdet_in_new!M126)</f>
        <v>10489.674365528255</v>
      </c>
      <c r="N126" s="156">
        <f>IF(RES_hhdet_in_tes!N126=0,0,RES_hhdet_in_tes!N126/0.086*1000000/RES_hhdet_in_new!N126)</f>
        <v>10643.208621650869</v>
      </c>
      <c r="O126" s="156">
        <f>IF(RES_hhdet_in_tes!O126=0,0,RES_hhdet_in_tes!O126/0.086*1000000/RES_hhdet_in_new!O126)</f>
        <v>7784.2825442534377</v>
      </c>
      <c r="P126" s="156">
        <f>IF(RES_hhdet_in_tes!P126=0,0,RES_hhdet_in_tes!P126/0.086*1000000/RES_hhdet_in_new!P126)</f>
        <v>7531.7534368152619</v>
      </c>
      <c r="Q126" s="156">
        <f>IF(RES_hhdet_in_tes!Q126=0,0,RES_hhdet_in_tes!Q126/0.086*1000000/RES_hhdet_in_new!Q126)</f>
        <v>7175.9795801151604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33.284718315807545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70.777324276335747</v>
      </c>
      <c r="F127" s="156">
        <f>IF(RES_hhdet_in_tes!F127=0,0,RES_hhdet_in_tes!F127/0.086*1000000/RES_hhdet_in_new!F126)</f>
        <v>70.077545284655187</v>
      </c>
      <c r="G127" s="156">
        <f>IF(RES_hhdet_in_tes!G127=0,0,RES_hhdet_in_tes!G127/0.086*1000000/RES_hhdet_in_new!G126)</f>
        <v>58.734183808600548</v>
      </c>
      <c r="H127" s="156">
        <f>IF(RES_hhdet_in_tes!H127=0,0,RES_hhdet_in_tes!H127/0.086*1000000/RES_hhdet_in_new!H126)</f>
        <v>54.588563484840961</v>
      </c>
      <c r="I127" s="156">
        <f>IF(RES_hhdet_in_tes!I127=0,0,RES_hhdet_in_tes!I127/0.086*1000000/RES_hhdet_in_new!I126)</f>
        <v>62.158805726253625</v>
      </c>
      <c r="J127" s="156">
        <f>IF(RES_hhdet_in_tes!J127=0,0,RES_hhdet_in_tes!J127/0.086*1000000/RES_hhdet_in_new!J126)</f>
        <v>66.94527218993808</v>
      </c>
      <c r="K127" s="156">
        <f>IF(RES_hhdet_in_tes!K127=0,0,RES_hhdet_in_tes!K127/0.086*1000000/RES_hhdet_in_new!K126)</f>
        <v>52.906640336208177</v>
      </c>
      <c r="L127" s="156">
        <f>IF(RES_hhdet_in_tes!L127=0,0,RES_hhdet_in_tes!L127/0.086*1000000/RES_hhdet_in_new!L126)</f>
        <v>65.912299382622919</v>
      </c>
      <c r="M127" s="156">
        <f>IF(RES_hhdet_in_tes!M127=0,0,RES_hhdet_in_tes!M127/0.086*1000000/RES_hhdet_in_new!M126)</f>
        <v>60.520128784686371</v>
      </c>
      <c r="N127" s="156">
        <f>IF(RES_hhdet_in_tes!N127=0,0,RES_hhdet_in_tes!N127/0.086*1000000/RES_hhdet_in_new!N126)</f>
        <v>59.676385452049004</v>
      </c>
      <c r="O127" s="156">
        <f>IF(RES_hhdet_in_tes!O127=0,0,RES_hhdet_in_tes!O127/0.086*1000000/RES_hhdet_in_new!O126)</f>
        <v>45.886718624397673</v>
      </c>
      <c r="P127" s="156">
        <f>IF(RES_hhdet_in_tes!P127=0,0,RES_hhdet_in_tes!P127/0.086*1000000/RES_hhdet_in_new!P126)</f>
        <v>52.218306233206867</v>
      </c>
      <c r="Q127" s="156">
        <f>IF(RES_hhdet_in_tes!Q127=0,0,RES_hhdet_in_tes!Q127/0.086*1000000/RES_hhdet_in_new!Q126)</f>
        <v>55.11519232573378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812.70751417208544</v>
      </c>
      <c r="D128" s="157">
        <f t="shared" si="118"/>
        <v>0</v>
      </c>
      <c r="E128" s="157">
        <f t="shared" si="118"/>
        <v>946.08040666241448</v>
      </c>
      <c r="F128" s="157">
        <f t="shared" si="118"/>
        <v>878.86689953629786</v>
      </c>
      <c r="G128" s="157">
        <f t="shared" si="118"/>
        <v>853.43490606853572</v>
      </c>
      <c r="H128" s="157">
        <f t="shared" si="118"/>
        <v>854.84280380057317</v>
      </c>
      <c r="I128" s="157">
        <f t="shared" si="118"/>
        <v>835.88050210982681</v>
      </c>
      <c r="J128" s="157">
        <f t="shared" si="118"/>
        <v>803.49715212287515</v>
      </c>
      <c r="K128" s="157">
        <f t="shared" si="118"/>
        <v>792.2943843118494</v>
      </c>
      <c r="L128" s="157">
        <f t="shared" si="118"/>
        <v>821.37281958219364</v>
      </c>
      <c r="M128" s="157">
        <f t="shared" si="118"/>
        <v>830.79049117774355</v>
      </c>
      <c r="N128" s="157">
        <f t="shared" si="118"/>
        <v>830.3143533736029</v>
      </c>
      <c r="O128" s="157">
        <f t="shared" si="118"/>
        <v>806.17230600013795</v>
      </c>
      <c r="P128" s="157">
        <f t="shared" si="118"/>
        <v>857.42167262239889</v>
      </c>
      <c r="Q128" s="157">
        <f t="shared" si="118"/>
        <v>864.16819476626279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812.70751417208544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946.08040666241448</v>
      </c>
      <c r="F129" s="156">
        <f>IF(RES_hhdet_in_tes!F129=0,0,RES_hhdet_in_tes!F129/0.086*1000000/RES_hhdet_in_new!F129)</f>
        <v>878.86689953629786</v>
      </c>
      <c r="G129" s="156">
        <f>IF(RES_hhdet_in_tes!G129=0,0,RES_hhdet_in_tes!G129/0.086*1000000/RES_hhdet_in_new!G129)</f>
        <v>853.43490606853572</v>
      </c>
      <c r="H129" s="156">
        <f>IF(RES_hhdet_in_tes!H129=0,0,RES_hhdet_in_tes!H129/0.086*1000000/RES_hhdet_in_new!H129)</f>
        <v>854.84280380057317</v>
      </c>
      <c r="I129" s="156">
        <f>IF(RES_hhdet_in_tes!I129=0,0,RES_hhdet_in_tes!I129/0.086*1000000/RES_hhdet_in_new!I129)</f>
        <v>835.88050210982681</v>
      </c>
      <c r="J129" s="156">
        <f>IF(RES_hhdet_in_tes!J129=0,0,RES_hhdet_in_tes!J129/0.086*1000000/RES_hhdet_in_new!J129)</f>
        <v>803.49715212287515</v>
      </c>
      <c r="K129" s="156">
        <f>IF(RES_hhdet_in_tes!K129=0,0,RES_hhdet_in_tes!K129/0.086*1000000/RES_hhdet_in_new!K129)</f>
        <v>792.2943843118494</v>
      </c>
      <c r="L129" s="156">
        <f>IF(RES_hhdet_in_tes!L129=0,0,RES_hhdet_in_tes!L129/0.086*1000000/RES_hhdet_in_new!L129)</f>
        <v>821.37281958219364</v>
      </c>
      <c r="M129" s="156">
        <f>IF(RES_hhdet_in_tes!M129=0,0,RES_hhdet_in_tes!M129/0.086*1000000/RES_hhdet_in_new!M129)</f>
        <v>830.79049117774355</v>
      </c>
      <c r="N129" s="156">
        <f>IF(RES_hhdet_in_tes!N129=0,0,RES_hhdet_in_tes!N129/0.086*1000000/RES_hhdet_in_new!N129)</f>
        <v>830.3143533736029</v>
      </c>
      <c r="O129" s="156">
        <f>IF(RES_hhdet_in_tes!O129=0,0,RES_hhdet_in_tes!O129/0.086*1000000/RES_hhdet_in_new!O129)</f>
        <v>806.17230600013795</v>
      </c>
      <c r="P129" s="156">
        <f>IF(RES_hhdet_in_tes!P129=0,0,RES_hhdet_in_tes!P129/0.086*1000000/RES_hhdet_in_new!P129)</f>
        <v>857.42167262239889</v>
      </c>
      <c r="Q129" s="156">
        <f>IF(RES_hhdet_in_tes!Q129=0,0,RES_hhdet_in_tes!Q129/0.086*1000000/RES_hhdet_in_new!Q129)</f>
        <v>864.16819476626279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1383.3990150784764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1488.2184725765574</v>
      </c>
      <c r="F130" s="157">
        <f>IF(SUM(RES_hhdet_in_tes!F131:F132,RES_hhdet_in_tes!F135:F136)=0,0,SUM(RES_hhdet_in_tes!F131:F132,RES_hhdet_in_tes!F135:F136)/0.086*1000000/SUM(RES_hhdet_in_new!F131:F132,RES_hhdet_in_new!F135:F136))</f>
        <v>1405.6844183263761</v>
      </c>
      <c r="G130" s="157">
        <f>IF(SUM(RES_hhdet_in_tes!G131:G132,RES_hhdet_in_tes!G135:G136)=0,0,SUM(RES_hhdet_in_tes!G131:G132,RES_hhdet_in_tes!G135:G136)/0.086*1000000/SUM(RES_hhdet_in_new!G131:G132,RES_hhdet_in_new!G135:G136))</f>
        <v>1404.1815804174591</v>
      </c>
      <c r="H130" s="157">
        <f>IF(SUM(RES_hhdet_in_tes!H131:H132,RES_hhdet_in_tes!H135:H136)=0,0,SUM(RES_hhdet_in_tes!H131:H132,RES_hhdet_in_tes!H135:H136)/0.086*1000000/SUM(RES_hhdet_in_new!H131:H132,RES_hhdet_in_new!H135:H136))</f>
        <v>2161.0412518366616</v>
      </c>
      <c r="I130" s="157">
        <f>IF(SUM(RES_hhdet_in_tes!I131:I132,RES_hhdet_in_tes!I135:I136)=0,0,SUM(RES_hhdet_in_tes!I131:I132,RES_hhdet_in_tes!I135:I136)/0.086*1000000/SUM(RES_hhdet_in_new!I131:I132,RES_hhdet_in_new!I135:I136))</f>
        <v>1529.8940951492821</v>
      </c>
      <c r="J130" s="157">
        <f>IF(SUM(RES_hhdet_in_tes!J131:J132,RES_hhdet_in_tes!J135:J136)=0,0,SUM(RES_hhdet_in_tes!J131:J132,RES_hhdet_in_tes!J135:J136)/0.086*1000000/SUM(RES_hhdet_in_new!J131:J132,RES_hhdet_in_new!J135:J136))</f>
        <v>1458.5482328373944</v>
      </c>
      <c r="K130" s="157">
        <f>IF(SUM(RES_hhdet_in_tes!K131:K132,RES_hhdet_in_tes!K135:K136)=0,0,SUM(RES_hhdet_in_tes!K131:K132,RES_hhdet_in_tes!K135:K136)/0.086*1000000/SUM(RES_hhdet_in_new!K131:K132,RES_hhdet_in_new!K135:K136))</f>
        <v>1546.4339213262094</v>
      </c>
      <c r="L130" s="157">
        <f>IF(SUM(RES_hhdet_in_tes!L131:L132,RES_hhdet_in_tes!L135:L136)=0,0,SUM(RES_hhdet_in_tes!L131:L132,RES_hhdet_in_tes!L135:L136)/0.086*1000000/SUM(RES_hhdet_in_new!L131:L132,RES_hhdet_in_new!L135:L136))</f>
        <v>1720.0607311315096</v>
      </c>
      <c r="M130" s="157">
        <f>IF(SUM(RES_hhdet_in_tes!M131:M132,RES_hhdet_in_tes!M135:M136)=0,0,SUM(RES_hhdet_in_tes!M131:M132,RES_hhdet_in_tes!M135:M136)/0.086*1000000/SUM(RES_hhdet_in_new!M131:M132,RES_hhdet_in_new!M135:M136))</f>
        <v>1524.9206741363316</v>
      </c>
      <c r="N130" s="157">
        <f>IF(SUM(RES_hhdet_in_tes!N131:N132,RES_hhdet_in_tes!N135:N136)=0,0,SUM(RES_hhdet_in_tes!N131:N132,RES_hhdet_in_tes!N135:N136)/0.086*1000000/SUM(RES_hhdet_in_new!N131:N132,RES_hhdet_in_new!N135:N136))</f>
        <v>1670.7035529761638</v>
      </c>
      <c r="O130" s="157">
        <f>IF(SUM(RES_hhdet_in_tes!O131:O132,RES_hhdet_in_tes!O135:O136)=0,0,SUM(RES_hhdet_in_tes!O131:O132,RES_hhdet_in_tes!O135:O136)/0.086*1000000/SUM(RES_hhdet_in_new!O131:O132,RES_hhdet_in_new!O135:O136))</f>
        <v>1554.834224570219</v>
      </c>
      <c r="P130" s="157">
        <f>IF(SUM(RES_hhdet_in_tes!P131:P132,RES_hhdet_in_tes!P135:P136)=0,0,SUM(RES_hhdet_in_tes!P131:P132,RES_hhdet_in_tes!P135:P136)/0.086*1000000/SUM(RES_hhdet_in_new!P131:P132,RES_hhdet_in_new!P135:P136))</f>
        <v>1596.7623290647834</v>
      </c>
      <c r="Q130" s="157">
        <f>IF(SUM(RES_hhdet_in_tes!Q131:Q132,RES_hhdet_in_tes!Q135:Q136)=0,0,SUM(RES_hhdet_in_tes!Q131:Q132,RES_hhdet_in_tes!Q135:Q136)/0.086*1000000/SUM(RES_hhdet_in_new!Q131:Q132,RES_hhdet_in_new!Q135:Q136))</f>
        <v>1651.3885614000283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1367.5723311358611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1383.0287882266225</v>
      </c>
      <c r="F131" s="132">
        <f>IF(RES_hhdet_in_tes!F131=0,0,RES_hhdet_in_tes!F131/0.086*1000000/RES_hhdet_in_new!F131)</f>
        <v>1405.6844183263761</v>
      </c>
      <c r="G131" s="132">
        <f>IF(RES_hhdet_in_tes!G131=0,0,RES_hhdet_in_tes!G131/0.086*1000000/RES_hhdet_in_new!G131)</f>
        <v>1404.1815804174591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1485.4599992299979</v>
      </c>
      <c r="J131" s="132">
        <f>IF(RES_hhdet_in_tes!J131=0,0,RES_hhdet_in_tes!J131/0.086*1000000/RES_hhdet_in_new!J131)</f>
        <v>1458.5482328373944</v>
      </c>
      <c r="K131" s="132">
        <f>IF(RES_hhdet_in_tes!K131=0,0,RES_hhdet_in_tes!K131/0.086*1000000/RES_hhdet_in_new!K131)</f>
        <v>1485.6347605801673</v>
      </c>
      <c r="L131" s="132">
        <f>IF(RES_hhdet_in_tes!L131=0,0,RES_hhdet_in_tes!L131/0.086*1000000/RES_hhdet_in_new!L131)</f>
        <v>1492.6202991052176</v>
      </c>
      <c r="M131" s="132">
        <f>IF(RES_hhdet_in_tes!M131=0,0,RES_hhdet_in_tes!M131/0.086*1000000/RES_hhdet_in_new!M131)</f>
        <v>1517.8637037032684</v>
      </c>
      <c r="N131" s="132">
        <f>IF(RES_hhdet_in_tes!N131=0,0,RES_hhdet_in_tes!N131/0.086*1000000/RES_hhdet_in_new!N131)</f>
        <v>1523.9632057366605</v>
      </c>
      <c r="O131" s="132">
        <f>IF(RES_hhdet_in_tes!O131=0,0,RES_hhdet_in_tes!O131/0.086*1000000/RES_hhdet_in_new!O131)</f>
        <v>1529.9197828173003</v>
      </c>
      <c r="P131" s="132">
        <f>IF(RES_hhdet_in_tes!P131=0,0,RES_hhdet_in_tes!P131/0.086*1000000/RES_hhdet_in_new!P131)</f>
        <v>1534.8498808503741</v>
      </c>
      <c r="Q131" s="132">
        <f>IF(RES_hhdet_in_tes!Q131=0,0,RES_hhdet_in_tes!Q131/0.086*1000000/RES_hhdet_in_new!Q131)</f>
        <v>1534.3009492810784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1522.4935921211204</v>
      </c>
      <c r="L132" s="132">
        <f>IF(RES_hhdet_in_tes!L132=0,0,RES_hhdet_in_tes!L132/0.086*1000000/RES_hhdet_in_new!L132)</f>
        <v>1528.9509308773859</v>
      </c>
      <c r="M132" s="132">
        <f>IF(RES_hhdet_in_tes!M132=0,0,RES_hhdet_in_tes!M132/0.086*1000000/RES_hhdet_in_new!M132)</f>
        <v>1546.2707737578032</v>
      </c>
      <c r="N132" s="132">
        <f>IF(RES_hhdet_in_tes!N132=0,0,RES_hhdet_in_tes!N132/0.086*1000000/RES_hhdet_in_new!N132)</f>
        <v>1551.9685752175426</v>
      </c>
      <c r="O132" s="132">
        <f>IF(RES_hhdet_in_tes!O132=0,0,RES_hhdet_in_tes!O132/0.086*1000000/RES_hhdet_in_new!O132)</f>
        <v>1559.0887317037379</v>
      </c>
      <c r="P132" s="132">
        <f>IF(RES_hhdet_in_tes!P132=0,0,RES_hhdet_in_tes!P132/0.086*1000000/RES_hhdet_in_new!P132)</f>
        <v>1560.5815334472345</v>
      </c>
      <c r="Q132" s="132">
        <f>IF(RES_hhdet_in_tes!Q132=0,0,RES_hhdet_in_tes!Q132/0.086*1000000/RES_hhdet_in_new!Q132)</f>
        <v>1557.4148911878638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1066.4868383345797</v>
      </c>
      <c r="L133" s="165">
        <f>IF(RES_hhdet_in_tes!L133=0,0,RES_hhdet_in_tes!L133/0.086*1000000/RES_hhdet_in_new!L132)</f>
        <v>1069.5824725284349</v>
      </c>
      <c r="M133" s="165">
        <f>IF(RES_hhdet_in_tes!M133=0,0,RES_hhdet_in_tes!M133/0.086*1000000/RES_hhdet_in_new!M132)</f>
        <v>1085.6553103060708</v>
      </c>
      <c r="N133" s="165">
        <f>IF(RES_hhdet_in_tes!N133=0,0,RES_hhdet_in_tes!N133/0.086*1000000/RES_hhdet_in_new!N132)</f>
        <v>1087.7545051344825</v>
      </c>
      <c r="O133" s="165">
        <f>IF(RES_hhdet_in_tes!O133=0,0,RES_hhdet_in_tes!O133/0.086*1000000/RES_hhdet_in_new!O132)</f>
        <v>1092.1339102800059</v>
      </c>
      <c r="P133" s="165">
        <f>IF(RES_hhdet_in_tes!P133=0,0,RES_hhdet_in_tes!P133/0.086*1000000/RES_hhdet_in_new!P132)</f>
        <v>1094.1010328489131</v>
      </c>
      <c r="Q133" s="165">
        <f>IF(RES_hhdet_in_tes!Q133=0,0,RES_hhdet_in_tes!Q133/0.086*1000000/RES_hhdet_in_new!Q132)</f>
        <v>1091.5590570669096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456.00675378654086</v>
      </c>
      <c r="L134" s="164">
        <f>IF(RES_hhdet_in_tes!L134=0,0,RES_hhdet_in_tes!L134/0.086*1000000/RES_hhdet_in_new!L132)</f>
        <v>459.36845834895087</v>
      </c>
      <c r="M134" s="164">
        <f>IF(RES_hhdet_in_tes!M134=0,0,RES_hhdet_in_tes!M134/0.086*1000000/RES_hhdet_in_new!M132)</f>
        <v>460.61546345173224</v>
      </c>
      <c r="N134" s="164">
        <f>IF(RES_hhdet_in_tes!N134=0,0,RES_hhdet_in_tes!N134/0.086*1000000/RES_hhdet_in_new!N132)</f>
        <v>464.21407008306028</v>
      </c>
      <c r="O134" s="164">
        <f>IF(RES_hhdet_in_tes!O134=0,0,RES_hhdet_in_tes!O134/0.086*1000000/RES_hhdet_in_new!O132)</f>
        <v>466.95482142373191</v>
      </c>
      <c r="P134" s="164">
        <f>IF(RES_hhdet_in_tes!P134=0,0,RES_hhdet_in_tes!P134/0.086*1000000/RES_hhdet_in_new!P132)</f>
        <v>466.48050059832178</v>
      </c>
      <c r="Q134" s="164">
        <f>IF(RES_hhdet_in_tes!Q134=0,0,RES_hhdet_in_tes!Q134/0.086*1000000/RES_hhdet_in_new!Q132)</f>
        <v>465.855834120954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1596.7536094897391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1902.3606321093578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2161.0412518366616</v>
      </c>
      <c r="I135" s="162">
        <f>IF(RES_hhdet_in_tes!I135=0,0,RES_hhdet_in_tes!I135/0.086*1000000/RES_hhdet_in_new!I135)</f>
        <v>2018.4306221659808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2166.1482171005719</v>
      </c>
      <c r="L135" s="162">
        <f>IF(RES_hhdet_in_tes!L135=0,0,RES_hhdet_in_tes!L135/0.086*1000000/RES_hhdet_in_new!L135)</f>
        <v>2398.7389228212605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2284.196608473264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2326.0055969563696</v>
      </c>
      <c r="Q135" s="162">
        <f>IF(RES_hhdet_in_tes!Q135=0,0,RES_hhdet_in_tes!Q135/0.086*1000000/RES_hhdet_in_new!Q135)</f>
        <v>2347.2814217953587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1988.4787621307389</v>
      </c>
      <c r="L136" s="160">
        <f>IF(RES_hhdet_in_tes!L136=0,0,RES_hhdet_in_tes!L136/0.086*1000000/RES_hhdet_in_new!L136)</f>
        <v>2150.8271511769581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2065.3827406420373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2098.8736805142084</v>
      </c>
      <c r="Q136" s="160">
        <f>IF(RES_hhdet_in_tes!Q136=0,0,RES_hhdet_in_tes!Q136/0.086*1000000/RES_hhdet_in_new!Q136)</f>
        <v>2115.9417107215882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1532.472008344198</v>
      </c>
      <c r="L137" s="156">
        <f>IF(RES_hhdet_in_tes!L137=0,0,RES_hhdet_in_tes!L137/0.086*1000000/RES_hhdet_in_new!L136)</f>
        <v>1691.4457201776038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1601.1065341806056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1632.3646897328074</v>
      </c>
      <c r="Q137" s="156">
        <f>IF(RES_hhdet_in_tes!Q137=0,0,RES_hhdet_in_tes!Q137/0.086*1000000/RES_hhdet_in_new!Q136)</f>
        <v>1650.0630538815485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456.00675378654091</v>
      </c>
      <c r="L138" s="156">
        <f>IF(RES_hhdet_in_tes!L138=0,0,RES_hhdet_in_tes!L138/0.086*1000000/RES_hhdet_in_new!L136)</f>
        <v>459.38143099935473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464.27620646143129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466.50899078140088</v>
      </c>
      <c r="Q138" s="156">
        <f>IF(RES_hhdet_in_tes!Q138=0,0,RES_hhdet_in_tes!Q138/0.086*1000000/RES_hhdet_in_new!Q136)</f>
        <v>465.87865684003964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549.67598640562801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845.85298683331087</v>
      </c>
      <c r="F139" s="157">
        <f>IF(SUM(RES_hhdet_in_tes!F140:F141)=0,0,SUM(RES_hhdet_in_tes!F140:F141)/0.086*1000000/SUM(RES_hhdet_in_new!F140:F141))</f>
        <v>859.05214206962273</v>
      </c>
      <c r="G139" s="157">
        <f>IF(SUM(RES_hhdet_in_tes!G140:G141)=0,0,SUM(RES_hhdet_in_tes!G140:G141)/0.086*1000000/SUM(RES_hhdet_in_new!G140:G141))</f>
        <v>839.21594172478945</v>
      </c>
      <c r="H139" s="157">
        <f>IF(SUM(RES_hhdet_in_tes!H140:H141)=0,0,SUM(RES_hhdet_in_tes!H140:H141)/0.086*1000000/SUM(RES_hhdet_in_new!H140:H141))</f>
        <v>881.39413162696871</v>
      </c>
      <c r="I139" s="157">
        <f>IF(SUM(RES_hhdet_in_tes!I140:I141)=0,0,SUM(RES_hhdet_in_tes!I140:I141)/0.086*1000000/SUM(RES_hhdet_in_new!I140:I141))</f>
        <v>872.50595151191521</v>
      </c>
      <c r="J139" s="157">
        <f>IF(SUM(RES_hhdet_in_tes!J140:J141)=0,0,SUM(RES_hhdet_in_tes!J140:J141)/0.086*1000000/SUM(RES_hhdet_in_new!J140:J141))</f>
        <v>905.27037267888841</v>
      </c>
      <c r="K139" s="157">
        <f>IF(SUM(RES_hhdet_in_tes!K140:K141)=0,0,SUM(RES_hhdet_in_tes!K140:K141)/0.086*1000000/SUM(RES_hhdet_in_new!K140:K141))</f>
        <v>930.11894981015166</v>
      </c>
      <c r="L139" s="157">
        <f>IF(SUM(RES_hhdet_in_tes!L140:L141)=0,0,SUM(RES_hhdet_in_tes!L140:L141)/0.086*1000000/SUM(RES_hhdet_in_new!L140:L141))</f>
        <v>952.90314944514682</v>
      </c>
      <c r="M139" s="157">
        <f>IF(SUM(RES_hhdet_in_tes!M140:M141)=0,0,SUM(RES_hhdet_in_tes!M140:M141)/0.086*1000000/SUM(RES_hhdet_in_new!M140:M141))</f>
        <v>941.56901009405999</v>
      </c>
      <c r="N139" s="157">
        <f>IF(SUM(RES_hhdet_in_tes!N140:N141)=0,0,SUM(RES_hhdet_in_tes!N140:N141)/0.086*1000000/SUM(RES_hhdet_in_new!N140:N141))</f>
        <v>928.62747378280415</v>
      </c>
      <c r="O139" s="157">
        <f>IF(SUM(RES_hhdet_in_tes!O140:O141)=0,0,SUM(RES_hhdet_in_tes!O140:O141)/0.086*1000000/SUM(RES_hhdet_in_new!O140:O141))</f>
        <v>948.65031846207364</v>
      </c>
      <c r="P139" s="157">
        <f>IF(SUM(RES_hhdet_in_tes!P140:P141)=0,0,SUM(RES_hhdet_in_tes!P140:P141)/0.086*1000000/SUM(RES_hhdet_in_new!P140:P141))</f>
        <v>965.89625900175918</v>
      </c>
      <c r="Q139" s="157">
        <f>IF(SUM(RES_hhdet_in_tes!Q140:Q141)=0,0,SUM(RES_hhdet_in_tes!Q140:Q141)/0.086*1000000/SUM(RES_hhdet_in_new!Q140:Q141))</f>
        <v>985.01259527524189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549.67598640562801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845.85298683331087</v>
      </c>
      <c r="F141" s="57">
        <f>IF(RES_hhdet_in_tes!F141=0,0,RES_hhdet_in_tes!F141/0.086*1000000/RES_hhdet_in_new!F141)</f>
        <v>859.05214206962273</v>
      </c>
      <c r="G141" s="57">
        <f>IF(RES_hhdet_in_tes!G141=0,0,RES_hhdet_in_tes!G141/0.086*1000000/RES_hhdet_in_new!G141)</f>
        <v>839.21594172478945</v>
      </c>
      <c r="H141" s="57">
        <f>IF(RES_hhdet_in_tes!H141=0,0,RES_hhdet_in_tes!H141/0.086*1000000/RES_hhdet_in_new!H141)</f>
        <v>881.39413162696871</v>
      </c>
      <c r="I141" s="57">
        <f>IF(RES_hhdet_in_tes!I141=0,0,RES_hhdet_in_tes!I141/0.086*1000000/RES_hhdet_in_new!I141)</f>
        <v>872.50595151191521</v>
      </c>
      <c r="J141" s="57">
        <f>IF(RES_hhdet_in_tes!J141=0,0,RES_hhdet_in_tes!J141/0.086*1000000/RES_hhdet_in_new!J141)</f>
        <v>905.27037267888841</v>
      </c>
      <c r="K141" s="57">
        <f>IF(RES_hhdet_in_tes!K141=0,0,RES_hhdet_in_tes!K141/0.086*1000000/RES_hhdet_in_new!K141)</f>
        <v>930.11894981015166</v>
      </c>
      <c r="L141" s="57">
        <f>IF(RES_hhdet_in_tes!L141=0,0,RES_hhdet_in_tes!L141/0.086*1000000/RES_hhdet_in_new!L141)</f>
        <v>952.90314944514682</v>
      </c>
      <c r="M141" s="57">
        <f>IF(RES_hhdet_in_tes!M141=0,0,RES_hhdet_in_tes!M141/0.086*1000000/RES_hhdet_in_new!M141)</f>
        <v>941.56901009405999</v>
      </c>
      <c r="N141" s="57">
        <f>IF(RES_hhdet_in_tes!N141=0,0,RES_hhdet_in_tes!N141/0.086*1000000/RES_hhdet_in_new!N141)</f>
        <v>928.62747378280415</v>
      </c>
      <c r="O141" s="57">
        <f>IF(RES_hhdet_in_tes!O141=0,0,RES_hhdet_in_tes!O141/0.086*1000000/RES_hhdet_in_new!O141)</f>
        <v>948.65031846207364</v>
      </c>
      <c r="P141" s="57">
        <f>IF(RES_hhdet_in_tes!P141=0,0,RES_hhdet_in_tes!P141/0.086*1000000/RES_hhdet_in_new!P141)</f>
        <v>965.89625900175918</v>
      </c>
      <c r="Q141" s="57">
        <f>IF(RES_hhdet_in_tes!Q141=0,0,RES_hhdet_in_tes!Q141/0.086*1000000/RES_hhdet_in_new!Q141)</f>
        <v>985.01259527524189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13782.463933001922</v>
      </c>
      <c r="D143" s="168">
        <f t="shared" ref="D143" si="120">SUM(D144,D146,D148,D157)</f>
        <v>13400.923223661221</v>
      </c>
      <c r="E143" s="168">
        <f t="shared" ref="E143" si="121">SUM(E144,E146,E148,E157)</f>
        <v>13268.839351520946</v>
      </c>
      <c r="F143" s="168">
        <f t="shared" ref="F143" si="122">SUM(F144,F146,F148,F157)</f>
        <v>13192.689235022825</v>
      </c>
      <c r="G143" s="168">
        <f t="shared" ref="G143" si="123">SUM(G144,G146,G148,G157)</f>
        <v>13514.835769468644</v>
      </c>
      <c r="H143" s="168">
        <f t="shared" ref="H143" si="124">SUM(H144,H146,H148,H157)</f>
        <v>14640.368871506111</v>
      </c>
      <c r="I143" s="168">
        <f t="shared" ref="I143" si="125">SUM(I144,I146,I148,I157)</f>
        <v>13962.384715351438</v>
      </c>
      <c r="J143" s="168">
        <f t="shared" ref="J143" si="126">SUM(J144,J146,J148,J157)</f>
        <v>14370.623116492778</v>
      </c>
      <c r="K143" s="168">
        <f t="shared" ref="K143" si="127">SUM(K144,K146,K148,K157)</f>
        <v>14311.481913508767</v>
      </c>
      <c r="L143" s="168">
        <f t="shared" ref="L143" si="128">SUM(L144,L146,L148,L157)</f>
        <v>16241.700895549249</v>
      </c>
      <c r="M143" s="168">
        <f t="shared" ref="M143" si="129">SUM(M144,M146,M148,M157)</f>
        <v>14886.527619042905</v>
      </c>
      <c r="N143" s="168">
        <f t="shared" ref="N143" si="130">SUM(N144,N146,N148,N157)</f>
        <v>15400.231092319289</v>
      </c>
      <c r="O143" s="168">
        <f t="shared" ref="O143" si="131">SUM(O144,O146,O148,O157)</f>
        <v>13914.912168547464</v>
      </c>
      <c r="P143" s="168">
        <f t="shared" ref="P143" si="132">SUM(P144,P146,P148,P157)</f>
        <v>12847.760724736625</v>
      </c>
      <c r="Q143" s="168">
        <f t="shared" ref="Q143" si="133">SUM(Q144,Q146,Q148,Q157)</f>
        <v>12878.885591474907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10742.37442353247</v>
      </c>
      <c r="D144" s="157">
        <f t="shared" si="134"/>
        <v>10319.197944469786</v>
      </c>
      <c r="E144" s="157">
        <f t="shared" si="134"/>
        <v>9667.7472143064206</v>
      </c>
      <c r="F144" s="157">
        <f t="shared" si="134"/>
        <v>9523.8605864849142</v>
      </c>
      <c r="G144" s="157">
        <f t="shared" si="134"/>
        <v>9959.5912857402291</v>
      </c>
      <c r="H144" s="157">
        <f t="shared" si="134"/>
        <v>10854.339480931505</v>
      </c>
      <c r="I144" s="157">
        <f t="shared" si="134"/>
        <v>10300.888492120093</v>
      </c>
      <c r="J144" s="157">
        <f t="shared" si="134"/>
        <v>10558.25639680562</v>
      </c>
      <c r="K144" s="157">
        <f t="shared" si="134"/>
        <v>10454.607353967473</v>
      </c>
      <c r="L144" s="157">
        <f t="shared" si="134"/>
        <v>12121.594554101175</v>
      </c>
      <c r="M144" s="157">
        <f t="shared" si="134"/>
        <v>10920.766227438067</v>
      </c>
      <c r="N144" s="157">
        <f t="shared" si="134"/>
        <v>11436.884025608824</v>
      </c>
      <c r="O144" s="157">
        <f t="shared" si="134"/>
        <v>10031.754674170974</v>
      </c>
      <c r="P144" s="157">
        <f t="shared" si="134"/>
        <v>8847.2653488711021</v>
      </c>
      <c r="Q144" s="157">
        <f t="shared" si="134"/>
        <v>8817.3389931952461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10742.37442353247</v>
      </c>
      <c r="D145" s="156">
        <f>IF(RES_hhdet_in_tes!D145=0,0,RES_hhdet_in_tes!D145/0.086*1000000/RES_hhdet_in_new!D145)</f>
        <v>10319.197944469786</v>
      </c>
      <c r="E145" s="156">
        <f>IF(RES_hhdet_in_tes!E145=0,0,RES_hhdet_in_tes!E145/0.086*1000000/RES_hhdet_in_new!E145)</f>
        <v>9667.7472143064206</v>
      </c>
      <c r="F145" s="156">
        <f>IF(RES_hhdet_in_tes!F145=0,0,RES_hhdet_in_tes!F145/0.086*1000000/RES_hhdet_in_new!F145)</f>
        <v>9523.8605864849142</v>
      </c>
      <c r="G145" s="156">
        <f>IF(RES_hhdet_in_tes!G145=0,0,RES_hhdet_in_tes!G145/0.086*1000000/RES_hhdet_in_new!G145)</f>
        <v>9959.5912857402291</v>
      </c>
      <c r="H145" s="156">
        <f>IF(RES_hhdet_in_tes!H145=0,0,RES_hhdet_in_tes!H145/0.086*1000000/RES_hhdet_in_new!H145)</f>
        <v>10854.339480931505</v>
      </c>
      <c r="I145" s="156">
        <f>IF(RES_hhdet_in_tes!I145=0,0,RES_hhdet_in_tes!I145/0.086*1000000/RES_hhdet_in_new!I145)</f>
        <v>10300.888492120093</v>
      </c>
      <c r="J145" s="156">
        <f>IF(RES_hhdet_in_tes!J145=0,0,RES_hhdet_in_tes!J145/0.086*1000000/RES_hhdet_in_new!J145)</f>
        <v>10558.25639680562</v>
      </c>
      <c r="K145" s="156">
        <f>IF(RES_hhdet_in_tes!K145=0,0,RES_hhdet_in_tes!K145/0.086*1000000/RES_hhdet_in_new!K145)</f>
        <v>10454.607353967473</v>
      </c>
      <c r="L145" s="156">
        <f>IF(RES_hhdet_in_tes!L145=0,0,RES_hhdet_in_tes!L145/0.086*1000000/RES_hhdet_in_new!L145)</f>
        <v>12121.594554101175</v>
      </c>
      <c r="M145" s="156">
        <f>IF(RES_hhdet_in_tes!M145=0,0,RES_hhdet_in_tes!M145/0.086*1000000/RES_hhdet_in_new!M145)</f>
        <v>10920.766227438067</v>
      </c>
      <c r="N145" s="156">
        <f>IF(RES_hhdet_in_tes!N145=0,0,RES_hhdet_in_tes!N145/0.086*1000000/RES_hhdet_in_new!N145)</f>
        <v>11436.884025608824</v>
      </c>
      <c r="O145" s="156">
        <f>IF(RES_hhdet_in_tes!O145=0,0,RES_hhdet_in_tes!O145/0.086*1000000/RES_hhdet_in_new!O145)</f>
        <v>10031.754674170974</v>
      </c>
      <c r="P145" s="156">
        <f>IF(RES_hhdet_in_tes!P145=0,0,RES_hhdet_in_tes!P145/0.086*1000000/RES_hhdet_in_new!P145)</f>
        <v>8847.2653488711021</v>
      </c>
      <c r="Q145" s="156">
        <f>IF(RES_hhdet_in_tes!Q145=0,0,RES_hhdet_in_tes!Q145/0.086*1000000/RES_hhdet_in_new!Q145)</f>
        <v>8817.3389931952461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758.22420646036903</v>
      </c>
      <c r="D146" s="157">
        <f t="shared" si="135"/>
        <v>726.23865212233545</v>
      </c>
      <c r="E146" s="157">
        <f t="shared" si="135"/>
        <v>677.26241639346244</v>
      </c>
      <c r="F146" s="157">
        <f t="shared" si="135"/>
        <v>705.4686359691301</v>
      </c>
      <c r="G146" s="157">
        <f t="shared" si="135"/>
        <v>667.8607594453</v>
      </c>
      <c r="H146" s="157">
        <f t="shared" si="135"/>
        <v>743.86987887332589</v>
      </c>
      <c r="I146" s="157">
        <f t="shared" si="135"/>
        <v>771.92677397751106</v>
      </c>
      <c r="J146" s="157">
        <f t="shared" si="135"/>
        <v>763.85295247737895</v>
      </c>
      <c r="K146" s="157">
        <f t="shared" si="135"/>
        <v>784.29055674131803</v>
      </c>
      <c r="L146" s="157">
        <f t="shared" si="135"/>
        <v>817.61638703578694</v>
      </c>
      <c r="M146" s="157">
        <f t="shared" si="135"/>
        <v>811.62369651877054</v>
      </c>
      <c r="N146" s="157">
        <f t="shared" si="135"/>
        <v>806.35273889124971</v>
      </c>
      <c r="O146" s="157">
        <f t="shared" si="135"/>
        <v>769.89937366566767</v>
      </c>
      <c r="P146" s="157">
        <f t="shared" si="135"/>
        <v>849.43341625948449</v>
      </c>
      <c r="Q146" s="157">
        <f t="shared" si="135"/>
        <v>881.39273288175445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758.22420646036903</v>
      </c>
      <c r="D147" s="156">
        <f>IF(RES_hhdet_in_tes!D147=0,0,RES_hhdet_in_tes!D147/0.086*1000000/RES_hhdet_in_new!D147)</f>
        <v>726.23865212233545</v>
      </c>
      <c r="E147" s="156">
        <f>IF(RES_hhdet_in_tes!E147=0,0,RES_hhdet_in_tes!E147/0.086*1000000/RES_hhdet_in_new!E147)</f>
        <v>677.26241639346244</v>
      </c>
      <c r="F147" s="156">
        <f>IF(RES_hhdet_in_tes!F147=0,0,RES_hhdet_in_tes!F147/0.086*1000000/RES_hhdet_in_new!F147)</f>
        <v>705.4686359691301</v>
      </c>
      <c r="G147" s="156">
        <f>IF(RES_hhdet_in_tes!G147=0,0,RES_hhdet_in_tes!G147/0.086*1000000/RES_hhdet_in_new!G147)</f>
        <v>667.8607594453</v>
      </c>
      <c r="H147" s="156">
        <f>IF(RES_hhdet_in_tes!H147=0,0,RES_hhdet_in_tes!H147/0.086*1000000/RES_hhdet_in_new!H147)</f>
        <v>743.86987887332589</v>
      </c>
      <c r="I147" s="156">
        <f>IF(RES_hhdet_in_tes!I147=0,0,RES_hhdet_in_tes!I147/0.086*1000000/RES_hhdet_in_new!I147)</f>
        <v>771.92677397751106</v>
      </c>
      <c r="J147" s="156">
        <f>IF(RES_hhdet_in_tes!J147=0,0,RES_hhdet_in_tes!J147/0.086*1000000/RES_hhdet_in_new!J147)</f>
        <v>763.85295247737895</v>
      </c>
      <c r="K147" s="156">
        <f>IF(RES_hhdet_in_tes!K147=0,0,RES_hhdet_in_tes!K147/0.086*1000000/RES_hhdet_in_new!K147)</f>
        <v>784.29055674131803</v>
      </c>
      <c r="L147" s="156">
        <f>IF(RES_hhdet_in_tes!L147=0,0,RES_hhdet_in_tes!L147/0.086*1000000/RES_hhdet_in_new!L147)</f>
        <v>817.61638703578694</v>
      </c>
      <c r="M147" s="156">
        <f>IF(RES_hhdet_in_tes!M147=0,0,RES_hhdet_in_tes!M147/0.086*1000000/RES_hhdet_in_new!M147)</f>
        <v>811.62369651877054</v>
      </c>
      <c r="N147" s="156">
        <f>IF(RES_hhdet_in_tes!N147=0,0,RES_hhdet_in_tes!N147/0.086*1000000/RES_hhdet_in_new!N147)</f>
        <v>806.35273889124971</v>
      </c>
      <c r="O147" s="156">
        <f>IF(RES_hhdet_in_tes!O147=0,0,RES_hhdet_in_tes!O147/0.086*1000000/RES_hhdet_in_new!O147)</f>
        <v>769.89937366566767</v>
      </c>
      <c r="P147" s="156">
        <f>IF(RES_hhdet_in_tes!P147=0,0,RES_hhdet_in_tes!P147/0.086*1000000/RES_hhdet_in_new!P147)</f>
        <v>849.43341625948449</v>
      </c>
      <c r="Q147" s="156">
        <f>IF(RES_hhdet_in_tes!Q147=0,0,RES_hhdet_in_tes!Q147/0.086*1000000/RES_hhdet_in_new!Q147)</f>
        <v>881.39273288175445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1732.1807969427136</v>
      </c>
      <c r="D148" s="157">
        <f>IF(SUM(RES_hhdet_in_tes!D149:D150,RES_hhdet_in_tes!D153:D154)=0,0,SUM(RES_hhdet_in_tes!D149:D150,RES_hhdet_in_tes!D153:D154)/0.086*1000000/SUM(RES_hhdet_in_new!D149:D150,RES_hhdet_in_new!D153:D154))</f>
        <v>1740.8782792618324</v>
      </c>
      <c r="E148" s="157">
        <f>IF(SUM(RES_hhdet_in_tes!E149:E150,RES_hhdet_in_tes!E153:E154)=0,0,SUM(RES_hhdet_in_tes!E149:E150,RES_hhdet_in_tes!E153:E154)/0.086*1000000/SUM(RES_hhdet_in_new!E149:E150,RES_hhdet_in_new!E153:E154))</f>
        <v>2077.9014495481788</v>
      </c>
      <c r="F148" s="157">
        <f>IF(SUM(RES_hhdet_in_tes!F149:F150,RES_hhdet_in_tes!F153:F154)=0,0,SUM(RES_hhdet_in_tes!F149:F150,RES_hhdet_in_tes!F153:F154)/0.086*1000000/SUM(RES_hhdet_in_new!F149:F150,RES_hhdet_in_new!F153:F154))</f>
        <v>2104.2133137607821</v>
      </c>
      <c r="G148" s="157">
        <f>IF(SUM(RES_hhdet_in_tes!G149:G150,RES_hhdet_in_tes!G153:G154)=0,0,SUM(RES_hhdet_in_tes!G149:G150,RES_hhdet_in_tes!G153:G154)/0.086*1000000/SUM(RES_hhdet_in_new!G149:G150,RES_hhdet_in_new!G153:G154))</f>
        <v>2048.0552548446331</v>
      </c>
      <c r="H148" s="157">
        <f>IF(SUM(RES_hhdet_in_tes!H149:H150,RES_hhdet_in_tes!H153:H154)=0,0,SUM(RES_hhdet_in_tes!H149:H150,RES_hhdet_in_tes!H153:H154)/0.086*1000000/SUM(RES_hhdet_in_new!H149:H150,RES_hhdet_in_new!H153:H154))</f>
        <v>2160.6454398811411</v>
      </c>
      <c r="I148" s="157">
        <f>IF(SUM(RES_hhdet_in_tes!I149:I150,RES_hhdet_in_tes!I153:I154)=0,0,SUM(RES_hhdet_in_tes!I149:I150,RES_hhdet_in_tes!I153:I154)/0.086*1000000/SUM(RES_hhdet_in_new!I149:I150,RES_hhdet_in_new!I153:I154))</f>
        <v>2016.959532926885</v>
      </c>
      <c r="J148" s="157">
        <f>IF(SUM(RES_hhdet_in_tes!J149:J150,RES_hhdet_in_tes!J153:J154)=0,0,SUM(RES_hhdet_in_tes!J149:J150,RES_hhdet_in_tes!J153:J154)/0.086*1000000/SUM(RES_hhdet_in_new!J149:J150,RES_hhdet_in_new!J153:J154))</f>
        <v>2143.1517440643493</v>
      </c>
      <c r="K148" s="157">
        <f>IF(SUM(RES_hhdet_in_tes!K149:K150,RES_hhdet_in_tes!K153:K154)=0,0,SUM(RES_hhdet_in_tes!K149:K150,RES_hhdet_in_tes!K153:K154)/0.086*1000000/SUM(RES_hhdet_in_new!K149:K150,RES_hhdet_in_new!K153:K154))</f>
        <v>2142.3888952686279</v>
      </c>
      <c r="L148" s="157">
        <f>IF(SUM(RES_hhdet_in_tes!L149:L150,RES_hhdet_in_tes!L153:L154)=0,0,SUM(RES_hhdet_in_tes!L149:L150,RES_hhdet_in_tes!L153:L154)/0.086*1000000/SUM(RES_hhdet_in_new!L149:L150,RES_hhdet_in_new!L153:L154))</f>
        <v>2349.5209595841125</v>
      </c>
      <c r="M148" s="157">
        <f>IF(SUM(RES_hhdet_in_tes!M149:M150,RES_hhdet_in_tes!M153:M154)=0,0,SUM(RES_hhdet_in_tes!M149:M150,RES_hhdet_in_tes!M153:M154)/0.086*1000000/SUM(RES_hhdet_in_new!M149:M150,RES_hhdet_in_new!M153:M154))</f>
        <v>2212.5154016327492</v>
      </c>
      <c r="N148" s="157">
        <f>IF(SUM(RES_hhdet_in_tes!N149:N150,RES_hhdet_in_tes!N153:N154)=0,0,SUM(RES_hhdet_in_tes!N149:N150,RES_hhdet_in_tes!N153:N154)/0.086*1000000/SUM(RES_hhdet_in_new!N149:N150,RES_hhdet_in_new!N153:N154))</f>
        <v>2228.3243653631039</v>
      </c>
      <c r="O148" s="157">
        <f>IF(SUM(RES_hhdet_in_tes!O149:O150,RES_hhdet_in_tes!O153:O154)=0,0,SUM(RES_hhdet_in_tes!O149:O150,RES_hhdet_in_tes!O153:O154)/0.086*1000000/SUM(RES_hhdet_in_new!O149:O150,RES_hhdet_in_new!O153:O154))</f>
        <v>2164.5725689948754</v>
      </c>
      <c r="P148" s="157">
        <f>IF(SUM(RES_hhdet_in_tes!P149:P150,RES_hhdet_in_tes!P153:P154)=0,0,SUM(RES_hhdet_in_tes!P149:P150,RES_hhdet_in_tes!P153:P154)/0.086*1000000/SUM(RES_hhdet_in_new!P149:P150,RES_hhdet_in_new!P153:P154))</f>
        <v>2185.1418081942443</v>
      </c>
      <c r="Q148" s="157">
        <f>IF(SUM(RES_hhdet_in_tes!Q149:Q150,RES_hhdet_in_tes!Q153:Q154)=0,0,SUM(RES_hhdet_in_tes!Q149:Q150,RES_hhdet_in_tes!Q153:Q154)/0.086*1000000/SUM(RES_hhdet_in_new!Q149:Q150,RES_hhdet_in_new!Q153:Q154))</f>
        <v>2195.1246502998142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1732.1807969427136</v>
      </c>
      <c r="D153" s="162">
        <f>IF(RES_hhdet_in_tes!D153=0,0,RES_hhdet_in_tes!D153/0.086*1000000/RES_hhdet_in_new!D153)</f>
        <v>1740.8782792618324</v>
      </c>
      <c r="E153" s="162">
        <f>IF(RES_hhdet_in_tes!E153=0,0,RES_hhdet_in_tes!E153/0.086*1000000/RES_hhdet_in_new!E153)</f>
        <v>2077.9014495481788</v>
      </c>
      <c r="F153" s="162">
        <f>IF(RES_hhdet_in_tes!F153=0,0,RES_hhdet_in_tes!F153/0.086*1000000/RES_hhdet_in_new!F153)</f>
        <v>2104.2133137607821</v>
      </c>
      <c r="G153" s="162">
        <f>IF(RES_hhdet_in_tes!G153=0,0,RES_hhdet_in_tes!G153/0.086*1000000/RES_hhdet_in_new!G153)</f>
        <v>2048.0552548446331</v>
      </c>
      <c r="H153" s="162">
        <f>IF(RES_hhdet_in_tes!H153=0,0,RES_hhdet_in_tes!H153/0.086*1000000/RES_hhdet_in_new!H153)</f>
        <v>2160.6454398811411</v>
      </c>
      <c r="I153" s="162">
        <f>IF(RES_hhdet_in_tes!I153=0,0,RES_hhdet_in_tes!I153/0.086*1000000/RES_hhdet_in_new!I153)</f>
        <v>2016.959532926885</v>
      </c>
      <c r="J153" s="162">
        <f>IF(RES_hhdet_in_tes!J153=0,0,RES_hhdet_in_tes!J153/0.086*1000000/RES_hhdet_in_new!J153)</f>
        <v>2143.1517440643493</v>
      </c>
      <c r="K153" s="162">
        <f>IF(RES_hhdet_in_tes!K153=0,0,RES_hhdet_in_tes!K153/0.086*1000000/RES_hhdet_in_new!K153)</f>
        <v>2172.1183440953378</v>
      </c>
      <c r="L153" s="162">
        <f>IF(RES_hhdet_in_tes!L153=0,0,RES_hhdet_in_tes!L153/0.086*1000000/RES_hhdet_in_new!L153)</f>
        <v>2389.2786075586332</v>
      </c>
      <c r="M153" s="162">
        <f>IF(RES_hhdet_in_tes!M153=0,0,RES_hhdet_in_tes!M153/0.086*1000000/RES_hhdet_in_new!M153)</f>
        <v>2239.7371282149461</v>
      </c>
      <c r="N153" s="162">
        <f>IF(RES_hhdet_in_tes!N153=0,0,RES_hhdet_in_tes!N153/0.086*1000000/RES_hhdet_in_new!N153)</f>
        <v>2256.1822216176811</v>
      </c>
      <c r="O153" s="162">
        <f>IF(RES_hhdet_in_tes!O153=0,0,RES_hhdet_in_tes!O153/0.086*1000000/RES_hhdet_in_new!O153)</f>
        <v>2262.6406169622787</v>
      </c>
      <c r="P153" s="162">
        <f>IF(RES_hhdet_in_tes!P153=0,0,RES_hhdet_in_tes!P153/0.086*1000000/RES_hhdet_in_new!P153)</f>
        <v>2308.9109834775022</v>
      </c>
      <c r="Q153" s="162">
        <f>IF(RES_hhdet_in_tes!Q153=0,0,RES_hhdet_in_tes!Q153/0.086*1000000/RES_hhdet_in_new!Q153)</f>
        <v>2330.1436765074545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1988.4787621307389</v>
      </c>
      <c r="L154" s="160">
        <f>IF(RES_hhdet_in_tes!L154=0,0,RES_hhdet_in_tes!L154/0.086*1000000/RES_hhdet_in_new!L154)</f>
        <v>2146.0271478906702</v>
      </c>
      <c r="M154" s="160">
        <f>IF(RES_hhdet_in_tes!M154=0,0,RES_hhdet_in_tes!M154/0.086*1000000/RES_hhdet_in_new!M154)</f>
        <v>2042.7036371197478</v>
      </c>
      <c r="N154" s="160">
        <f>IF(RES_hhdet_in_tes!N154=0,0,RES_hhdet_in_tes!N154/0.086*1000000/RES_hhdet_in_new!N154)</f>
        <v>2059.1679713753879</v>
      </c>
      <c r="O154" s="160">
        <f>IF(RES_hhdet_in_tes!O154=0,0,RES_hhdet_in_tes!O154/0.086*1000000/RES_hhdet_in_new!O154)</f>
        <v>2070.1486012875889</v>
      </c>
      <c r="P154" s="160">
        <f>IF(RES_hhdet_in_tes!P154=0,0,RES_hhdet_in_tes!P154/0.086*1000000/RES_hhdet_in_new!P154)</f>
        <v>2101.1619703975834</v>
      </c>
      <c r="Q154" s="160">
        <f>IF(RES_hhdet_in_tes!Q154=0,0,RES_hhdet_in_tes!Q154/0.086*1000000/RES_hhdet_in_new!Q154)</f>
        <v>2114.2862171411839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1532.472008344198</v>
      </c>
      <c r="L155" s="156">
        <f>IF(RES_hhdet_in_tes!L155=0,0,RES_hhdet_in_tes!L155/0.086*1000000/RES_hhdet_in_new!L154)</f>
        <v>1686.6563555942555</v>
      </c>
      <c r="M155" s="156">
        <f>IF(RES_hhdet_in_tes!M155=0,0,RES_hhdet_in_tes!M155/0.086*1000000/RES_hhdet_in_new!M154)</f>
        <v>1582.0874202267621</v>
      </c>
      <c r="N155" s="156">
        <f>IF(RES_hhdet_in_tes!N155=0,0,RES_hhdet_in_tes!N155/0.086*1000000/RES_hhdet_in_new!N154)</f>
        <v>1594.9438342591768</v>
      </c>
      <c r="O155" s="156">
        <f>IF(RES_hhdet_in_tes!O155=0,0,RES_hhdet_in_tes!O155/0.086*1000000/RES_hhdet_in_new!O154)</f>
        <v>1603.184869267993</v>
      </c>
      <c r="P155" s="156">
        <f>IF(RES_hhdet_in_tes!P155=0,0,RES_hhdet_in_tes!P155/0.086*1000000/RES_hhdet_in_new!P154)</f>
        <v>1634.6719933410102</v>
      </c>
      <c r="Q155" s="156">
        <f>IF(RES_hhdet_in_tes!Q155=0,0,RES_hhdet_in_tes!Q155/0.086*1000000/RES_hhdet_in_new!Q154)</f>
        <v>1648.4194411526403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456.00675378654091</v>
      </c>
      <c r="L156" s="156">
        <f>IF(RES_hhdet_in_tes!L156=0,0,RES_hhdet_in_tes!L156/0.086*1000000/RES_hhdet_in_new!L154)</f>
        <v>459.37079229641523</v>
      </c>
      <c r="M156" s="156">
        <f>IF(RES_hhdet_in_tes!M156=0,0,RES_hhdet_in_tes!M156/0.086*1000000/RES_hhdet_in_new!M154)</f>
        <v>460.61621689298573</v>
      </c>
      <c r="N156" s="156">
        <f>IF(RES_hhdet_in_tes!N156=0,0,RES_hhdet_in_tes!N156/0.086*1000000/RES_hhdet_in_new!N154)</f>
        <v>464.22413711621107</v>
      </c>
      <c r="O156" s="156">
        <f>IF(RES_hhdet_in_tes!O156=0,0,RES_hhdet_in_tes!O156/0.086*1000000/RES_hhdet_in_new!O154)</f>
        <v>466.96373201959585</v>
      </c>
      <c r="P156" s="156">
        <f>IF(RES_hhdet_in_tes!P156=0,0,RES_hhdet_in_tes!P156/0.086*1000000/RES_hhdet_in_new!P154)</f>
        <v>466.4899770565732</v>
      </c>
      <c r="Q156" s="156">
        <f>IF(RES_hhdet_in_tes!Q156=0,0,RES_hhdet_in_tes!Q156/0.086*1000000/RES_hhdet_in_new!Q154)</f>
        <v>465.86677598854396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549.68450606636895</v>
      </c>
      <c r="D157" s="157">
        <f>IF(SUM(RES_hhdet_in_tes!D158:D159)=0,0,SUM(RES_hhdet_in_tes!D158:D159)/0.086*1000000/SUM(RES_hhdet_in_new!D158:D159))</f>
        <v>614.60834780726441</v>
      </c>
      <c r="E157" s="157">
        <f>IF(SUM(RES_hhdet_in_tes!E158:E159)=0,0,SUM(RES_hhdet_in_tes!E158:E159)/0.086*1000000/SUM(RES_hhdet_in_new!E158:E159))</f>
        <v>845.92827127288479</v>
      </c>
      <c r="F157" s="157">
        <f>IF(SUM(RES_hhdet_in_tes!F158:F159)=0,0,SUM(RES_hhdet_in_tes!F158:F159)/0.086*1000000/SUM(RES_hhdet_in_new!F158:F159))</f>
        <v>859.14669880799977</v>
      </c>
      <c r="G157" s="157">
        <f>IF(SUM(RES_hhdet_in_tes!G158:G159)=0,0,SUM(RES_hhdet_in_tes!G158:G159)/0.086*1000000/SUM(RES_hhdet_in_new!G158:G159))</f>
        <v>839.32846943848028</v>
      </c>
      <c r="H157" s="157">
        <f>IF(SUM(RES_hhdet_in_tes!H158:H159)=0,0,SUM(RES_hhdet_in_tes!H158:H159)/0.086*1000000/SUM(RES_hhdet_in_new!H158:H159))</f>
        <v>881.51407182014043</v>
      </c>
      <c r="I157" s="157">
        <f>IF(SUM(RES_hhdet_in_tes!I158:I159)=0,0,SUM(RES_hhdet_in_tes!I158:I159)/0.086*1000000/SUM(RES_hhdet_in_new!I158:I159))</f>
        <v>872.60991632694845</v>
      </c>
      <c r="J157" s="157">
        <f>IF(SUM(RES_hhdet_in_tes!J158:J159)=0,0,SUM(RES_hhdet_in_tes!J158:J159)/0.086*1000000/SUM(RES_hhdet_in_new!J158:J159))</f>
        <v>905.36202314543004</v>
      </c>
      <c r="K157" s="157">
        <f>IF(SUM(RES_hhdet_in_tes!K158:K159)=0,0,SUM(RES_hhdet_in_tes!K158:K159)/0.086*1000000/SUM(RES_hhdet_in_new!K158:K159))</f>
        <v>930.1951075313483</v>
      </c>
      <c r="L157" s="157">
        <f>IF(SUM(RES_hhdet_in_tes!L158:L159)=0,0,SUM(RES_hhdet_in_tes!L158:L159)/0.086*1000000/SUM(RES_hhdet_in_new!L158:L159))</f>
        <v>952.96899482817309</v>
      </c>
      <c r="M157" s="157">
        <f>IF(SUM(RES_hhdet_in_tes!M158:M159)=0,0,SUM(RES_hhdet_in_tes!M158:M159)/0.086*1000000/SUM(RES_hhdet_in_new!M158:M159))</f>
        <v>941.62229345331866</v>
      </c>
      <c r="N157" s="157">
        <f>IF(SUM(RES_hhdet_in_tes!N158:N159)=0,0,SUM(RES_hhdet_in_tes!N158:N159)/0.086*1000000/SUM(RES_hhdet_in_new!N158:N159))</f>
        <v>928.66996245611131</v>
      </c>
      <c r="O157" s="157">
        <f>IF(SUM(RES_hhdet_in_tes!O158:O159)=0,0,SUM(RES_hhdet_in_tes!O158:O159)/0.086*1000000/SUM(RES_hhdet_in_new!O158:O159))</f>
        <v>948.68555171594619</v>
      </c>
      <c r="P157" s="157">
        <f>IF(SUM(RES_hhdet_in_tes!P158:P159)=0,0,SUM(RES_hhdet_in_tes!P158:P159)/0.086*1000000/SUM(RES_hhdet_in_new!P158:P159))</f>
        <v>965.92015141179354</v>
      </c>
      <c r="Q157" s="157">
        <f>IF(SUM(RES_hhdet_in_tes!Q158:Q159)=0,0,SUM(RES_hhdet_in_tes!Q158:Q159)/0.086*1000000/SUM(RES_hhdet_in_new!Q158:Q159))</f>
        <v>985.029215098093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549.68450606636895</v>
      </c>
      <c r="D159" s="57">
        <f>IF(RES_hhdet_in_tes!D159=0,0,RES_hhdet_in_tes!D159/0.086*1000000/RES_hhdet_in_new!D159)</f>
        <v>614.60834780726441</v>
      </c>
      <c r="E159" s="57">
        <f>IF(RES_hhdet_in_tes!E159=0,0,RES_hhdet_in_tes!E159/0.086*1000000/RES_hhdet_in_new!E159)</f>
        <v>845.92827127288479</v>
      </c>
      <c r="F159" s="57">
        <f>IF(RES_hhdet_in_tes!F159=0,0,RES_hhdet_in_tes!F159/0.086*1000000/RES_hhdet_in_new!F159)</f>
        <v>859.14669880799977</v>
      </c>
      <c r="G159" s="57">
        <f>IF(RES_hhdet_in_tes!G159=0,0,RES_hhdet_in_tes!G159/0.086*1000000/RES_hhdet_in_new!G159)</f>
        <v>839.32846943848028</v>
      </c>
      <c r="H159" s="57">
        <f>IF(RES_hhdet_in_tes!H159=0,0,RES_hhdet_in_tes!H159/0.086*1000000/RES_hhdet_in_new!H159)</f>
        <v>881.51407182014043</v>
      </c>
      <c r="I159" s="57">
        <f>IF(RES_hhdet_in_tes!I159=0,0,RES_hhdet_in_tes!I159/0.086*1000000/RES_hhdet_in_new!I159)</f>
        <v>872.60991632694845</v>
      </c>
      <c r="J159" s="57">
        <f>IF(RES_hhdet_in_tes!J159=0,0,RES_hhdet_in_tes!J159/0.086*1000000/RES_hhdet_in_new!J159)</f>
        <v>905.36202314543004</v>
      </c>
      <c r="K159" s="57">
        <f>IF(RES_hhdet_in_tes!K159=0,0,RES_hhdet_in_tes!K159/0.086*1000000/RES_hhdet_in_new!K159)</f>
        <v>930.1951075313483</v>
      </c>
      <c r="L159" s="57">
        <f>IF(RES_hhdet_in_tes!L159=0,0,RES_hhdet_in_tes!L159/0.086*1000000/RES_hhdet_in_new!L159)</f>
        <v>952.96899482817309</v>
      </c>
      <c r="M159" s="57">
        <f>IF(RES_hhdet_in_tes!M159=0,0,RES_hhdet_in_tes!M159/0.086*1000000/RES_hhdet_in_new!M159)</f>
        <v>941.62229345331866</v>
      </c>
      <c r="N159" s="57">
        <f>IF(RES_hhdet_in_tes!N159=0,0,RES_hhdet_in_tes!N159/0.086*1000000/RES_hhdet_in_new!N159)</f>
        <v>928.66996245611131</v>
      </c>
      <c r="O159" s="57">
        <f>IF(RES_hhdet_in_tes!O159=0,0,RES_hhdet_in_tes!O159/0.086*1000000/RES_hhdet_in_new!O159)</f>
        <v>948.68555171594619</v>
      </c>
      <c r="P159" s="57">
        <f>IF(RES_hhdet_in_tes!P159=0,0,RES_hhdet_in_tes!P159/0.086*1000000/RES_hhdet_in_new!P159)</f>
        <v>965.92015141179354</v>
      </c>
      <c r="Q159" s="57">
        <f>IF(RES_hhdet_in_tes!Q159=0,0,RES_hhdet_in_tes!Q159/0.086*1000000/RES_hhdet_in_new!Q159)</f>
        <v>985.029215098093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15347.590622980397</v>
      </c>
      <c r="D161" s="168">
        <f t="shared" ref="D161" si="137">SUM(D162,D164,D166,D175)</f>
        <v>14663.442005255991</v>
      </c>
      <c r="E161" s="168">
        <f t="shared" ref="E161" si="138">SUM(E162,E164,E166,E175)</f>
        <v>16688.545849997623</v>
      </c>
      <c r="F161" s="168">
        <f t="shared" ref="F161" si="139">SUM(F162,F164,F166,F175)</f>
        <v>16268.749299287181</v>
      </c>
      <c r="G161" s="168">
        <f t="shared" ref="G161" si="140">SUM(G162,G164,G166,G175)</f>
        <v>16460.978177557736</v>
      </c>
      <c r="H161" s="168">
        <f t="shared" ref="H161" si="141">SUM(H162,H164,H166,H175)</f>
        <v>18330.449092703777</v>
      </c>
      <c r="I161" s="168">
        <f t="shared" ref="I161" si="142">SUM(I162,I164,I166,I175)</f>
        <v>15955.823014049944</v>
      </c>
      <c r="J161" s="168">
        <f t="shared" ref="J161" si="143">SUM(J162,J164,J166,J175)</f>
        <v>15993.381572235387</v>
      </c>
      <c r="K161" s="168">
        <f t="shared" ref="K161" si="144">SUM(K162,K164,K166,K175)</f>
        <v>15899.336920368365</v>
      </c>
      <c r="L161" s="168">
        <f t="shared" ref="L161" si="145">SUM(L162,L164,L166,L175)</f>
        <v>18278.857553114321</v>
      </c>
      <c r="M161" s="168">
        <f t="shared" ref="M161" si="146">SUM(M162,M164,M166,M175)</f>
        <v>15556.684505954068</v>
      </c>
      <c r="N161" s="168">
        <f t="shared" ref="N161" si="147">SUM(N162,N164,N166,N175)</f>
        <v>16781.723890964822</v>
      </c>
      <c r="O161" s="168">
        <f t="shared" ref="O161" si="148">SUM(O162,O164,O166,O175)</f>
        <v>14195.187828835249</v>
      </c>
      <c r="P161" s="168">
        <f t="shared" ref="P161" si="149">SUM(P162,P164,P166,P175)</f>
        <v>13545.261299717595</v>
      </c>
      <c r="Q161" s="168">
        <f t="shared" ref="Q161" si="150">SUM(Q162,Q164,Q166,Q175)</f>
        <v>13894.559554613505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12319.767893868831</v>
      </c>
      <c r="D162" s="157">
        <f t="shared" si="151"/>
        <v>11575.543719299832</v>
      </c>
      <c r="E162" s="157">
        <f t="shared" si="151"/>
        <v>13053.574628359966</v>
      </c>
      <c r="F162" s="157">
        <f t="shared" si="151"/>
        <v>12617.579744301902</v>
      </c>
      <c r="G162" s="157">
        <f t="shared" si="151"/>
        <v>12900.929684911307</v>
      </c>
      <c r="H162" s="157">
        <f t="shared" si="151"/>
        <v>14531.819121302347</v>
      </c>
      <c r="I162" s="157">
        <f t="shared" si="151"/>
        <v>12297.896653177573</v>
      </c>
      <c r="J162" s="157">
        <f t="shared" si="151"/>
        <v>12160.799584534296</v>
      </c>
      <c r="K162" s="157">
        <f t="shared" si="151"/>
        <v>12035.011160622616</v>
      </c>
      <c r="L162" s="157">
        <f t="shared" si="151"/>
        <v>14168.33937146431</v>
      </c>
      <c r="M162" s="157">
        <f t="shared" si="151"/>
        <v>11632.810264567124</v>
      </c>
      <c r="N162" s="157">
        <f t="shared" si="151"/>
        <v>12805.580120192912</v>
      </c>
      <c r="O162" s="157">
        <f t="shared" si="151"/>
        <v>10378.688698189017</v>
      </c>
      <c r="P162" s="157">
        <f t="shared" si="151"/>
        <v>9626.872219793313</v>
      </c>
      <c r="Q162" s="157">
        <f t="shared" si="151"/>
        <v>9933.9876293236121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12319.767893868831</v>
      </c>
      <c r="D163" s="57">
        <f>IF(RES_hhdet_in_tes!D163=0,0,RES_hhdet_in_tes!D163/0.086*1000000/RES_hhdet_in_new!D163)</f>
        <v>11575.543719299832</v>
      </c>
      <c r="E163" s="57">
        <f>IF(RES_hhdet_in_tes!E163=0,0,RES_hhdet_in_tes!E163/0.086*1000000/RES_hhdet_in_new!E163)</f>
        <v>13053.574628359966</v>
      </c>
      <c r="F163" s="57">
        <f>IF(RES_hhdet_in_tes!F163=0,0,RES_hhdet_in_tes!F163/0.086*1000000/RES_hhdet_in_new!F163)</f>
        <v>12617.579744301902</v>
      </c>
      <c r="G163" s="57">
        <f>IF(RES_hhdet_in_tes!G163=0,0,RES_hhdet_in_tes!G163/0.086*1000000/RES_hhdet_in_new!G163)</f>
        <v>12900.929684911307</v>
      </c>
      <c r="H163" s="57">
        <f>IF(RES_hhdet_in_tes!H163=0,0,RES_hhdet_in_tes!H163/0.086*1000000/RES_hhdet_in_new!H163)</f>
        <v>14531.819121302347</v>
      </c>
      <c r="I163" s="57">
        <f>IF(RES_hhdet_in_tes!I163=0,0,RES_hhdet_in_tes!I163/0.086*1000000/RES_hhdet_in_new!I163)</f>
        <v>12297.896653177573</v>
      </c>
      <c r="J163" s="57">
        <f>IF(RES_hhdet_in_tes!J163=0,0,RES_hhdet_in_tes!J163/0.086*1000000/RES_hhdet_in_new!J163)</f>
        <v>12160.799584534296</v>
      </c>
      <c r="K163" s="57">
        <f>IF(RES_hhdet_in_tes!K163=0,0,RES_hhdet_in_tes!K163/0.086*1000000/RES_hhdet_in_new!K163)</f>
        <v>12035.011160622616</v>
      </c>
      <c r="L163" s="57">
        <f>IF(RES_hhdet_in_tes!L163=0,0,RES_hhdet_in_tes!L163/0.086*1000000/RES_hhdet_in_new!L163)</f>
        <v>14168.33937146431</v>
      </c>
      <c r="M163" s="57">
        <f>IF(RES_hhdet_in_tes!M163=0,0,RES_hhdet_in_tes!M163/0.086*1000000/RES_hhdet_in_new!M163)</f>
        <v>11632.810264567124</v>
      </c>
      <c r="N163" s="57">
        <f>IF(RES_hhdet_in_tes!N163=0,0,RES_hhdet_in_tes!N163/0.086*1000000/RES_hhdet_in_new!N163)</f>
        <v>12805.580120192912</v>
      </c>
      <c r="O163" s="57">
        <f>IF(RES_hhdet_in_tes!O163=0,0,RES_hhdet_in_tes!O163/0.086*1000000/RES_hhdet_in_new!O163)</f>
        <v>10378.688698189017</v>
      </c>
      <c r="P163" s="57">
        <f>IF(RES_hhdet_in_tes!P163=0,0,RES_hhdet_in_tes!P163/0.086*1000000/RES_hhdet_in_new!P163)</f>
        <v>9626.872219793313</v>
      </c>
      <c r="Q163" s="57">
        <f>IF(RES_hhdet_in_tes!Q163=0,0,RES_hhdet_in_tes!Q163/0.086*1000000/RES_hhdet_in_new!Q163)</f>
        <v>9933.9876293236121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824.56685041204321</v>
      </c>
      <c r="D164" s="157">
        <f t="shared" si="152"/>
        <v>786.70423741467084</v>
      </c>
      <c r="E164" s="157">
        <f t="shared" si="152"/>
        <v>775.53045735437036</v>
      </c>
      <c r="F164" s="157">
        <f t="shared" si="152"/>
        <v>731.02109520764145</v>
      </c>
      <c r="G164" s="157">
        <f t="shared" si="152"/>
        <v>711.06111514251802</v>
      </c>
      <c r="H164" s="157">
        <f t="shared" si="152"/>
        <v>790.67415809207216</v>
      </c>
      <c r="I164" s="157">
        <f t="shared" si="152"/>
        <v>784.37465957732763</v>
      </c>
      <c r="J164" s="157">
        <f t="shared" si="152"/>
        <v>798.65628810702901</v>
      </c>
      <c r="K164" s="157">
        <f t="shared" si="152"/>
        <v>805.23959219197945</v>
      </c>
      <c r="L164" s="157">
        <f t="shared" si="152"/>
        <v>811.18852300122796</v>
      </c>
      <c r="M164" s="157">
        <f t="shared" si="152"/>
        <v>823.65710462237405</v>
      </c>
      <c r="N164" s="157">
        <f t="shared" si="152"/>
        <v>826.42498596332359</v>
      </c>
      <c r="O164" s="157">
        <f t="shared" si="152"/>
        <v>802.79203476265957</v>
      </c>
      <c r="P164" s="157">
        <f t="shared" si="152"/>
        <v>855.99862268403422</v>
      </c>
      <c r="Q164" s="157">
        <f t="shared" si="152"/>
        <v>861.2488816370925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824.56685041204321</v>
      </c>
      <c r="D165" s="156">
        <f>IF(RES_hhdet_in_tes!D165=0,0,RES_hhdet_in_tes!D165/0.086*1000000/RES_hhdet_in_new!D165)</f>
        <v>786.70423741467084</v>
      </c>
      <c r="E165" s="156">
        <f>IF(RES_hhdet_in_tes!E165=0,0,RES_hhdet_in_tes!E165/0.086*1000000/RES_hhdet_in_new!E165)</f>
        <v>775.53045735437036</v>
      </c>
      <c r="F165" s="156">
        <f>IF(RES_hhdet_in_tes!F165=0,0,RES_hhdet_in_tes!F165/0.086*1000000/RES_hhdet_in_new!F165)</f>
        <v>731.02109520764145</v>
      </c>
      <c r="G165" s="156">
        <f>IF(RES_hhdet_in_tes!G165=0,0,RES_hhdet_in_tes!G165/0.086*1000000/RES_hhdet_in_new!G165)</f>
        <v>711.06111514251802</v>
      </c>
      <c r="H165" s="156">
        <f>IF(RES_hhdet_in_tes!H165=0,0,RES_hhdet_in_tes!H165/0.086*1000000/RES_hhdet_in_new!H165)</f>
        <v>790.67415809207216</v>
      </c>
      <c r="I165" s="156">
        <f>IF(RES_hhdet_in_tes!I165=0,0,RES_hhdet_in_tes!I165/0.086*1000000/RES_hhdet_in_new!I165)</f>
        <v>784.37465957732763</v>
      </c>
      <c r="J165" s="156">
        <f>IF(RES_hhdet_in_tes!J165=0,0,RES_hhdet_in_tes!J165/0.086*1000000/RES_hhdet_in_new!J165)</f>
        <v>798.65628810702901</v>
      </c>
      <c r="K165" s="156">
        <f>IF(RES_hhdet_in_tes!K165=0,0,RES_hhdet_in_tes!K165/0.086*1000000/RES_hhdet_in_new!K165)</f>
        <v>805.23959219197945</v>
      </c>
      <c r="L165" s="156">
        <f>IF(RES_hhdet_in_tes!L165=0,0,RES_hhdet_in_tes!L165/0.086*1000000/RES_hhdet_in_new!L165)</f>
        <v>811.18852300122796</v>
      </c>
      <c r="M165" s="156">
        <f>IF(RES_hhdet_in_tes!M165=0,0,RES_hhdet_in_tes!M165/0.086*1000000/RES_hhdet_in_new!M165)</f>
        <v>823.65710462237405</v>
      </c>
      <c r="N165" s="156">
        <f>IF(RES_hhdet_in_tes!N165=0,0,RES_hhdet_in_tes!N165/0.086*1000000/RES_hhdet_in_new!N165)</f>
        <v>826.42498596332359</v>
      </c>
      <c r="O165" s="156">
        <f>IF(RES_hhdet_in_tes!O165=0,0,RES_hhdet_in_tes!O165/0.086*1000000/RES_hhdet_in_new!O165)</f>
        <v>802.79203476265957</v>
      </c>
      <c r="P165" s="156">
        <f>IF(RES_hhdet_in_tes!P165=0,0,RES_hhdet_in_tes!P165/0.086*1000000/RES_hhdet_in_new!P165)</f>
        <v>855.99862268403422</v>
      </c>
      <c r="Q165" s="156">
        <f>IF(RES_hhdet_in_tes!Q165=0,0,RES_hhdet_in_tes!Q165/0.086*1000000/RES_hhdet_in_new!Q165)</f>
        <v>861.2488816370925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1653.5770974194747</v>
      </c>
      <c r="D166" s="157">
        <f>IF(SUM(RES_hhdet_in_tes!D167:D168,RES_hhdet_in_tes!D171:D172)=0,0,SUM(RES_hhdet_in_tes!D167:D168,RES_hhdet_in_tes!D171:D172)/0.086*1000000/SUM(RES_hhdet_in_new!D167:D168,RES_hhdet_in_new!D171:D172))</f>
        <v>1686.5983667042481</v>
      </c>
      <c r="E166" s="157">
        <f>IF(SUM(RES_hhdet_in_tes!E167:E168,RES_hhdet_in_tes!E171:E172)=0,0,SUM(RES_hhdet_in_tes!E167:E168,RES_hhdet_in_tes!E171:E172)/0.086*1000000/SUM(RES_hhdet_in_new!E167:E168,RES_hhdet_in_new!E171:E172))</f>
        <v>2013.5602749345489</v>
      </c>
      <c r="F166" s="157">
        <f>IF(SUM(RES_hhdet_in_tes!F167:F168,RES_hhdet_in_tes!F171:F172)=0,0,SUM(RES_hhdet_in_tes!F167:F168,RES_hhdet_in_tes!F171:F172)/0.086*1000000/SUM(RES_hhdet_in_new!F167:F168,RES_hhdet_in_new!F171:F172))</f>
        <v>2061.0513054193243</v>
      </c>
      <c r="G166" s="157">
        <f>IF(SUM(RES_hhdet_in_tes!G167:G168,RES_hhdet_in_tes!G171:G172)=0,0,SUM(RES_hhdet_in_tes!G167:G168,RES_hhdet_in_tes!G171:G172)/0.086*1000000/SUM(RES_hhdet_in_new!G167:G168,RES_hhdet_in_new!G171:G172))</f>
        <v>2009.7252665125093</v>
      </c>
      <c r="H166" s="157">
        <f>IF(SUM(RES_hhdet_in_tes!H167:H168,RES_hhdet_in_tes!H171:H172)=0,0,SUM(RES_hhdet_in_tes!H167:H168,RES_hhdet_in_tes!H171:H172)/0.086*1000000/SUM(RES_hhdet_in_new!H167:H168,RES_hhdet_in_new!H171:H172))</f>
        <v>2126.5056061847777</v>
      </c>
      <c r="I166" s="157">
        <f>IF(SUM(RES_hhdet_in_tes!I167:I168,RES_hhdet_in_tes!I171:I172)=0,0,SUM(RES_hhdet_in_tes!I167:I168,RES_hhdet_in_tes!I171:I172)/0.086*1000000/SUM(RES_hhdet_in_new!I167:I168,RES_hhdet_in_new!I171:I172))</f>
        <v>2000.9788289125527</v>
      </c>
      <c r="J166" s="157">
        <f>IF(SUM(RES_hhdet_in_tes!J167:J168,RES_hhdet_in_tes!J171:J172)=0,0,SUM(RES_hhdet_in_tes!J167:J168,RES_hhdet_in_tes!J171:J172)/0.086*1000000/SUM(RES_hhdet_in_new!J167:J168,RES_hhdet_in_new!J171:J172))</f>
        <v>2128.5910462854481</v>
      </c>
      <c r="K166" s="157">
        <f>IF(SUM(RES_hhdet_in_tes!K167:K168,RES_hhdet_in_tes!K171:K172)=0,0,SUM(RES_hhdet_in_tes!K167:K168,RES_hhdet_in_tes!K171:K172)/0.086*1000000/SUM(RES_hhdet_in_new!K167:K168,RES_hhdet_in_new!K171:K172))</f>
        <v>2128.9091737123813</v>
      </c>
      <c r="L166" s="157">
        <f>IF(SUM(RES_hhdet_in_tes!L167:L168,RES_hhdet_in_tes!L171:L172)=0,0,SUM(RES_hhdet_in_tes!L167:L168,RES_hhdet_in_tes!L171:L172)/0.086*1000000/SUM(RES_hhdet_in_new!L167:L168,RES_hhdet_in_new!L171:L172))</f>
        <v>2346.3757139835748</v>
      </c>
      <c r="M166" s="157">
        <f>IF(SUM(RES_hhdet_in_tes!M167:M168,RES_hhdet_in_tes!M171:M172)=0,0,SUM(RES_hhdet_in_tes!M167:M168,RES_hhdet_in_tes!M171:M172)/0.086*1000000/SUM(RES_hhdet_in_new!M167:M168,RES_hhdet_in_new!M171:M172))</f>
        <v>2158.6052264137297</v>
      </c>
      <c r="N166" s="157">
        <f>IF(SUM(RES_hhdet_in_tes!N167:N168,RES_hhdet_in_tes!N171:N172)=0,0,SUM(RES_hhdet_in_tes!N167:N168,RES_hhdet_in_tes!N171:N172)/0.086*1000000/SUM(RES_hhdet_in_new!N167:N168,RES_hhdet_in_new!N171:N172))</f>
        <v>2221.0589258747964</v>
      </c>
      <c r="O166" s="157">
        <f>IF(SUM(RES_hhdet_in_tes!O167:O168,RES_hhdet_in_tes!O171:O172)=0,0,SUM(RES_hhdet_in_tes!O167:O168,RES_hhdet_in_tes!O171:O172)/0.086*1000000/SUM(RES_hhdet_in_new!O167:O168,RES_hhdet_in_new!O171:O172))</f>
        <v>2065.0319938328375</v>
      </c>
      <c r="P166" s="157">
        <f>IF(SUM(RES_hhdet_in_tes!P167:P168,RES_hhdet_in_tes!P171:P172)=0,0,SUM(RES_hhdet_in_tes!P167:P168,RES_hhdet_in_tes!P171:P172)/0.086*1000000/SUM(RES_hhdet_in_new!P167:P168,RES_hhdet_in_new!P171:P172))</f>
        <v>2096.4803874603958</v>
      </c>
      <c r="Q166" s="157">
        <f>IF(SUM(RES_hhdet_in_tes!Q167:Q168,RES_hhdet_in_tes!Q171:Q172)=0,0,SUM(RES_hhdet_in_tes!Q167:Q168,RES_hhdet_in_tes!Q171:Q172)/0.086*1000000/SUM(RES_hhdet_in_new!Q167:Q168,RES_hhdet_in_new!Q171:Q172))</f>
        <v>2114.3038816776839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1653.5770974194747</v>
      </c>
      <c r="D171" s="162">
        <f>IF(RES_hhdet_in_tes!D171=0,0,RES_hhdet_in_tes!D171/0.086*1000000/RES_hhdet_in_new!D171)</f>
        <v>1686.5983667042481</v>
      </c>
      <c r="E171" s="162">
        <f>IF(RES_hhdet_in_tes!E171=0,0,RES_hhdet_in_tes!E171/0.086*1000000/RES_hhdet_in_new!E171)</f>
        <v>2013.5602749345489</v>
      </c>
      <c r="F171" s="162">
        <f>IF(RES_hhdet_in_tes!F171=0,0,RES_hhdet_in_tes!F171/0.086*1000000/RES_hhdet_in_new!F171)</f>
        <v>2061.0513054193243</v>
      </c>
      <c r="G171" s="162">
        <f>IF(RES_hhdet_in_tes!G171=0,0,RES_hhdet_in_tes!G171/0.086*1000000/RES_hhdet_in_new!G171)</f>
        <v>2009.7252665125093</v>
      </c>
      <c r="H171" s="162">
        <f>IF(RES_hhdet_in_tes!H171=0,0,RES_hhdet_in_tes!H171/0.086*1000000/RES_hhdet_in_new!H171)</f>
        <v>2126.5056061847777</v>
      </c>
      <c r="I171" s="162">
        <f>IF(RES_hhdet_in_tes!I171=0,0,RES_hhdet_in_tes!I171/0.086*1000000/RES_hhdet_in_new!I171)</f>
        <v>2000.9788289125527</v>
      </c>
      <c r="J171" s="162">
        <f>IF(RES_hhdet_in_tes!J171=0,0,RES_hhdet_in_tes!J171/0.086*1000000/RES_hhdet_in_new!J171)</f>
        <v>2128.5910462854481</v>
      </c>
      <c r="K171" s="162">
        <f>IF(RES_hhdet_in_tes!K171=0,0,RES_hhdet_in_tes!K171/0.086*1000000/RES_hhdet_in_new!K171)</f>
        <v>2156.4480928688572</v>
      </c>
      <c r="L171" s="162">
        <f>IF(RES_hhdet_in_tes!L171=0,0,RES_hhdet_in_tes!L171/0.086*1000000/RES_hhdet_in_new!L171)</f>
        <v>2374.1507221559382</v>
      </c>
      <c r="M171" s="162">
        <f>IF(RES_hhdet_in_tes!M171=0,0,RES_hhdet_in_tes!M171/0.086*1000000/RES_hhdet_in_new!M171)</f>
        <v>2231.7398924463787</v>
      </c>
      <c r="N171" s="162">
        <f>IF(RES_hhdet_in_tes!N171=0,0,RES_hhdet_in_tes!N171/0.086*1000000/RES_hhdet_in_new!N171)</f>
        <v>2254.9353184535225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1988.4787621307382</v>
      </c>
      <c r="L172" s="160">
        <f>IF(RES_hhdet_in_tes!L172=0,0,RES_hhdet_in_tes!L172/0.086*1000000/RES_hhdet_in_new!L172)</f>
        <v>2145.2600393353873</v>
      </c>
      <c r="M172" s="160">
        <f>IF(RES_hhdet_in_tes!M172=0,0,RES_hhdet_in_tes!M172/0.086*1000000/RES_hhdet_in_new!M172)</f>
        <v>2041.3452038202577</v>
      </c>
      <c r="N172" s="160">
        <f>IF(RES_hhdet_in_tes!N172=0,0,RES_hhdet_in_tes!N172/0.086*1000000/RES_hhdet_in_new!N172)</f>
        <v>2057.051337681401</v>
      </c>
      <c r="O172" s="160">
        <f>IF(RES_hhdet_in_tes!O172=0,0,RES_hhdet_in_tes!O172/0.086*1000000/RES_hhdet_in_new!O172)</f>
        <v>2065.0319938328375</v>
      </c>
      <c r="P172" s="160">
        <f>IF(RES_hhdet_in_tes!P172=0,0,RES_hhdet_in_tes!P172/0.086*1000000/RES_hhdet_in_new!P172)</f>
        <v>2096.4803874603958</v>
      </c>
      <c r="Q172" s="160">
        <f>IF(RES_hhdet_in_tes!Q172=0,0,RES_hhdet_in_tes!Q172/0.086*1000000/RES_hhdet_in_new!Q172)</f>
        <v>2114.3038816776839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1532.4720083441973</v>
      </c>
      <c r="L173" s="156">
        <f>IF(RES_hhdet_in_tes!L173=0,0,RES_hhdet_in_tes!L173/0.086*1000000/RES_hhdet_in_new!L172)</f>
        <v>1685.8903293966368</v>
      </c>
      <c r="M173" s="156">
        <f>IF(RES_hhdet_in_tes!M173=0,0,RES_hhdet_in_tes!M173/0.086*1000000/RES_hhdet_in_new!M172)</f>
        <v>1580.7290481976631</v>
      </c>
      <c r="N173" s="156">
        <f>IF(RES_hhdet_in_tes!N173=0,0,RES_hhdet_in_tes!N173/0.086*1000000/RES_hhdet_in_new!N172)</f>
        <v>1592.837546054395</v>
      </c>
      <c r="O173" s="156">
        <f>IF(RES_hhdet_in_tes!O173=0,0,RES_hhdet_in_tes!O173/0.086*1000000/RES_hhdet_in_new!O172)</f>
        <v>1598.0792492075097</v>
      </c>
      <c r="P173" s="156">
        <f>IF(RES_hhdet_in_tes!P173=0,0,RES_hhdet_in_tes!P173/0.086*1000000/RES_hhdet_in_new!P172)</f>
        <v>1630.0022003257088</v>
      </c>
      <c r="Q173" s="156">
        <f>IF(RES_hhdet_in_tes!Q173=0,0,RES_hhdet_in_tes!Q173/0.086*1000000/RES_hhdet_in_new!Q172)</f>
        <v>1648.4504729718478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456.00675378654086</v>
      </c>
      <c r="L174" s="57">
        <f>IF(RES_hhdet_in_tes!L174=0,0,RES_hhdet_in_tes!L174/0.086*1000000/RES_hhdet_in_new!L172)</f>
        <v>459.36970993875076</v>
      </c>
      <c r="M174" s="57">
        <f>IF(RES_hhdet_in_tes!M174=0,0,RES_hhdet_in_tes!M174/0.086*1000000/RES_hhdet_in_new!M172)</f>
        <v>460.61615562259425</v>
      </c>
      <c r="N174" s="57">
        <f>IF(RES_hhdet_in_tes!N174=0,0,RES_hhdet_in_tes!N174/0.086*1000000/RES_hhdet_in_new!N172)</f>
        <v>464.21379162700623</v>
      </c>
      <c r="O174" s="57">
        <f>IF(RES_hhdet_in_tes!O174=0,0,RES_hhdet_in_tes!O174/0.086*1000000/RES_hhdet_in_new!O172)</f>
        <v>466.95274462532768</v>
      </c>
      <c r="P174" s="57">
        <f>IF(RES_hhdet_in_tes!P174=0,0,RES_hhdet_in_tes!P174/0.086*1000000/RES_hhdet_in_new!P172)</f>
        <v>466.47818713468723</v>
      </c>
      <c r="Q174" s="57">
        <f>IF(RES_hhdet_in_tes!Q174=0,0,RES_hhdet_in_tes!Q174/0.086*1000000/RES_hhdet_in_new!Q172)</f>
        <v>465.85340870583593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549.67878128004645</v>
      </c>
      <c r="D175" s="157">
        <f>IF(SUM(RES_hhdet_in_tes!D176:D177)=0,0,SUM(RES_hhdet_in_tes!D176:D177)/0.086*1000000/SUM(RES_hhdet_in_new!D176:D177))</f>
        <v>614.59568183723889</v>
      </c>
      <c r="E175" s="157">
        <f>IF(SUM(RES_hhdet_in_tes!E176:E177)=0,0,SUM(RES_hhdet_in_tes!E176:E177)/0.086*1000000/SUM(RES_hhdet_in_new!E176:E177))</f>
        <v>845.88048934873598</v>
      </c>
      <c r="F175" s="157">
        <f>IF(SUM(RES_hhdet_in_tes!F176:F177)=0,0,SUM(RES_hhdet_in_tes!F176:F177)/0.086*1000000/SUM(RES_hhdet_in_new!F176:F177))</f>
        <v>859.09715435831436</v>
      </c>
      <c r="G175" s="157">
        <f>IF(SUM(RES_hhdet_in_tes!G176:G177)=0,0,SUM(RES_hhdet_in_tes!G176:G177)/0.086*1000000/SUM(RES_hhdet_in_new!G176:G177))</f>
        <v>839.2621109914021</v>
      </c>
      <c r="H175" s="157">
        <f>IF(SUM(RES_hhdet_in_tes!H176:H177)=0,0,SUM(RES_hhdet_in_tes!H176:H177)/0.086*1000000/SUM(RES_hhdet_in_new!H176:H177))</f>
        <v>881.45020712458074</v>
      </c>
      <c r="I175" s="157">
        <f>IF(SUM(RES_hhdet_in_tes!I176:I177)=0,0,SUM(RES_hhdet_in_tes!I176:I177)/0.086*1000000/SUM(RES_hhdet_in_new!I176:I177))</f>
        <v>872.57287238249091</v>
      </c>
      <c r="J175" s="157">
        <f>IF(SUM(RES_hhdet_in_tes!J176:J177)=0,0,SUM(RES_hhdet_in_tes!J176:J177)/0.086*1000000/SUM(RES_hhdet_in_new!J176:J177))</f>
        <v>905.3346533086127</v>
      </c>
      <c r="K175" s="157">
        <f>IF(SUM(RES_hhdet_in_tes!K176:K177)=0,0,SUM(RES_hhdet_in_tes!K176:K177)/0.086*1000000/SUM(RES_hhdet_in_new!K176:K177))</f>
        <v>930.17699384138791</v>
      </c>
      <c r="L175" s="157">
        <f>IF(SUM(RES_hhdet_in_tes!L176:L177)=0,0,SUM(RES_hhdet_in_tes!L176:L177)/0.086*1000000/SUM(RES_hhdet_in_new!L176:L177))</f>
        <v>952.95394466520906</v>
      </c>
      <c r="M175" s="157">
        <f>IF(SUM(RES_hhdet_in_tes!M176:M177)=0,0,SUM(RES_hhdet_in_tes!M176:M177)/0.086*1000000/SUM(RES_hhdet_in_new!M176:M177))</f>
        <v>941.61191035083982</v>
      </c>
      <c r="N175" s="157">
        <f>IF(SUM(RES_hhdet_in_tes!N176:N177)=0,0,SUM(RES_hhdet_in_tes!N176:N177)/0.086*1000000/SUM(RES_hhdet_in_new!N176:N177))</f>
        <v>928.65985893379116</v>
      </c>
      <c r="O175" s="157">
        <f>IF(SUM(RES_hhdet_in_tes!O176:O177)=0,0,SUM(RES_hhdet_in_tes!O176:O177)/0.086*1000000/SUM(RES_hhdet_in_new!O176:O177))</f>
        <v>948.67510205073415</v>
      </c>
      <c r="P175" s="157">
        <f>IF(SUM(RES_hhdet_in_tes!P176:P177)=0,0,SUM(RES_hhdet_in_tes!P176:P177)/0.086*1000000/SUM(RES_hhdet_in_new!P176:P177))</f>
        <v>965.91006977985046</v>
      </c>
      <c r="Q175" s="157">
        <f>IF(SUM(RES_hhdet_in_tes!Q176:Q177)=0,0,SUM(RES_hhdet_in_tes!Q176:Q177)/0.086*1000000/SUM(RES_hhdet_in_new!Q176:Q177))</f>
        <v>985.01916197511514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549.67878128004645</v>
      </c>
      <c r="D177" s="57">
        <f>IF(RES_hhdet_in_tes!D177=0,0,RES_hhdet_in_tes!D177/0.086*1000000/RES_hhdet_in_new!D177)</f>
        <v>614.59568183723889</v>
      </c>
      <c r="E177" s="57">
        <f>IF(RES_hhdet_in_tes!E177=0,0,RES_hhdet_in_tes!E177/0.086*1000000/RES_hhdet_in_new!E177)</f>
        <v>845.88048934873598</v>
      </c>
      <c r="F177" s="57">
        <f>IF(RES_hhdet_in_tes!F177=0,0,RES_hhdet_in_tes!F177/0.086*1000000/RES_hhdet_in_new!F177)</f>
        <v>859.09715435831436</v>
      </c>
      <c r="G177" s="57">
        <f>IF(RES_hhdet_in_tes!G177=0,0,RES_hhdet_in_tes!G177/0.086*1000000/RES_hhdet_in_new!G177)</f>
        <v>839.2621109914021</v>
      </c>
      <c r="H177" s="57">
        <f>IF(RES_hhdet_in_tes!H177=0,0,RES_hhdet_in_tes!H177/0.086*1000000/RES_hhdet_in_new!H177)</f>
        <v>881.45020712458074</v>
      </c>
      <c r="I177" s="57">
        <f>IF(RES_hhdet_in_tes!I177=0,0,RES_hhdet_in_tes!I177/0.086*1000000/RES_hhdet_in_new!I177)</f>
        <v>872.57287238249091</v>
      </c>
      <c r="J177" s="57">
        <f>IF(RES_hhdet_in_tes!J177=0,0,RES_hhdet_in_tes!J177/0.086*1000000/RES_hhdet_in_new!J177)</f>
        <v>905.3346533086127</v>
      </c>
      <c r="K177" s="57">
        <f>IF(RES_hhdet_in_tes!K177=0,0,RES_hhdet_in_tes!K177/0.086*1000000/RES_hhdet_in_new!K177)</f>
        <v>930.17699384138791</v>
      </c>
      <c r="L177" s="57">
        <f>IF(RES_hhdet_in_tes!L177=0,0,RES_hhdet_in_tes!L177/0.086*1000000/RES_hhdet_in_new!L177)</f>
        <v>952.95394466520906</v>
      </c>
      <c r="M177" s="57">
        <f>IF(RES_hhdet_in_tes!M177=0,0,RES_hhdet_in_tes!M177/0.086*1000000/RES_hhdet_in_new!M177)</f>
        <v>941.61191035083982</v>
      </c>
      <c r="N177" s="57">
        <f>IF(RES_hhdet_in_tes!N177=0,0,RES_hhdet_in_tes!N177/0.086*1000000/RES_hhdet_in_new!N177)</f>
        <v>928.65985893379116</v>
      </c>
      <c r="O177" s="57">
        <f>IF(RES_hhdet_in_tes!O177=0,0,RES_hhdet_in_tes!O177/0.086*1000000/RES_hhdet_in_new!O177)</f>
        <v>948.67510205073415</v>
      </c>
      <c r="P177" s="57">
        <f>IF(RES_hhdet_in_tes!P177=0,0,RES_hhdet_in_tes!P177/0.086*1000000/RES_hhdet_in_new!P177)</f>
        <v>965.91006977985046</v>
      </c>
      <c r="Q177" s="57">
        <f>IF(RES_hhdet_in_tes!Q177=0,0,RES_hhdet_in_tes!Q177/0.086*1000000/RES_hhdet_in_new!Q177)</f>
        <v>985.01916197511514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8964.9068321639425</v>
      </c>
      <c r="D3" s="168">
        <f t="shared" ref="D3" si="1">SUM(D4,D7,D9,D19)</f>
        <v>8219.717917349737</v>
      </c>
      <c r="E3" s="168">
        <f t="shared" ref="E3" si="2">SUM(E4,E7,E9,E19)</f>
        <v>7963.4108557185082</v>
      </c>
      <c r="F3" s="168">
        <f t="shared" ref="F3" si="3">SUM(F4,F7,F9,F19)</f>
        <v>7564.5688333298694</v>
      </c>
      <c r="G3" s="168">
        <f t="shared" ref="G3" si="4">SUM(G4,G7,G9,G19)</f>
        <v>7809.3888972993964</v>
      </c>
      <c r="H3" s="168">
        <f t="shared" ref="H3" si="5">SUM(H4,H7,H9,H19)</f>
        <v>8516.2326902517234</v>
      </c>
      <c r="I3" s="168">
        <f t="shared" ref="I3" si="6">SUM(I4,I7,I9,I19)</f>
        <v>6752.8418764063736</v>
      </c>
      <c r="J3" s="168">
        <f t="shared" ref="J3" si="7">SUM(J4,J7,J9,J19)</f>
        <v>7281.7752593903597</v>
      </c>
      <c r="K3" s="168">
        <f t="shared" ref="K3" si="8">SUM(K4,K7,K9,K19)</f>
        <v>8173.5969984223884</v>
      </c>
      <c r="L3" s="168">
        <f t="shared" ref="L3" si="9">SUM(L4,L7,L9,L19)</f>
        <v>9455.9782044841813</v>
      </c>
      <c r="M3" s="168">
        <f t="shared" ref="M3" si="10">SUM(M4,M7,M9,M19)</f>
        <v>7588.7347438109227</v>
      </c>
      <c r="N3" s="168">
        <f t="shared" ref="N3" si="11">SUM(N4,N7,N9,N19)</f>
        <v>8367.630839196363</v>
      </c>
      <c r="O3" s="168">
        <f t="shared" ref="O3" si="12">SUM(O4,O7,O9,O19)</f>
        <v>8019.5586160356115</v>
      </c>
      <c r="P3" s="168">
        <f t="shared" ref="P3" si="13">SUM(P4,P7,P9,P19)</f>
        <v>7837.6826058764036</v>
      </c>
      <c r="Q3" s="168">
        <f t="shared" ref="Q3" si="14">SUM(Q4,Q7,Q9,Q19)</f>
        <v>6555.8018765395918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7864.1433497007893</v>
      </c>
      <c r="D4" s="157">
        <f t="shared" si="15"/>
        <v>7235.1185285052625</v>
      </c>
      <c r="E4" s="157">
        <f t="shared" si="15"/>
        <v>6828.7886692972497</v>
      </c>
      <c r="F4" s="157">
        <f t="shared" si="15"/>
        <v>6502.5826632273138</v>
      </c>
      <c r="G4" s="157">
        <f t="shared" si="15"/>
        <v>6697.2547599141653</v>
      </c>
      <c r="H4" s="157">
        <f t="shared" si="15"/>
        <v>7332.8109170527159</v>
      </c>
      <c r="I4" s="157">
        <f t="shared" si="15"/>
        <v>5879.748619239268</v>
      </c>
      <c r="J4" s="157">
        <f t="shared" si="15"/>
        <v>6236.5133884538172</v>
      </c>
      <c r="K4" s="157">
        <f t="shared" si="15"/>
        <v>6871.425978799879</v>
      </c>
      <c r="L4" s="157">
        <f t="shared" si="15"/>
        <v>7966.9420073413794</v>
      </c>
      <c r="M4" s="157">
        <f t="shared" si="15"/>
        <v>6188.5996782561087</v>
      </c>
      <c r="N4" s="157">
        <f t="shared" si="15"/>
        <v>6919.342569972986</v>
      </c>
      <c r="O4" s="157">
        <f t="shared" si="15"/>
        <v>6536.3914973476103</v>
      </c>
      <c r="P4" s="157">
        <f t="shared" si="15"/>
        <v>6172.54782324999</v>
      </c>
      <c r="Q4" s="157">
        <f t="shared" si="15"/>
        <v>5363.3746610602539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7864.1433497007893</v>
      </c>
      <c r="D5" s="156">
        <f>IF(RES_hhdet_in_emi!D5=0,0,RES_hhdet_in_emi!D5*1000000/RES_hhdet_in_new!D5)</f>
        <v>7235.1185285052625</v>
      </c>
      <c r="E5" s="156">
        <f>IF(RES_hhdet_in_emi!E5=0,0,RES_hhdet_in_emi!E5*1000000/RES_hhdet_in_new!E5)</f>
        <v>6828.7886692972497</v>
      </c>
      <c r="F5" s="156">
        <f>IF(RES_hhdet_in_emi!F5=0,0,RES_hhdet_in_emi!F5*1000000/RES_hhdet_in_new!F5)</f>
        <v>6502.5826632273138</v>
      </c>
      <c r="G5" s="156">
        <f>IF(RES_hhdet_in_emi!G5=0,0,RES_hhdet_in_emi!G5*1000000/RES_hhdet_in_new!G5)</f>
        <v>6697.2547599141653</v>
      </c>
      <c r="H5" s="156">
        <f>IF(RES_hhdet_in_emi!H5=0,0,RES_hhdet_in_emi!H5*1000000/RES_hhdet_in_new!H5)</f>
        <v>7332.8109170527159</v>
      </c>
      <c r="I5" s="156">
        <f>IF(RES_hhdet_in_emi!I5=0,0,RES_hhdet_in_emi!I5*1000000/RES_hhdet_in_new!I5)</f>
        <v>5879.748619239268</v>
      </c>
      <c r="J5" s="156">
        <f>IF(RES_hhdet_in_emi!J5=0,0,RES_hhdet_in_emi!J5*1000000/RES_hhdet_in_new!J5)</f>
        <v>6236.5133884538172</v>
      </c>
      <c r="K5" s="156">
        <f>IF(RES_hhdet_in_emi!K5=0,0,RES_hhdet_in_emi!K5*1000000/RES_hhdet_in_new!K5)</f>
        <v>6871.425978799879</v>
      </c>
      <c r="L5" s="156">
        <f>IF(RES_hhdet_in_emi!L5=0,0,RES_hhdet_in_emi!L5*1000000/RES_hhdet_in_new!L5)</f>
        <v>7966.9420073413794</v>
      </c>
      <c r="M5" s="156">
        <f>IF(RES_hhdet_in_emi!M5=0,0,RES_hhdet_in_emi!M5*1000000/RES_hhdet_in_new!M5)</f>
        <v>6188.5996782561087</v>
      </c>
      <c r="N5" s="156">
        <f>IF(RES_hhdet_in_emi!N5=0,0,RES_hhdet_in_emi!N5*1000000/RES_hhdet_in_new!N5)</f>
        <v>6919.342569972986</v>
      </c>
      <c r="O5" s="156">
        <f>IF(RES_hhdet_in_emi!O5=0,0,RES_hhdet_in_emi!O5*1000000/RES_hhdet_in_new!O5)</f>
        <v>6536.3914973476103</v>
      </c>
      <c r="P5" s="156">
        <f>IF(RES_hhdet_in_emi!P5=0,0,RES_hhdet_in_emi!P5*1000000/RES_hhdet_in_new!P5)</f>
        <v>6172.54782324999</v>
      </c>
      <c r="Q5" s="156">
        <f>IF(RES_hhdet_in_emi!Q5=0,0,RES_hhdet_in_emi!Q5*1000000/RES_hhdet_in_new!Q5)</f>
        <v>5363.3746610602539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897.90439130996765</v>
      </c>
      <c r="D9" s="157">
        <f>IF(SUM(RES_hhdet_in_emi!D10:D12,RES_hhdet_in_emi!D15:D16)=0,0,SUM(RES_hhdet_in_emi!D10:D12,RES_hhdet_in_emi!D15:D16)*1000000/SUM(RES_hhdet_in_new!D10:D12,RES_hhdet_in_new!D15:D16))</f>
        <v>837.84641271743658</v>
      </c>
      <c r="E9" s="157">
        <f>IF(SUM(RES_hhdet_in_emi!E10:E12,RES_hhdet_in_emi!E15:E16)=0,0,SUM(RES_hhdet_in_emi!E10:E12,RES_hhdet_in_emi!E15:E16)*1000000/SUM(RES_hhdet_in_new!E10:E12,RES_hhdet_in_new!E15:E16))</f>
        <v>838.92676884203718</v>
      </c>
      <c r="F9" s="157">
        <f>IF(SUM(RES_hhdet_in_emi!F10:F12,RES_hhdet_in_emi!F15:F16)=0,0,SUM(RES_hhdet_in_emi!F10:F12,RES_hhdet_in_emi!F15:F16)*1000000/SUM(RES_hhdet_in_new!F10:F12,RES_hhdet_in_new!F15:F16))</f>
        <v>843.66639465681749</v>
      </c>
      <c r="G9" s="157">
        <f>IF(SUM(RES_hhdet_in_emi!G10:G12,RES_hhdet_in_emi!G15:G16)=0,0,SUM(RES_hhdet_in_emi!G10:G12,RES_hhdet_in_emi!G15:G16)*1000000/SUM(RES_hhdet_in_new!G10:G12,RES_hhdet_in_new!G15:G16))</f>
        <v>900.98443715407893</v>
      </c>
      <c r="H9" s="157">
        <f>IF(SUM(RES_hhdet_in_emi!H10:H12,RES_hhdet_in_emi!H15:H16)=0,0,SUM(RES_hhdet_in_emi!H10:H12,RES_hhdet_in_emi!H15:H16)*1000000/SUM(RES_hhdet_in_new!H10:H12,RES_hhdet_in_new!H15:H16))</f>
        <v>944.24026820744973</v>
      </c>
      <c r="I9" s="157">
        <f>IF(SUM(RES_hhdet_in_emi!I10:I12,RES_hhdet_in_emi!I15:I16)=0,0,SUM(RES_hhdet_in_emi!I10:I12,RES_hhdet_in_emi!I15:I16)*1000000/SUM(RES_hhdet_in_new!I10:I12,RES_hhdet_in_new!I15:I16))</f>
        <v>636.30894010636291</v>
      </c>
      <c r="J9" s="157">
        <f>IF(SUM(RES_hhdet_in_emi!J10:J12,RES_hhdet_in_emi!J15:J16)=0,0,SUM(RES_hhdet_in_emi!J10:J12,RES_hhdet_in_emi!J15:J16)*1000000/SUM(RES_hhdet_in_new!J10:J12,RES_hhdet_in_new!J15:J16))</f>
        <v>736.52158167008702</v>
      </c>
      <c r="K9" s="157">
        <f>IF(SUM(RES_hhdet_in_emi!K10:K12,RES_hhdet_in_emi!K15:K16)=0,0,SUM(RES_hhdet_in_emi!K10:K12,RES_hhdet_in_emi!K15:K16)*1000000/SUM(RES_hhdet_in_new!K10:K12,RES_hhdet_in_new!K15:K16))</f>
        <v>982.9825182678278</v>
      </c>
      <c r="L9" s="157">
        <f>IF(SUM(RES_hhdet_in_emi!L10:L12,RES_hhdet_in_emi!L15:L16)=0,0,SUM(RES_hhdet_in_emi!L10:L12,RES_hhdet_in_emi!L15:L16)*1000000/SUM(RES_hhdet_in_new!L10:L12,RES_hhdet_in_new!L15:L16))</f>
        <v>985.38098247043797</v>
      </c>
      <c r="M9" s="157">
        <f>IF(SUM(RES_hhdet_in_emi!M10:M12,RES_hhdet_in_emi!M15:M16)=0,0,SUM(RES_hhdet_in_emi!M10:M12,RES_hhdet_in_emi!M15:M16)*1000000/SUM(RES_hhdet_in_new!M10:M12,RES_hhdet_in_new!M15:M16))</f>
        <v>724.36757857503187</v>
      </c>
      <c r="N9" s="157">
        <f>IF(SUM(RES_hhdet_in_emi!N10:N12,RES_hhdet_in_emi!N15:N16)=0,0,SUM(RES_hhdet_in_emi!N10:N12,RES_hhdet_in_emi!N15:N16)*1000000/SUM(RES_hhdet_in_new!N10:N12,RES_hhdet_in_new!N15:N16))</f>
        <v>890.37309619348264</v>
      </c>
      <c r="O9" s="157">
        <f>IF(SUM(RES_hhdet_in_emi!O10:O12,RES_hhdet_in_emi!O15:O16)=0,0,SUM(RES_hhdet_in_emi!O10:O12,RES_hhdet_in_emi!O15:O16)*1000000/SUM(RES_hhdet_in_new!O10:O12,RES_hhdet_in_new!O15:O16))</f>
        <v>783.27103431765431</v>
      </c>
      <c r="P9" s="157">
        <f>IF(SUM(RES_hhdet_in_emi!P10:P12,RES_hhdet_in_emi!P15:P16)=0,0,SUM(RES_hhdet_in_emi!P10:P12,RES_hhdet_in_emi!P15:P16)*1000000/SUM(RES_hhdet_in_new!P10:P12,RES_hhdet_in_new!P15:P16))</f>
        <v>967.22048953336071</v>
      </c>
      <c r="Q9" s="157">
        <f>IF(SUM(RES_hhdet_in_emi!Q10:Q12,RES_hhdet_in_emi!Q15:Q16)=0,0,SUM(RES_hhdet_in_emi!Q10:Q12,RES_hhdet_in_emi!Q15:Q16)*1000000/SUM(RES_hhdet_in_new!Q10:Q12,RES_hhdet_in_new!Q15:Q16))</f>
        <v>490.92011601559045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1053.6115828509835</v>
      </c>
      <c r="D10" s="132">
        <f>IF(RES_hhdet_in_emi!D10=0,0,RES_hhdet_in_emi!D10*1000000/RES_hhdet_in_new!D10)</f>
        <v>1048.4177572562926</v>
      </c>
      <c r="E10" s="132">
        <f>IF(RES_hhdet_in_emi!E10=0,0,RES_hhdet_in_emi!E10*1000000/RES_hhdet_in_new!E10)</f>
        <v>1052.0653995890746</v>
      </c>
      <c r="F10" s="132">
        <f>IF(RES_hhdet_in_emi!F10=0,0,RES_hhdet_in_emi!F10*1000000/RES_hhdet_in_new!F10)</f>
        <v>1066.4793448398748</v>
      </c>
      <c r="G10" s="132">
        <f>IF(RES_hhdet_in_emi!G10=0,0,RES_hhdet_in_emi!G10*1000000/RES_hhdet_in_new!G10)</f>
        <v>1058.6217994859619</v>
      </c>
      <c r="H10" s="132">
        <f>IF(RES_hhdet_in_emi!H10=0,0,RES_hhdet_in_emi!H10*1000000/RES_hhdet_in_new!H10)</f>
        <v>1070.9789199056927</v>
      </c>
      <c r="I10" s="132">
        <f>IF(RES_hhdet_in_emi!I10=0,0,RES_hhdet_in_emi!I10*1000000/RES_hhdet_in_new!I10)</f>
        <v>1028.7409111126265</v>
      </c>
      <c r="J10" s="132">
        <f>IF(RES_hhdet_in_emi!J10=0,0,RES_hhdet_in_emi!J10*1000000/RES_hhdet_in_new!J10)</f>
        <v>1076.1930543802578</v>
      </c>
      <c r="K10" s="132">
        <f>IF(RES_hhdet_in_emi!K10=0,0,RES_hhdet_in_emi!K10*1000000/RES_hhdet_in_new!K10)</f>
        <v>1090.9574942048505</v>
      </c>
      <c r="L10" s="132">
        <f>IF(RES_hhdet_in_emi!L10=0,0,RES_hhdet_in_emi!L10*1000000/RES_hhdet_in_new!L10)</f>
        <v>1090.1465652553488</v>
      </c>
      <c r="M10" s="132">
        <f>IF(RES_hhdet_in_emi!M10=0,0,RES_hhdet_in_emi!M10*1000000/RES_hhdet_in_new!M10)</f>
        <v>1079.5735960792183</v>
      </c>
      <c r="N10" s="132">
        <f>IF(RES_hhdet_in_emi!N10=0,0,RES_hhdet_in_emi!N10*1000000/RES_hhdet_in_new!N10)</f>
        <v>1112.2210504571306</v>
      </c>
      <c r="O10" s="132">
        <f>IF(RES_hhdet_in_emi!O10=0,0,RES_hhdet_in_emi!O10*1000000/RES_hhdet_in_new!O10)</f>
        <v>1110.8107647618181</v>
      </c>
      <c r="P10" s="132">
        <f>IF(RES_hhdet_in_emi!P10=0,0,RES_hhdet_in_emi!P10*1000000/RES_hhdet_in_new!P10)</f>
        <v>1111.275544912708</v>
      </c>
      <c r="Q10" s="132">
        <f>IF(RES_hhdet_in_emi!Q10=0,0,RES_hhdet_in_emi!Q10*1000000/RES_hhdet_in_new!Q10)</f>
        <v>1111.446738654126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202.85909115318594</v>
      </c>
      <c r="D19" s="157">
        <f>IF(SUM(RES_hhdet_in_emi!D20:D22)=0,0,SUM(RES_hhdet_in_emi!D20:D22)*1000000/SUM(RES_hhdet_in_new!D20:D22))</f>
        <v>146.75297612703849</v>
      </c>
      <c r="E19" s="157">
        <f>IF(SUM(RES_hhdet_in_emi!E20:E22)=0,0,SUM(RES_hhdet_in_emi!E20:E22)*1000000/SUM(RES_hhdet_in_new!E20:E22))</f>
        <v>295.69541757922173</v>
      </c>
      <c r="F19" s="157">
        <f>IF(SUM(RES_hhdet_in_emi!F20:F22)=0,0,SUM(RES_hhdet_in_emi!F20:F22)*1000000/SUM(RES_hhdet_in_new!F20:F22))</f>
        <v>218.31977544573786</v>
      </c>
      <c r="G19" s="157">
        <f>IF(SUM(RES_hhdet_in_emi!G20:G22)=0,0,SUM(RES_hhdet_in_emi!G20:G22)*1000000/SUM(RES_hhdet_in_new!G20:G22))</f>
        <v>211.14970023115251</v>
      </c>
      <c r="H19" s="157">
        <f>IF(SUM(RES_hhdet_in_emi!H20:H22)=0,0,SUM(RES_hhdet_in_emi!H20:H22)*1000000/SUM(RES_hhdet_in_new!H20:H22))</f>
        <v>239.18150499155894</v>
      </c>
      <c r="I19" s="157">
        <f>IF(SUM(RES_hhdet_in_emi!I20:I22)=0,0,SUM(RES_hhdet_in_emi!I20:I22)*1000000/SUM(RES_hhdet_in_new!I20:I22))</f>
        <v>236.78431706074275</v>
      </c>
      <c r="J19" s="157">
        <f>IF(SUM(RES_hhdet_in_emi!J20:J22)=0,0,SUM(RES_hhdet_in_emi!J20:J22)*1000000/SUM(RES_hhdet_in_new!J20:J22))</f>
        <v>308.74028926645479</v>
      </c>
      <c r="K19" s="157">
        <f>IF(SUM(RES_hhdet_in_emi!K20:K22)=0,0,SUM(RES_hhdet_in_emi!K20:K22)*1000000/SUM(RES_hhdet_in_new!K20:K22))</f>
        <v>319.18850135468176</v>
      </c>
      <c r="L19" s="157">
        <f>IF(SUM(RES_hhdet_in_emi!L20:L22)=0,0,SUM(RES_hhdet_in_emi!L20:L22)*1000000/SUM(RES_hhdet_in_new!L20:L22))</f>
        <v>503.65521467236437</v>
      </c>
      <c r="M19" s="157">
        <f>IF(SUM(RES_hhdet_in_emi!M20:M22)=0,0,SUM(RES_hhdet_in_emi!M20:M22)*1000000/SUM(RES_hhdet_in_new!M20:M22))</f>
        <v>675.76748697978155</v>
      </c>
      <c r="N19" s="157">
        <f>IF(SUM(RES_hhdet_in_emi!N20:N22)=0,0,SUM(RES_hhdet_in_emi!N20:N22)*1000000/SUM(RES_hhdet_in_new!N20:N22))</f>
        <v>557.91517302989428</v>
      </c>
      <c r="O19" s="157">
        <f>IF(SUM(RES_hhdet_in_emi!O20:O22)=0,0,SUM(RES_hhdet_in_emi!O20:O22)*1000000/SUM(RES_hhdet_in_new!O20:O22))</f>
        <v>699.89608437034747</v>
      </c>
      <c r="P19" s="157">
        <f>IF(SUM(RES_hhdet_in_emi!P20:P22)=0,0,SUM(RES_hhdet_in_emi!P20:P22)*1000000/SUM(RES_hhdet_in_new!P20:P22))</f>
        <v>697.91429309305283</v>
      </c>
      <c r="Q19" s="157">
        <f>IF(SUM(RES_hhdet_in_emi!Q20:Q22)=0,0,SUM(RES_hhdet_in_emi!Q20:Q22)*1000000/SUM(RES_hhdet_in_new!Q20:Q22))</f>
        <v>701.50709946374684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490.59963191546325</v>
      </c>
      <c r="D20" s="156">
        <f>IF(RES_hhdet_in_emi!D20=0,0,RES_hhdet_in_emi!D20*1000000/RES_hhdet_in_new!D20)</f>
        <v>546.13910815739348</v>
      </c>
      <c r="E20" s="156">
        <f>IF(RES_hhdet_in_emi!E20=0,0,RES_hhdet_in_emi!E20*1000000/RES_hhdet_in_new!E20)</f>
        <v>657.59841486940445</v>
      </c>
      <c r="F20" s="156">
        <f>IF(RES_hhdet_in_emi!F20=0,0,RES_hhdet_in_emi!F20*1000000/RES_hhdet_in_new!F20)</f>
        <v>668.02113424621314</v>
      </c>
      <c r="G20" s="156">
        <f>IF(RES_hhdet_in_emi!G20=0,0,RES_hhdet_in_emi!G20*1000000/RES_hhdet_in_new!G20)</f>
        <v>665.82941467573903</v>
      </c>
      <c r="H20" s="156">
        <f>IF(RES_hhdet_in_emi!H20=0,0,RES_hhdet_in_emi!H20*1000000/RES_hhdet_in_new!H20)</f>
        <v>678.21323982445517</v>
      </c>
      <c r="I20" s="156">
        <f>IF(RES_hhdet_in_emi!I20=0,0,RES_hhdet_in_emi!I20*1000000/RES_hhdet_in_new!I20)</f>
        <v>664.03110719016627</v>
      </c>
      <c r="J20" s="156">
        <f>IF(RES_hhdet_in_emi!J20=0,0,RES_hhdet_in_emi!J20*1000000/RES_hhdet_in_new!J20)</f>
        <v>676.60048801907521</v>
      </c>
      <c r="K20" s="156">
        <f>IF(RES_hhdet_in_emi!K20=0,0,RES_hhdet_in_emi!K20*1000000/RES_hhdet_in_new!K20)</f>
        <v>682.57199886723697</v>
      </c>
      <c r="L20" s="156">
        <f>IF(RES_hhdet_in_emi!L20=0,0,RES_hhdet_in_emi!L20*1000000/RES_hhdet_in_new!L20)</f>
        <v>683.96973900978526</v>
      </c>
      <c r="M20" s="156">
        <f>IF(RES_hhdet_in_emi!M20=0,0,RES_hhdet_in_emi!M20*1000000/RES_hhdet_in_new!M20)</f>
        <v>681.89191123090245</v>
      </c>
      <c r="N20" s="156">
        <f>IF(RES_hhdet_in_emi!N20=0,0,RES_hhdet_in_emi!N20*1000000/RES_hhdet_in_new!N20)</f>
        <v>699.46716190421296</v>
      </c>
      <c r="O20" s="156">
        <f>IF(RES_hhdet_in_emi!O20=0,0,RES_hhdet_in_emi!O20*1000000/RES_hhdet_in_new!O20)</f>
        <v>699.89608437034747</v>
      </c>
      <c r="P20" s="156">
        <f>IF(RES_hhdet_in_emi!P20=0,0,RES_hhdet_in_emi!P20*1000000/RES_hhdet_in_new!P20)</f>
        <v>697.91429309305283</v>
      </c>
      <c r="Q20" s="156">
        <f>IF(RES_hhdet_in_emi!Q20=0,0,RES_hhdet_in_emi!Q20*1000000/RES_hhdet_in_new!Q20)</f>
        <v>701.50709946374684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5303.2226083988771</v>
      </c>
      <c r="D43" s="168">
        <f t="shared" ref="D43" si="35">SUM(D44,D47,D49,D58)</f>
        <v>5151.7300671428175</v>
      </c>
      <c r="E43" s="168">
        <f t="shared" ref="E43" si="36">SUM(E44,E47,E49,E58)</f>
        <v>5016.9726040866535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5508.7942855885212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4780.1770155113027</v>
      </c>
      <c r="D44" s="157">
        <f t="shared" si="49"/>
        <v>4623.2286091344868</v>
      </c>
      <c r="E44" s="157">
        <f t="shared" si="49"/>
        <v>4479.6924423009805</v>
      </c>
      <c r="F44" s="157">
        <f t="shared" si="49"/>
        <v>0</v>
      </c>
      <c r="G44" s="157">
        <f t="shared" si="49"/>
        <v>0</v>
      </c>
      <c r="H44" s="157">
        <f t="shared" si="49"/>
        <v>5006.3573756394444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4780.1770155113027</v>
      </c>
      <c r="D45" s="156">
        <f>IF(RES_hhdet_in_emi!D45=0,0,RES_hhdet_in_emi!D45*1000000/RES_hhdet_in_new!D45)</f>
        <v>4623.2286091344868</v>
      </c>
      <c r="E45" s="156">
        <f>IF(RES_hhdet_in_emi!E45=0,0,RES_hhdet_in_emi!E45*1000000/RES_hhdet_in_new!E45)</f>
        <v>4479.6924423009805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5006.3573756394444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523.04559288757423</v>
      </c>
      <c r="D49" s="157">
        <f>IF(SUM(RES_hhdet_in_emi!D50:D51,RES_hhdet_in_emi!D54:D55)=0,0,SUM(RES_hhdet_in_emi!D50:D51,RES_hhdet_in_emi!D54:D55)*1000000/SUM(RES_hhdet_in_new!D50:D51,RES_hhdet_in_new!D54:D55))</f>
        <v>528.50145800833104</v>
      </c>
      <c r="E49" s="157">
        <f>IF(SUM(RES_hhdet_in_emi!E50:E51,RES_hhdet_in_emi!E54:E55)=0,0,SUM(RES_hhdet_in_emi!E50:E51,RES_hhdet_in_emi!E54:E55)*1000000/SUM(RES_hhdet_in_new!E50:E51,RES_hhdet_in_new!E54:E55))</f>
        <v>537.28016178567327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502.43690994907655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660.41133963503103</v>
      </c>
      <c r="D50" s="132">
        <f>IF(RES_hhdet_in_emi!D50=0,0,RES_hhdet_in_emi!D50*1000000/RES_hhdet_in_new!D50)</f>
        <v>667.48739386076284</v>
      </c>
      <c r="E50" s="132">
        <f>IF(RES_hhdet_in_emi!E50=0,0,RES_hhdet_in_emi!E50*1000000/RES_hhdet_in_new!E50)</f>
        <v>674.88952778666146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688.58245305291643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4097.9504758557077</v>
      </c>
      <c r="D62" s="168">
        <f t="shared" ref="D62" si="52">SUM(D63,D66,D68,D77)</f>
        <v>3939.3772034534554</v>
      </c>
      <c r="E62" s="168">
        <f t="shared" ref="E62" si="53">SUM(E63,E66,E68,E77)</f>
        <v>4035.5050386828889</v>
      </c>
      <c r="F62" s="168">
        <f t="shared" ref="F62" si="54">SUM(F63,F66,F68,F77)</f>
        <v>3905.9824678795298</v>
      </c>
      <c r="G62" s="168">
        <f t="shared" ref="G62" si="55">SUM(G63,G66,G68,G77)</f>
        <v>4098.6714078847835</v>
      </c>
      <c r="H62" s="168">
        <f t="shared" ref="H62" si="56">SUM(H63,H66,H68,H77)</f>
        <v>4166.5347210217651</v>
      </c>
      <c r="I62" s="168">
        <f t="shared" ref="I62" si="57">SUM(I63,I66,I68,I77)</f>
        <v>4103.9952288450113</v>
      </c>
      <c r="J62" s="168">
        <f t="shared" ref="J62" si="58">SUM(J63,J66,J68,J77)</f>
        <v>3627.8084252701697</v>
      </c>
      <c r="K62" s="168">
        <f t="shared" ref="K62" si="59">SUM(K63,K66,K68,K77)</f>
        <v>3158.882636740309</v>
      </c>
      <c r="L62" s="168">
        <f t="shared" ref="L62" si="60">SUM(L63,L66,L68,L77)</f>
        <v>4220.3635539038478</v>
      </c>
      <c r="M62" s="168">
        <f t="shared" ref="M62" si="61">SUM(M63,M66,M68,M77)</f>
        <v>3970.366614886108</v>
      </c>
      <c r="N62" s="168">
        <f t="shared" ref="N62" si="62">SUM(N63,N66,N68,N77)</f>
        <v>4104.9909384607117</v>
      </c>
      <c r="O62" s="168">
        <f t="shared" ref="O62" si="63">SUM(O63,O66,O68,O77)</f>
        <v>3116.5886872847177</v>
      </c>
      <c r="P62" s="168">
        <f t="shared" ref="P62" si="64">SUM(P63,P66,P68,P77)</f>
        <v>2753.4623848262713</v>
      </c>
      <c r="Q62" s="168">
        <f t="shared" ref="Q62" si="65">SUM(Q63,Q66,Q68,Q77)</f>
        <v>2673.7599355269999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3457.2848221795416</v>
      </c>
      <c r="D63" s="157">
        <f t="shared" si="66"/>
        <v>3336.788034077978</v>
      </c>
      <c r="E63" s="157">
        <f t="shared" si="66"/>
        <v>3298.5910840720912</v>
      </c>
      <c r="F63" s="157">
        <f t="shared" si="66"/>
        <v>3219.6853419856866</v>
      </c>
      <c r="G63" s="157">
        <f t="shared" si="66"/>
        <v>3375.5736378754418</v>
      </c>
      <c r="H63" s="157">
        <f t="shared" si="66"/>
        <v>3526.7546880017621</v>
      </c>
      <c r="I63" s="157">
        <f t="shared" si="66"/>
        <v>3378.1982103304176</v>
      </c>
      <c r="J63" s="157">
        <f t="shared" si="66"/>
        <v>3097.8608785787023</v>
      </c>
      <c r="K63" s="157">
        <f t="shared" si="66"/>
        <v>2592.2010190657766</v>
      </c>
      <c r="L63" s="157">
        <f t="shared" si="66"/>
        <v>3605.8025378935758</v>
      </c>
      <c r="M63" s="157">
        <f t="shared" si="66"/>
        <v>3220.7649139259206</v>
      </c>
      <c r="N63" s="157">
        <f t="shared" si="66"/>
        <v>3344.2853588196426</v>
      </c>
      <c r="O63" s="157">
        <f t="shared" si="66"/>
        <v>2567.3640595516622</v>
      </c>
      <c r="P63" s="157">
        <f t="shared" si="66"/>
        <v>2088.1391532078696</v>
      </c>
      <c r="Q63" s="157">
        <f t="shared" si="66"/>
        <v>2109.0989263275205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3457.2848221795416</v>
      </c>
      <c r="D64" s="156">
        <f>IF(RES_hhdet_in_emi!D64=0,0,RES_hhdet_in_emi!D64*1000000/RES_hhdet_in_new!D64)</f>
        <v>3336.788034077978</v>
      </c>
      <c r="E64" s="156">
        <f>IF(RES_hhdet_in_emi!E64=0,0,RES_hhdet_in_emi!E64*1000000/RES_hhdet_in_new!E64)</f>
        <v>3298.5910840720912</v>
      </c>
      <c r="F64" s="156">
        <f>IF(RES_hhdet_in_emi!F64=0,0,RES_hhdet_in_emi!F64*1000000/RES_hhdet_in_new!F64)</f>
        <v>3219.6853419856866</v>
      </c>
      <c r="G64" s="156">
        <f>IF(RES_hhdet_in_emi!G64=0,0,RES_hhdet_in_emi!G64*1000000/RES_hhdet_in_new!G64)</f>
        <v>3375.5736378754418</v>
      </c>
      <c r="H64" s="156">
        <f>IF(RES_hhdet_in_emi!H64=0,0,RES_hhdet_in_emi!H64*1000000/RES_hhdet_in_new!H64)</f>
        <v>3526.7546880017621</v>
      </c>
      <c r="I64" s="156">
        <f>IF(RES_hhdet_in_emi!I64=0,0,RES_hhdet_in_emi!I64*1000000/RES_hhdet_in_new!I64)</f>
        <v>3378.1982103304176</v>
      </c>
      <c r="J64" s="156">
        <f>IF(RES_hhdet_in_emi!J64=0,0,RES_hhdet_in_emi!J64*1000000/RES_hhdet_in_new!J64)</f>
        <v>3097.8608785787023</v>
      </c>
      <c r="K64" s="156">
        <f>IF(RES_hhdet_in_emi!K64=0,0,RES_hhdet_in_emi!K64*1000000/RES_hhdet_in_new!K64)</f>
        <v>2592.2010190657766</v>
      </c>
      <c r="L64" s="156">
        <f>IF(RES_hhdet_in_emi!L64=0,0,RES_hhdet_in_emi!L64*1000000/RES_hhdet_in_new!L64)</f>
        <v>3605.8025378935758</v>
      </c>
      <c r="M64" s="156">
        <f>IF(RES_hhdet_in_emi!M64=0,0,RES_hhdet_in_emi!M64*1000000/RES_hhdet_in_new!M64)</f>
        <v>3220.7649139259206</v>
      </c>
      <c r="N64" s="156">
        <f>IF(RES_hhdet_in_emi!N64=0,0,RES_hhdet_in_emi!N64*1000000/RES_hhdet_in_new!N64)</f>
        <v>3344.2853588196426</v>
      </c>
      <c r="O64" s="156">
        <f>IF(RES_hhdet_in_emi!O64=0,0,RES_hhdet_in_emi!O64*1000000/RES_hhdet_in_new!O64)</f>
        <v>2567.3640595516622</v>
      </c>
      <c r="P64" s="156">
        <f>IF(RES_hhdet_in_emi!P64=0,0,RES_hhdet_in_emi!P64*1000000/RES_hhdet_in_new!P64)</f>
        <v>2088.1391532078696</v>
      </c>
      <c r="Q64" s="156">
        <f>IF(RES_hhdet_in_emi!Q64=0,0,RES_hhdet_in_emi!Q64*1000000/RES_hhdet_in_new!Q64)</f>
        <v>2109.0989263275205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443.31946870600308</v>
      </c>
      <c r="D68" s="157">
        <f>IF(SUM(RES_hhdet_in_emi!D69:D70,RES_hhdet_in_emi!D73:D74)=0,0,SUM(RES_hhdet_in_emi!D69:D70,RES_hhdet_in_emi!D73:D74)*1000000/SUM(RES_hhdet_in_new!D69:D70,RES_hhdet_in_new!D73:D74))</f>
        <v>383.47350402221275</v>
      </c>
      <c r="E68" s="157">
        <f>IF(SUM(RES_hhdet_in_emi!E69:E70,RES_hhdet_in_emi!E73:E74)=0,0,SUM(RES_hhdet_in_emi!E69:E70,RES_hhdet_in_emi!E73:E74)*1000000/SUM(RES_hhdet_in_new!E69:E70,RES_hhdet_in_new!E73:E74))</f>
        <v>471.55751817892741</v>
      </c>
      <c r="F68" s="157">
        <f>IF(SUM(RES_hhdet_in_emi!F69:F70,RES_hhdet_in_emi!F73:F74)=0,0,SUM(RES_hhdet_in_emi!F69:F70,RES_hhdet_in_emi!F73:F74)*1000000/SUM(RES_hhdet_in_new!F69:F70,RES_hhdet_in_new!F73:F74))</f>
        <v>451.46428801308087</v>
      </c>
      <c r="G68" s="157">
        <f>IF(SUM(RES_hhdet_in_emi!G69:G70,RES_hhdet_in_emi!G73:G74)=0,0,SUM(RES_hhdet_in_emi!G69:G70,RES_hhdet_in_emi!G73:G74)*1000000/SUM(RES_hhdet_in_new!G69:G70,RES_hhdet_in_new!G73:G74))</f>
        <v>485.38209698713717</v>
      </c>
      <c r="H68" s="157">
        <f>IF(SUM(RES_hhdet_in_emi!H69:H70,RES_hhdet_in_emi!H73:H74)=0,0,SUM(RES_hhdet_in_emi!H69:H70,RES_hhdet_in_emi!H73:H74)*1000000/SUM(RES_hhdet_in_new!H69:H70,RES_hhdet_in_new!H73:H74))</f>
        <v>401.12610113139141</v>
      </c>
      <c r="I68" s="157">
        <f>IF(SUM(RES_hhdet_in_emi!I69:I70,RES_hhdet_in_emi!I73:I74)=0,0,SUM(RES_hhdet_in_emi!I69:I70,RES_hhdet_in_emi!I73:I74)*1000000/SUM(RES_hhdet_in_new!I69:I70,RES_hhdet_in_new!I73:I74))</f>
        <v>481.2624816028457</v>
      </c>
      <c r="J68" s="157">
        <f>IF(SUM(RES_hhdet_in_emi!J69:J70,RES_hhdet_in_emi!J73:J74)=0,0,SUM(RES_hhdet_in_emi!J69:J70,RES_hhdet_in_emi!J73:J74)*1000000/SUM(RES_hhdet_in_new!J69:J70,RES_hhdet_in_new!J73:J74))</f>
        <v>280.12839671050983</v>
      </c>
      <c r="K68" s="157">
        <f>IF(SUM(RES_hhdet_in_emi!K69:K70,RES_hhdet_in_emi!K73:K74)=0,0,SUM(RES_hhdet_in_emi!K69:K70,RES_hhdet_in_emi!K73:K74)*1000000/SUM(RES_hhdet_in_new!K69:K70,RES_hhdet_in_new!K73:K74))</f>
        <v>347.84785294739862</v>
      </c>
      <c r="L68" s="157">
        <f>IF(SUM(RES_hhdet_in_emi!L69:L70,RES_hhdet_in_emi!L73:L74)=0,0,SUM(RES_hhdet_in_emi!L69:L70,RES_hhdet_in_emi!L73:L74)*1000000/SUM(RES_hhdet_in_new!L69:L70,RES_hhdet_in_new!L73:L74))</f>
        <v>445.87320227260506</v>
      </c>
      <c r="M68" s="157">
        <f>IF(SUM(RES_hhdet_in_emi!M69:M70,RES_hhdet_in_emi!M73:M74)=0,0,SUM(RES_hhdet_in_emi!M69:M70,RES_hhdet_in_emi!M73:M74)*1000000/SUM(RES_hhdet_in_new!M69:M70,RES_hhdet_in_new!M73:M74))</f>
        <v>483.16405581347385</v>
      </c>
      <c r="N68" s="157">
        <f>IF(SUM(RES_hhdet_in_emi!N69:N70,RES_hhdet_in_emi!N73:N74)=0,0,SUM(RES_hhdet_in_emi!N69:N70,RES_hhdet_in_emi!N73:N74)*1000000/SUM(RES_hhdet_in_new!N69:N70,RES_hhdet_in_new!N73:N74))</f>
        <v>490.21263495923085</v>
      </c>
      <c r="O68" s="157">
        <f>IF(SUM(RES_hhdet_in_emi!O69:O70,RES_hhdet_in_emi!O73:O74)=0,0,SUM(RES_hhdet_in_emi!O69:O70,RES_hhdet_in_emi!O73:O74)*1000000/SUM(RES_hhdet_in_new!O69:O70,RES_hhdet_in_new!O73:O74))</f>
        <v>334.03359495444317</v>
      </c>
      <c r="P68" s="157">
        <f>IF(SUM(RES_hhdet_in_emi!P69:P70,RES_hhdet_in_emi!P73:P74)=0,0,SUM(RES_hhdet_in_emi!P69:P70,RES_hhdet_in_emi!P73:P74)*1000000/SUM(RES_hhdet_in_new!P69:P70,RES_hhdet_in_new!P73:P74))</f>
        <v>375.11470745447167</v>
      </c>
      <c r="Q68" s="157">
        <f>IF(SUM(RES_hhdet_in_emi!Q69:Q70,RES_hhdet_in_emi!Q73:Q74)=0,0,SUM(RES_hhdet_in_emi!Q69:Q70,RES_hhdet_in_emi!Q73:Q74)*1000000/SUM(RES_hhdet_in_new!Q69:Q70,RES_hhdet_in_new!Q73:Q74))</f>
        <v>323.02109066984531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467.90897831067531</v>
      </c>
      <c r="D69" s="132">
        <f>IF(RES_hhdet_in_emi!D69=0,0,RES_hhdet_in_emi!D69*1000000/RES_hhdet_in_new!D69)</f>
        <v>467.18703640982704</v>
      </c>
      <c r="E69" s="132">
        <f>IF(RES_hhdet_in_emi!E69=0,0,RES_hhdet_in_emi!E69*1000000/RES_hhdet_in_new!E69)</f>
        <v>471.55751817892741</v>
      </c>
      <c r="F69" s="132">
        <f>IF(RES_hhdet_in_emi!F69=0,0,RES_hhdet_in_emi!F69*1000000/RES_hhdet_in_new!F69)</f>
        <v>480.76684296751876</v>
      </c>
      <c r="G69" s="132">
        <f>IF(RES_hhdet_in_emi!G69=0,0,RES_hhdet_in_emi!G69*1000000/RES_hhdet_in_new!G69)</f>
        <v>485.38209698713717</v>
      </c>
      <c r="H69" s="132">
        <f>IF(RES_hhdet_in_emi!H69=0,0,RES_hhdet_in_emi!H69*1000000/RES_hhdet_in_new!H69)</f>
        <v>483.56702636114346</v>
      </c>
      <c r="I69" s="132">
        <f>IF(RES_hhdet_in_emi!I69=0,0,RES_hhdet_in_emi!I69*1000000/RES_hhdet_in_new!I69)</f>
        <v>481.2624816028457</v>
      </c>
      <c r="J69" s="132">
        <f>IF(RES_hhdet_in_emi!J69=0,0,RES_hhdet_in_emi!J69*1000000/RES_hhdet_in_new!J69)</f>
        <v>490.20858111926162</v>
      </c>
      <c r="K69" s="132">
        <f>IF(RES_hhdet_in_emi!K69=0,0,RES_hhdet_in_emi!K69*1000000/RES_hhdet_in_new!K69)</f>
        <v>508.10897219212518</v>
      </c>
      <c r="L69" s="132">
        <f>IF(RES_hhdet_in_emi!L69=0,0,RES_hhdet_in_emi!L69*1000000/RES_hhdet_in_new!L69)</f>
        <v>509.73179346113506</v>
      </c>
      <c r="M69" s="132">
        <f>IF(RES_hhdet_in_emi!M69=0,0,RES_hhdet_in_emi!M69*1000000/RES_hhdet_in_new!M69)</f>
        <v>507.71235505840326</v>
      </c>
      <c r="N69" s="132">
        <f>IF(RES_hhdet_in_emi!N69=0,0,RES_hhdet_in_emi!N69*1000000/RES_hhdet_in_new!N69)</f>
        <v>509.43366298117121</v>
      </c>
      <c r="O69" s="132">
        <f>IF(RES_hhdet_in_emi!O69=0,0,RES_hhdet_in_emi!O69*1000000/RES_hhdet_in_new!O69)</f>
        <v>522.08359510194509</v>
      </c>
      <c r="P69" s="132">
        <f>IF(RES_hhdet_in_emi!P69=0,0,RES_hhdet_in_emi!P69*1000000/RES_hhdet_in_new!P69)</f>
        <v>520.33345795287903</v>
      </c>
      <c r="Q69" s="132">
        <f>IF(RES_hhdet_in_emi!Q69=0,0,RES_hhdet_in_emi!Q69*1000000/RES_hhdet_in_new!Q69)</f>
        <v>522.52008635507525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386.40767933004378</v>
      </c>
      <c r="L70" s="132">
        <f>IF(RES_hhdet_in_emi!L70=0,0,RES_hhdet_in_emi!L70*1000000/RES_hhdet_in_new!L70)</f>
        <v>384.29848161766444</v>
      </c>
      <c r="M70" s="132">
        <f>IF(RES_hhdet_in_emi!M70=0,0,RES_hhdet_in_emi!M70*1000000/RES_hhdet_in_new!M70)</f>
        <v>379.20266751450862</v>
      </c>
      <c r="N70" s="132">
        <f>IF(RES_hhdet_in_emi!N70=0,0,RES_hhdet_in_emi!N70*1000000/RES_hhdet_in_new!N70)</f>
        <v>376.47624669212041</v>
      </c>
      <c r="O70" s="132">
        <f>IF(RES_hhdet_in_emi!O70=0,0,RES_hhdet_in_emi!O70*1000000/RES_hhdet_in_new!O70)</f>
        <v>384.35195461653785</v>
      </c>
      <c r="P70" s="132">
        <f>IF(RES_hhdet_in_emi!P70=0,0,RES_hhdet_in_emi!P70*1000000/RES_hhdet_in_new!P70)</f>
        <v>380.76383294622821</v>
      </c>
      <c r="Q70" s="132">
        <f>IF(RES_hhdet_in_emi!Q70=0,0,RES_hhdet_in_emi!Q70*1000000/RES_hhdet_in_new!Q70)</f>
        <v>379.28768096691783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386.40767933004378</v>
      </c>
      <c r="L71" s="165">
        <f>IF(RES_hhdet_in_emi!L71=0,0,RES_hhdet_in_emi!L71*1000000/RES_hhdet_in_new!L70)</f>
        <v>384.29848161766444</v>
      </c>
      <c r="M71" s="165">
        <f>IF(RES_hhdet_in_emi!M71=0,0,RES_hhdet_in_emi!M71*1000000/RES_hhdet_in_new!M70)</f>
        <v>379.20266751450862</v>
      </c>
      <c r="N71" s="165">
        <f>IF(RES_hhdet_in_emi!N71=0,0,RES_hhdet_in_emi!N71*1000000/RES_hhdet_in_new!N70)</f>
        <v>376.47624669212041</v>
      </c>
      <c r="O71" s="165">
        <f>IF(RES_hhdet_in_emi!O71=0,0,RES_hhdet_in_emi!O71*1000000/RES_hhdet_in_new!O70)</f>
        <v>384.35195461653785</v>
      </c>
      <c r="P71" s="165">
        <f>IF(RES_hhdet_in_emi!P71=0,0,RES_hhdet_in_emi!P71*1000000/RES_hhdet_in_new!P70)</f>
        <v>380.76383294622821</v>
      </c>
      <c r="Q71" s="165">
        <f>IF(RES_hhdet_in_emi!Q71=0,0,RES_hhdet_in_emi!Q71*1000000/RES_hhdet_in_new!Q70)</f>
        <v>379.28768096691783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197.34618497016305</v>
      </c>
      <c r="D77" s="157">
        <f>IF(SUM(RES_hhdet_in_emi!D78:D79)=0,0,SUM(RES_hhdet_in_emi!D78:D79)*1000000/SUM(RES_hhdet_in_new!D78:D79))</f>
        <v>219.11566535326466</v>
      </c>
      <c r="E77" s="157">
        <f>IF(SUM(RES_hhdet_in_emi!E78:E79)=0,0,SUM(RES_hhdet_in_emi!E78:E79)*1000000/SUM(RES_hhdet_in_new!E78:E79))</f>
        <v>265.35643643187063</v>
      </c>
      <c r="F77" s="157">
        <f>IF(SUM(RES_hhdet_in_emi!F78:F79)=0,0,SUM(RES_hhdet_in_emi!F78:F79)*1000000/SUM(RES_hhdet_in_new!F78:F79))</f>
        <v>234.83283788076213</v>
      </c>
      <c r="G77" s="157">
        <f>IF(SUM(RES_hhdet_in_emi!G78:G79)=0,0,SUM(RES_hhdet_in_emi!G78:G79)*1000000/SUM(RES_hhdet_in_new!G78:G79))</f>
        <v>237.71567302220419</v>
      </c>
      <c r="H77" s="157">
        <f>IF(SUM(RES_hhdet_in_emi!H78:H79)=0,0,SUM(RES_hhdet_in_emi!H78:H79)*1000000/SUM(RES_hhdet_in_new!H78:H79))</f>
        <v>238.65393188861154</v>
      </c>
      <c r="I77" s="157">
        <f>IF(SUM(RES_hhdet_in_emi!I78:I79)=0,0,SUM(RES_hhdet_in_emi!I78:I79)*1000000/SUM(RES_hhdet_in_new!I78:I79))</f>
        <v>244.53453691174778</v>
      </c>
      <c r="J77" s="157">
        <f>IF(SUM(RES_hhdet_in_emi!J78:J79)=0,0,SUM(RES_hhdet_in_emi!J78:J79)*1000000/SUM(RES_hhdet_in_new!J78:J79))</f>
        <v>249.81914998095783</v>
      </c>
      <c r="K77" s="157">
        <f>IF(SUM(RES_hhdet_in_emi!K78:K79)=0,0,SUM(RES_hhdet_in_emi!K78:K79)*1000000/SUM(RES_hhdet_in_new!K78:K79))</f>
        <v>218.83376472713366</v>
      </c>
      <c r="L77" s="157">
        <f>IF(SUM(RES_hhdet_in_emi!L78:L79)=0,0,SUM(RES_hhdet_in_emi!L78:L79)*1000000/SUM(RES_hhdet_in_new!L78:L79))</f>
        <v>168.68781373766743</v>
      </c>
      <c r="M77" s="157">
        <f>IF(SUM(RES_hhdet_in_emi!M78:M79)=0,0,SUM(RES_hhdet_in_emi!M78:M79)*1000000/SUM(RES_hhdet_in_new!M78:M79))</f>
        <v>266.43764514671381</v>
      </c>
      <c r="N77" s="157">
        <f>IF(SUM(RES_hhdet_in_emi!N78:N79)=0,0,SUM(RES_hhdet_in_emi!N78:N79)*1000000/SUM(RES_hhdet_in_new!N78:N79))</f>
        <v>270.49294468183791</v>
      </c>
      <c r="O77" s="157">
        <f>IF(SUM(RES_hhdet_in_emi!O78:O79)=0,0,SUM(RES_hhdet_in_emi!O78:O79)*1000000/SUM(RES_hhdet_in_new!O78:O79))</f>
        <v>215.1910327786124</v>
      </c>
      <c r="P77" s="157">
        <f>IF(SUM(RES_hhdet_in_emi!P78:P79)=0,0,SUM(RES_hhdet_in_emi!P78:P79)*1000000/SUM(RES_hhdet_in_new!P78:P79))</f>
        <v>290.20852416393012</v>
      </c>
      <c r="Q77" s="157">
        <f>IF(SUM(RES_hhdet_in_emi!Q78:Q79)=0,0,SUM(RES_hhdet_in_emi!Q78:Q79)*1000000/SUM(RES_hhdet_in_new!Q78:Q79))</f>
        <v>241.63991852963409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197.34618497016305</v>
      </c>
      <c r="D78" s="156">
        <f>IF(RES_hhdet_in_emi!D78=0,0,RES_hhdet_in_emi!D78*1000000/RES_hhdet_in_new!D78)</f>
        <v>219.11566535326466</v>
      </c>
      <c r="E78" s="156">
        <f>IF(RES_hhdet_in_emi!E78=0,0,RES_hhdet_in_emi!E78*1000000/RES_hhdet_in_new!E78)</f>
        <v>265.35643643187063</v>
      </c>
      <c r="F78" s="156">
        <f>IF(RES_hhdet_in_emi!F78=0,0,RES_hhdet_in_emi!F78*1000000/RES_hhdet_in_new!F78)</f>
        <v>270.08092842185783</v>
      </c>
      <c r="G78" s="156">
        <f>IF(RES_hhdet_in_emi!G78=0,0,RES_hhdet_in_emi!G78*1000000/RES_hhdet_in_new!G78)</f>
        <v>271.13929303752963</v>
      </c>
      <c r="H78" s="156">
        <f>IF(RES_hhdet_in_emi!H78=0,0,RES_hhdet_in_emi!H78*1000000/RES_hhdet_in_new!H78)</f>
        <v>273.63453208622082</v>
      </c>
      <c r="I78" s="156">
        <f>IF(RES_hhdet_in_emi!I78=0,0,RES_hhdet_in_emi!I78*1000000/RES_hhdet_in_new!I78)</f>
        <v>277.22135279162177</v>
      </c>
      <c r="J78" s="156">
        <f>IF(RES_hhdet_in_emi!J78=0,0,RES_hhdet_in_emi!J78*1000000/RES_hhdet_in_new!J78)</f>
        <v>277.52019214335559</v>
      </c>
      <c r="K78" s="156">
        <f>IF(RES_hhdet_in_emi!K78=0,0,RES_hhdet_in_emi!K78*1000000/RES_hhdet_in_new!K78)</f>
        <v>282.12747546692401</v>
      </c>
      <c r="L78" s="156">
        <f>IF(RES_hhdet_in_emi!L78=0,0,RES_hhdet_in_emi!L78*1000000/RES_hhdet_in_new!L78)</f>
        <v>283.44142484341825</v>
      </c>
      <c r="M78" s="156">
        <f>IF(RES_hhdet_in_emi!M78=0,0,RES_hhdet_in_emi!M78*1000000/RES_hhdet_in_new!M78)</f>
        <v>288.03894141817193</v>
      </c>
      <c r="N78" s="156">
        <f>IF(RES_hhdet_in_emi!N78=0,0,RES_hhdet_in_emi!N78*1000000/RES_hhdet_in_new!N78)</f>
        <v>287.7364102855251</v>
      </c>
      <c r="O78" s="156">
        <f>IF(RES_hhdet_in_emi!O78=0,0,RES_hhdet_in_emi!O78*1000000/RES_hhdet_in_new!O78)</f>
        <v>291.9339818953336</v>
      </c>
      <c r="P78" s="156">
        <f>IF(RES_hhdet_in_emi!P78=0,0,RES_hhdet_in_emi!P78*1000000/RES_hhdet_in_new!P78)</f>
        <v>290.20852416393012</v>
      </c>
      <c r="Q78" s="156">
        <f>IF(RES_hhdet_in_emi!Q78=0,0,RES_hhdet_in_emi!Q78*1000000/RES_hhdet_in_new!Q78)</f>
        <v>291.15635355615291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271.95386053858482</v>
      </c>
      <c r="D3" s="184">
        <f>RES_hhdet_in_fech!D3/RES_summary!D$21</f>
        <v>248.54804577056177</v>
      </c>
      <c r="E3" s="184">
        <f>RES_hhdet_in_fech!E3/RES_summary!E$21</f>
        <v>240.40842203028038</v>
      </c>
      <c r="F3" s="184">
        <f>RES_hhdet_in_fech!F3/RES_summary!F$21</f>
        <v>229.44665673988311</v>
      </c>
      <c r="G3" s="184">
        <f>RES_hhdet_in_fech!G3/RES_summary!G$21</f>
        <v>231.91264979364428</v>
      </c>
      <c r="H3" s="184">
        <f>RES_hhdet_in_fech!H3/RES_summary!H$21</f>
        <v>243.31360832121976</v>
      </c>
      <c r="I3" s="184">
        <f>RES_hhdet_in_fech!I3/RES_summary!I$21</f>
        <v>198.8227781349824</v>
      </c>
      <c r="J3" s="184">
        <f>RES_hhdet_in_fech!J3/RES_summary!J$21</f>
        <v>208.90786106816938</v>
      </c>
      <c r="K3" s="184">
        <f>RES_hhdet_in_fech!K3/RES_summary!K$21</f>
        <v>224.87761538546991</v>
      </c>
      <c r="L3" s="184">
        <f>RES_hhdet_in_fech!L3/RES_summary!L$21</f>
        <v>253.52987439678219</v>
      </c>
      <c r="M3" s="184">
        <f>RES_hhdet_in_fech!M3/RES_summary!M$21</f>
        <v>206.28276375952862</v>
      </c>
      <c r="N3" s="184">
        <f>RES_hhdet_in_fech!N3/RES_summary!N$21</f>
        <v>223.47212625594079</v>
      </c>
      <c r="O3" s="184">
        <f>RES_hhdet_in_fech!O3/RES_summary!O$21</f>
        <v>214.19657186124397</v>
      </c>
      <c r="P3" s="184">
        <f>RES_hhdet_in_fech!P3/RES_summary!P$21</f>
        <v>204.88332159632708</v>
      </c>
      <c r="Q3" s="184">
        <f>RES_hhdet_in_fech!Q3/RES_summary!Q$21</f>
        <v>182.13443287393457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228.49389426208805</v>
      </c>
      <c r="D4" s="178">
        <f>RES_hhdet_in_fech!D4/RES_summary!D$21</f>
        <v>206.77743511203374</v>
      </c>
      <c r="E4" s="178">
        <f>RES_hhdet_in_fech!E4/RES_summary!E$21</f>
        <v>193.89008512212646</v>
      </c>
      <c r="F4" s="178">
        <f>RES_hhdet_in_fech!F4/RES_summary!F$21</f>
        <v>183.73353907907128</v>
      </c>
      <c r="G4" s="178">
        <f>RES_hhdet_in_fech!G4/RES_summary!G$21</f>
        <v>187.22315782853551</v>
      </c>
      <c r="H4" s="178">
        <f>RES_hhdet_in_fech!H4/RES_summary!H$21</f>
        <v>198.73442674813305</v>
      </c>
      <c r="I4" s="178">
        <f>RES_hhdet_in_fech!I4/RES_summary!I$21</f>
        <v>157.16581958636601</v>
      </c>
      <c r="J4" s="178">
        <f>RES_hhdet_in_fech!J4/RES_summary!J$21</f>
        <v>164.99373972203287</v>
      </c>
      <c r="K4" s="178">
        <f>RES_hhdet_in_fech!K4/RES_summary!K$21</f>
        <v>180.17146734669976</v>
      </c>
      <c r="L4" s="178">
        <f>RES_hhdet_in_fech!L4/RES_summary!L$21</f>
        <v>206.98067982035155</v>
      </c>
      <c r="M4" s="178">
        <f>RES_hhdet_in_fech!M4/RES_summary!M$21</f>
        <v>159.31142259513979</v>
      </c>
      <c r="N4" s="178">
        <f>RES_hhdet_in_fech!N4/RES_summary!N$21</f>
        <v>177.08384775416482</v>
      </c>
      <c r="O4" s="178">
        <f>RES_hhdet_in_fech!O4/RES_summary!O$21</f>
        <v>166.88217228859196</v>
      </c>
      <c r="P4" s="178">
        <f>RES_hhdet_in_fech!P4/RES_summary!P$21</f>
        <v>157.12910387425359</v>
      </c>
      <c r="Q4" s="178">
        <f>RES_hhdet_in_fech!Q4/RES_summary!Q$21</f>
        <v>135.97927241863619</v>
      </c>
    </row>
    <row r="5" spans="1:17" ht="12" customHeight="1" x14ac:dyDescent="0.25">
      <c r="A5" s="23" t="s">
        <v>58</v>
      </c>
      <c r="B5" s="156"/>
      <c r="C5" s="177">
        <f>RES_hhdet_in_fech!C5/RES_summary!C$21</f>
        <v>227.85139300719428</v>
      </c>
      <c r="D5" s="177">
        <f>RES_hhdet_in_fech!D5/RES_summary!D$21</f>
        <v>206.26604178107254</v>
      </c>
      <c r="E5" s="177">
        <f>RES_hhdet_in_fech!E5/RES_summary!E$21</f>
        <v>192.63896267257317</v>
      </c>
      <c r="F5" s="177">
        <f>RES_hhdet_in_fech!F5/RES_summary!F$21</f>
        <v>182.55629196097567</v>
      </c>
      <c r="G5" s="177">
        <f>RES_hhdet_in_fech!G5/RES_summary!G$21</f>
        <v>186.26848217563301</v>
      </c>
      <c r="H5" s="177">
        <f>RES_hhdet_in_fech!H5/RES_summary!H$21</f>
        <v>197.58710107329611</v>
      </c>
      <c r="I5" s="177">
        <f>RES_hhdet_in_fech!I5/RES_summary!I$21</f>
        <v>156.31985741903387</v>
      </c>
      <c r="J5" s="177">
        <f>RES_hhdet_in_fech!J5/RES_summary!J$21</f>
        <v>164.03816292429545</v>
      </c>
      <c r="K5" s="177">
        <f>RES_hhdet_in_fech!K5/RES_summary!K$21</f>
        <v>179.09687241345446</v>
      </c>
      <c r="L5" s="177">
        <f>RES_hhdet_in_fech!L5/RES_summary!L$21</f>
        <v>205.76213568668189</v>
      </c>
      <c r="M5" s="177">
        <f>RES_hhdet_in_fech!M5/RES_summary!M$21</f>
        <v>158.39048163008286</v>
      </c>
      <c r="N5" s="177">
        <f>RES_hhdet_in_fech!N5/RES_summary!N$21</f>
        <v>176.08549468584098</v>
      </c>
      <c r="O5" s="177">
        <f>RES_hhdet_in_fech!O5/RES_summary!O$21</f>
        <v>165.89051001704277</v>
      </c>
      <c r="P5" s="177">
        <f>RES_hhdet_in_fech!P5/RES_summary!P$21</f>
        <v>156.02845352145994</v>
      </c>
      <c r="Q5" s="177">
        <f>RES_hhdet_in_fech!Q5/RES_summary!Q$21</f>
        <v>134.9216019621704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0.64250125489379195</v>
      </c>
      <c r="D6" s="177">
        <f>RES_hhdet_in_fech!D6/RES_summary!D$21</f>
        <v>0.51139333096118167</v>
      </c>
      <c r="E6" s="177">
        <f>RES_hhdet_in_fech!E6/RES_summary!E$21</f>
        <v>1.2511224495532838</v>
      </c>
      <c r="F6" s="177">
        <f>RES_hhdet_in_fech!F6/RES_summary!F$21</f>
        <v>1.1772471180956021</v>
      </c>
      <c r="G6" s="177">
        <f>RES_hhdet_in_fech!G6/RES_summary!G$21</f>
        <v>0.95467565290251011</v>
      </c>
      <c r="H6" s="177">
        <f>RES_hhdet_in_fech!H6/RES_summary!H$21</f>
        <v>1.1473256748369258</v>
      </c>
      <c r="I6" s="177">
        <f>RES_hhdet_in_fech!I6/RES_summary!I$21</f>
        <v>0.84596216733213248</v>
      </c>
      <c r="J6" s="177">
        <f>RES_hhdet_in_fech!J6/RES_summary!J$21</f>
        <v>0.95557679773743653</v>
      </c>
      <c r="K6" s="177">
        <f>RES_hhdet_in_fech!K6/RES_summary!K$21</f>
        <v>1.074594933245288</v>
      </c>
      <c r="L6" s="177">
        <f>RES_hhdet_in_fech!L6/RES_summary!L$21</f>
        <v>1.218544133669657</v>
      </c>
      <c r="M6" s="177">
        <f>RES_hhdet_in_fech!M6/RES_summary!M$21</f>
        <v>0.92094096505692402</v>
      </c>
      <c r="N6" s="177">
        <f>RES_hhdet_in_fech!N6/RES_summary!N$21</f>
        <v>0.99835306832381721</v>
      </c>
      <c r="O6" s="177">
        <f>RES_hhdet_in_fech!O6/RES_summary!O$21</f>
        <v>0.99166227154915654</v>
      </c>
      <c r="P6" s="177">
        <f>RES_hhdet_in_fech!P6/RES_summary!P$21</f>
        <v>1.1006503527936722</v>
      </c>
      <c r="Q6" s="177">
        <f>RES_hhdet_in_fech!Q6/RES_summary!Q$21</f>
        <v>1.0576704564657973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4.4686338870284761</v>
      </c>
      <c r="D7" s="178">
        <f>RES_hhdet_in_fech!D7/RES_summary!D$21</f>
        <v>4.0302172553920936</v>
      </c>
      <c r="E7" s="178">
        <f>RES_hhdet_in_fech!E7/RES_summary!E$21</f>
        <v>3.7840882682114056</v>
      </c>
      <c r="F7" s="178">
        <f>RES_hhdet_in_fech!F7/RES_summary!F$21</f>
        <v>3.5971071519993858</v>
      </c>
      <c r="G7" s="178">
        <f>RES_hhdet_in_fech!G7/RES_summary!G$21</f>
        <v>3.3939042261592571</v>
      </c>
      <c r="H7" s="178">
        <f>RES_hhdet_in_fech!H7/RES_summary!H$21</f>
        <v>3.298143266016047</v>
      </c>
      <c r="I7" s="178">
        <f>RES_hhdet_in_fech!I7/RES_summary!I$21</f>
        <v>3.1600041561886303</v>
      </c>
      <c r="J7" s="178">
        <f>RES_hhdet_in_fech!J7/RES_summary!J$21</f>
        <v>3.1970582319497725</v>
      </c>
      <c r="K7" s="178">
        <f>RES_hhdet_in_fech!K7/RES_summary!K$21</f>
        <v>3.0278882890691707</v>
      </c>
      <c r="L7" s="178">
        <f>RES_hhdet_in_fech!L7/RES_summary!L$21</f>
        <v>2.8085184724829957</v>
      </c>
      <c r="M7" s="178">
        <f>RES_hhdet_in_fech!M7/RES_summary!M$21</f>
        <v>2.6664181730933789</v>
      </c>
      <c r="N7" s="178">
        <f>RES_hhdet_in_fech!N7/RES_summary!N$21</f>
        <v>2.5372106557522129</v>
      </c>
      <c r="O7" s="178">
        <f>RES_hhdet_in_fech!O7/RES_summary!O$21</f>
        <v>2.3606036896227787</v>
      </c>
      <c r="P7" s="178">
        <f>RES_hhdet_in_fech!P7/RES_summary!P$21</f>
        <v>2.4139410866265654</v>
      </c>
      <c r="Q7" s="178">
        <f>RES_hhdet_in_fech!Q7/RES_summary!Q$21</f>
        <v>2.3575781152274913</v>
      </c>
    </row>
    <row r="8" spans="1:17" ht="12" customHeight="1" x14ac:dyDescent="0.25">
      <c r="A8" s="23" t="s">
        <v>60</v>
      </c>
      <c r="B8" s="156"/>
      <c r="C8" s="177">
        <f>RES_hhdet_in_fech!C8/RES_summary!C$21</f>
        <v>4.4686338870284761</v>
      </c>
      <c r="D8" s="177">
        <f>RES_hhdet_in_fech!D8/RES_summary!D$21</f>
        <v>4.0302172553920936</v>
      </c>
      <c r="E8" s="177">
        <f>RES_hhdet_in_fech!E8/RES_summary!E$21</f>
        <v>3.7840882682114056</v>
      </c>
      <c r="F8" s="177">
        <f>RES_hhdet_in_fech!F8/RES_summary!F$21</f>
        <v>3.5971071519993858</v>
      </c>
      <c r="G8" s="177">
        <f>RES_hhdet_in_fech!G8/RES_summary!G$21</f>
        <v>3.3939042261592571</v>
      </c>
      <c r="H8" s="177">
        <f>RES_hhdet_in_fech!H8/RES_summary!H$21</f>
        <v>3.298143266016047</v>
      </c>
      <c r="I8" s="177">
        <f>RES_hhdet_in_fech!I8/RES_summary!I$21</f>
        <v>3.1600041561886303</v>
      </c>
      <c r="J8" s="177">
        <f>RES_hhdet_in_fech!J8/RES_summary!J$21</f>
        <v>3.1970582319497725</v>
      </c>
      <c r="K8" s="177">
        <f>RES_hhdet_in_fech!K8/RES_summary!K$21</f>
        <v>3.0278882890691707</v>
      </c>
      <c r="L8" s="177">
        <f>RES_hhdet_in_fech!L8/RES_summary!L$21</f>
        <v>2.8085184724829957</v>
      </c>
      <c r="M8" s="177">
        <f>RES_hhdet_in_fech!M8/RES_summary!M$21</f>
        <v>2.6664181730933789</v>
      </c>
      <c r="N8" s="177">
        <f>RES_hhdet_in_fech!N8/RES_summary!N$21</f>
        <v>2.5372106557522129</v>
      </c>
      <c r="O8" s="177">
        <f>RES_hhdet_in_fech!O8/RES_summary!O$21</f>
        <v>2.3606036896227787</v>
      </c>
      <c r="P8" s="177">
        <f>RES_hhdet_in_fech!P8/RES_summary!P$21</f>
        <v>2.4139410866265654</v>
      </c>
      <c r="Q8" s="177">
        <f>RES_hhdet_in_fech!Q8/RES_summary!Q$21</f>
        <v>2.3575781152274913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29.209748902827776</v>
      </c>
      <c r="D9" s="178">
        <f>RES_hhdet_in_fech!D9/RES_summary!D$21</f>
        <v>28.230913818181548</v>
      </c>
      <c r="E9" s="178">
        <f>RES_hhdet_in_fech!E9/RES_summary!E$21</f>
        <v>28.955639389186587</v>
      </c>
      <c r="F9" s="178">
        <f>RES_hhdet_in_fech!F9/RES_summary!F$21</f>
        <v>29.296188394079056</v>
      </c>
      <c r="G9" s="178">
        <f>RES_hhdet_in_fech!G9/RES_summary!G$21</f>
        <v>28.895479645689843</v>
      </c>
      <c r="H9" s="178">
        <f>RES_hhdet_in_fech!H9/RES_summary!H$21</f>
        <v>28.557121710496993</v>
      </c>
      <c r="I9" s="178">
        <f>RES_hhdet_in_fech!I9/RES_summary!I$21</f>
        <v>26.133484924317703</v>
      </c>
      <c r="J9" s="178">
        <f>RES_hhdet_in_fech!J9/RES_summary!J$21</f>
        <v>27.351240814834362</v>
      </c>
      <c r="K9" s="178">
        <f>RES_hhdet_in_fech!K9/RES_summary!K$21</f>
        <v>28.114962621145633</v>
      </c>
      <c r="L9" s="178">
        <f>RES_hhdet_in_fech!L9/RES_summary!L$21</f>
        <v>28.092717338957709</v>
      </c>
      <c r="M9" s="178">
        <f>RES_hhdet_in_fech!M9/RES_summary!M$21</f>
        <v>26.921314239879688</v>
      </c>
      <c r="N9" s="178">
        <f>RES_hhdet_in_fech!N9/RES_summary!N$21</f>
        <v>27.710511362679529</v>
      </c>
      <c r="O9" s="178">
        <f>RES_hhdet_in_fech!O9/RES_summary!O$21</f>
        <v>27.19076586222301</v>
      </c>
      <c r="P9" s="178">
        <f>RES_hhdet_in_fech!P9/RES_summary!P$21</f>
        <v>27.69853598636492</v>
      </c>
      <c r="Q9" s="178">
        <f>RES_hhdet_in_fech!Q9/RES_summary!Q$21</f>
        <v>26.150397940543233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30.52676638330168</v>
      </c>
      <c r="D10" s="183">
        <f>RES_hhdet_in_fech!D10/RES_summary!D$21</f>
        <v>29.889348746705533</v>
      </c>
      <c r="E10" s="183">
        <f>RES_hhdet_in_fech!E10/RES_summary!E$21</f>
        <v>29.678585332675429</v>
      </c>
      <c r="F10" s="183">
        <f>RES_hhdet_in_fech!F10/RES_summary!F$21</f>
        <v>29.940798099798382</v>
      </c>
      <c r="G10" s="183">
        <f>RES_hhdet_in_fech!G10/RES_summary!G$21</f>
        <v>29.443090170100486</v>
      </c>
      <c r="H10" s="183">
        <f>RES_hhdet_in_fech!H10/RES_summary!H$21</f>
        <v>28.858185829211166</v>
      </c>
      <c r="I10" s="183">
        <f>RES_hhdet_in_fech!I10/RES_summary!I$21</f>
        <v>27.350256441245442</v>
      </c>
      <c r="J10" s="183">
        <f>RES_hhdet_in_fech!J10/RES_summary!J$21</f>
        <v>28.306959449371373</v>
      </c>
      <c r="K10" s="183">
        <f>RES_hhdet_in_fech!K10/RES_summary!K$21</f>
        <v>28.434720209593703</v>
      </c>
      <c r="L10" s="183">
        <f>RES_hhdet_in_fech!L10/RES_summary!L$21</f>
        <v>28.155205004849183</v>
      </c>
      <c r="M10" s="183">
        <f>RES_hhdet_in_fech!M10/RES_summary!M$21</f>
        <v>27.630512672988498</v>
      </c>
      <c r="N10" s="183">
        <f>RES_hhdet_in_fech!N10/RES_summary!N$21</f>
        <v>28.304133216302688</v>
      </c>
      <c r="O10" s="183">
        <f>RES_hhdet_in_fech!O10/RES_summary!O$21</f>
        <v>28.191849336676832</v>
      </c>
      <c r="P10" s="183">
        <f>RES_hhdet_in_fech!P10/RES_summary!P$21</f>
        <v>28.090605317927427</v>
      </c>
      <c r="Q10" s="183">
        <f>RES_hhdet_in_fech!Q10/RES_summary!Q$21</f>
        <v>27.959667923926105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21.615007982733527</v>
      </c>
      <c r="D15" s="180">
        <f>RES_hhdet_in_fech!D15/RES_summary!D$21</f>
        <v>21.632134869259961</v>
      </c>
      <c r="E15" s="180">
        <f>RES_hhdet_in_fech!E15/RES_summary!E$21</f>
        <v>26.110079659855415</v>
      </c>
      <c r="F15" s="180">
        <f>RES_hhdet_in_fech!F15/RES_summary!F$21</f>
        <v>26.855416679785893</v>
      </c>
      <c r="G15" s="180">
        <f>RES_hhdet_in_fech!G15/RES_summary!G$21</f>
        <v>25.765583580333111</v>
      </c>
      <c r="H15" s="180">
        <f>RES_hhdet_in_fech!H15/RES_summary!H$21</f>
        <v>26.314105389957646</v>
      </c>
      <c r="I15" s="180">
        <f>RES_hhdet_in_fech!I15/RES_summary!I$21</f>
        <v>24.160550373897138</v>
      </c>
      <c r="J15" s="180">
        <f>RES_hhdet_in_fech!J15/RES_summary!J$21</f>
        <v>25.278922539989459</v>
      </c>
      <c r="K15" s="180">
        <f>RES_hhdet_in_fech!K15/RES_summary!K$21</f>
        <v>25.320972909265947</v>
      </c>
      <c r="L15" s="180">
        <f>RES_hhdet_in_fech!L15/RES_summary!L$21</f>
        <v>27.59035974841083</v>
      </c>
      <c r="M15" s="180">
        <f>RES_hhdet_in_fech!M15/RES_summary!M$21</f>
        <v>25.576947603118327</v>
      </c>
      <c r="N15" s="180">
        <f>RES_hhdet_in_fech!N15/RES_summary!N$21</f>
        <v>25.50471591170923</v>
      </c>
      <c r="O15" s="180">
        <f>RES_hhdet_in_fech!O15/RES_summary!O$21</f>
        <v>25.385102351859363</v>
      </c>
      <c r="P15" s="180">
        <f>RES_hhdet_in_fech!P15/RES_summary!P$21</f>
        <v>25.652528735933121</v>
      </c>
      <c r="Q15" s="180">
        <f>RES_hhdet_in_fech!Q15/RES_summary!Q$21</f>
        <v>25.704383443306117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21.826585195048363</v>
      </c>
      <c r="L16" s="179">
        <f>RES_hhdet_in_fech!L16/RES_summary!L$21</f>
        <v>23.394297427309535</v>
      </c>
      <c r="M16" s="179">
        <f>RES_hhdet_in_fech!M16/RES_summary!M$21</f>
        <v>21.943261521568243</v>
      </c>
      <c r="N16" s="179">
        <f>RES_hhdet_in_fech!N16/RES_summary!N$21</f>
        <v>21.920558760472424</v>
      </c>
      <c r="O16" s="179">
        <f>RES_hhdet_in_fech!O16/RES_summary!O$21</f>
        <v>21.878298746797938</v>
      </c>
      <c r="P16" s="179">
        <f>RES_hhdet_in_fech!P16/RES_summary!P$21</f>
        <v>22.052460754743358</v>
      </c>
      <c r="Q16" s="179">
        <f>RES_hhdet_in_fech!Q16/RES_summary!Q$21</f>
        <v>22.062794445502174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17.765142279082745</v>
      </c>
      <c r="L17" s="177">
        <f>RES_hhdet_in_fech!L17/RES_summary!L$21</f>
        <v>19.339449470435852</v>
      </c>
      <c r="M17" s="177">
        <f>RES_hhdet_in_fech!M17/RES_summary!M$21</f>
        <v>17.913792517523941</v>
      </c>
      <c r="N17" s="177">
        <f>RES_hhdet_in_fech!N17/RES_summary!N$21</f>
        <v>17.884112491287528</v>
      </c>
      <c r="O17" s="177">
        <f>RES_hhdet_in_fech!O17/RES_summary!O$21</f>
        <v>17.828566113487103</v>
      </c>
      <c r="P17" s="177">
        <f>RES_hhdet_in_fech!P17/RES_summary!P$21</f>
        <v>18.027066749359356</v>
      </c>
      <c r="Q17" s="177">
        <f>RES_hhdet_in_fech!Q17/RES_summary!Q$21</f>
        <v>18.059772564141642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4.0614429159656167</v>
      </c>
      <c r="L18" s="177">
        <f>RES_hhdet_in_fech!L18/RES_summary!L$21</f>
        <v>4.0548479568736875</v>
      </c>
      <c r="M18" s="177">
        <f>RES_hhdet_in_fech!M18/RES_summary!M$21</f>
        <v>4.029469004044306</v>
      </c>
      <c r="N18" s="177">
        <f>RES_hhdet_in_fech!N18/RES_summary!N$21</f>
        <v>4.0364462691849043</v>
      </c>
      <c r="O18" s="177">
        <f>RES_hhdet_in_fech!O18/RES_summary!O$21</f>
        <v>4.0497326333108381</v>
      </c>
      <c r="P18" s="177">
        <f>RES_hhdet_in_fech!P18/RES_summary!P$21</f>
        <v>4.0253940053839994</v>
      </c>
      <c r="Q18" s="177">
        <f>RES_hhdet_in_fech!Q18/RES_summary!Q$21</f>
        <v>4.0030218813605316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9.781583486640514</v>
      </c>
      <c r="D19" s="178">
        <f>RES_hhdet_in_fech!D19/RES_summary!D$21</f>
        <v>9.5094795849543754</v>
      </c>
      <c r="E19" s="178">
        <f>RES_hhdet_in_fech!E19/RES_summary!E$21</f>
        <v>13.778609250755942</v>
      </c>
      <c r="F19" s="178">
        <f>RES_hhdet_in_fech!F19/RES_summary!F$21</f>
        <v>12.819822114733418</v>
      </c>
      <c r="G19" s="178">
        <f>RES_hhdet_in_fech!G19/RES_summary!G$21</f>
        <v>12.400108093259648</v>
      </c>
      <c r="H19" s="178">
        <f>RES_hhdet_in_fech!H19/RES_summary!H$21</f>
        <v>12.723916596573689</v>
      </c>
      <c r="I19" s="178">
        <f>RES_hhdet_in_fech!I19/RES_summary!I$21</f>
        <v>12.363469468110061</v>
      </c>
      <c r="J19" s="178">
        <f>RES_hhdet_in_fech!J19/RES_summary!J$21</f>
        <v>13.365822299352379</v>
      </c>
      <c r="K19" s="178">
        <f>RES_hhdet_in_fech!K19/RES_summary!K$21</f>
        <v>13.56329712855535</v>
      </c>
      <c r="L19" s="178">
        <f>RES_hhdet_in_fech!L19/RES_summary!L$21</f>
        <v>15.64795876498993</v>
      </c>
      <c r="M19" s="178">
        <f>RES_hhdet_in_fech!M19/RES_summary!M$21</f>
        <v>17.383608751415782</v>
      </c>
      <c r="N19" s="178">
        <f>RES_hhdet_in_fech!N19/RES_summary!N$21</f>
        <v>16.14055648334422</v>
      </c>
      <c r="O19" s="178">
        <f>RES_hhdet_in_fech!O19/RES_summary!O$21</f>
        <v>17.76303002080622</v>
      </c>
      <c r="P19" s="178">
        <f>RES_hhdet_in_fech!P19/RES_summary!P$21</f>
        <v>17.641740649082003</v>
      </c>
      <c r="Q19" s="178">
        <f>RES_hhdet_in_fech!Q19/RES_summary!Q$21</f>
        <v>17.647184399527632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14.21436570647052</v>
      </c>
      <c r="D20" s="177">
        <f>RES_hhdet_in_fech!D20/RES_summary!D$21</f>
        <v>15.569883431438891</v>
      </c>
      <c r="E20" s="177">
        <f>RES_hhdet_in_fech!E20/RES_summary!E$21</f>
        <v>18.550739030060956</v>
      </c>
      <c r="F20" s="177">
        <f>RES_hhdet_in_fech!F20/RES_summary!F$21</f>
        <v>18.75431156134319</v>
      </c>
      <c r="G20" s="177">
        <f>RES_hhdet_in_fech!G20/RES_summary!G$21</f>
        <v>18.51848838151852</v>
      </c>
      <c r="H20" s="177">
        <f>RES_hhdet_in_fech!H20/RES_summary!H$21</f>
        <v>18.274872962400554</v>
      </c>
      <c r="I20" s="177">
        <f>RES_hhdet_in_fech!I20/RES_summary!I$21</f>
        <v>17.654028211022393</v>
      </c>
      <c r="J20" s="177">
        <f>RES_hhdet_in_fech!J20/RES_summary!J$21</f>
        <v>17.796530557252208</v>
      </c>
      <c r="K20" s="177">
        <f>RES_hhdet_in_fech!K20/RES_summary!K$21</f>
        <v>17.790559131581148</v>
      </c>
      <c r="L20" s="177">
        <f>RES_hhdet_in_fech!L20/RES_summary!L$21</f>
        <v>17.664879964487156</v>
      </c>
      <c r="M20" s="177">
        <f>RES_hhdet_in_fech!M20/RES_summary!M$21</f>
        <v>17.452282237450405</v>
      </c>
      <c r="N20" s="177">
        <f>RES_hhdet_in_fech!N20/RES_summary!N$21</f>
        <v>17.800249080728118</v>
      </c>
      <c r="O20" s="177">
        <f>RES_hhdet_in_fech!O20/RES_summary!O$21</f>
        <v>17.76303002080622</v>
      </c>
      <c r="P20" s="177">
        <f>RES_hhdet_in_fech!P20/RES_summary!P$21</f>
        <v>17.641740649082003</v>
      </c>
      <c r="Q20" s="177">
        <f>RES_hhdet_in_fech!Q20/RES_summary!Q$21</f>
        <v>17.647184399527632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6.6564410579355009</v>
      </c>
      <c r="D22" s="176">
        <f>RES_hhdet_in_fech!D22/RES_summary!D$21</f>
        <v>7.2826063170168771</v>
      </c>
      <c r="E22" s="176">
        <f>RES_hhdet_in_fech!E22/RES_summary!E$21</f>
        <v>9.8795066779679548</v>
      </c>
      <c r="F22" s="176">
        <f>RES_hhdet_in_fech!F22/RES_summary!F$21</f>
        <v>9.938762544833855</v>
      </c>
      <c r="G22" s="176">
        <f>RES_hhdet_in_fech!G22/RES_summary!G$21</f>
        <v>9.5587801810518975</v>
      </c>
      <c r="H22" s="176">
        <f>RES_hhdet_in_fech!H22/RES_summary!H$21</f>
        <v>9.6997932989121036</v>
      </c>
      <c r="I22" s="176">
        <f>RES_hhdet_in_fech!I22/RES_summary!I$21</f>
        <v>9.4313904736002225</v>
      </c>
      <c r="J22" s="176">
        <f>RES_hhdet_in_fech!J22/RES_summary!J$21</f>
        <v>9.6471863777772402</v>
      </c>
      <c r="K22" s="176">
        <f>RES_hhdet_in_fech!K22/RES_summary!K$21</f>
        <v>9.8501581643051157</v>
      </c>
      <c r="L22" s="176">
        <f>RES_hhdet_in_fech!L22/RES_summary!L$21</f>
        <v>10.01428680515879</v>
      </c>
      <c r="M22" s="176">
        <f>RES_hhdet_in_fech!M22/RES_summary!M$21</f>
        <v>9.8061929524912941</v>
      </c>
      <c r="N22" s="176">
        <f>RES_hhdet_in_fech!N22/RES_summary!N$21</f>
        <v>9.5990187062380254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214.85660362891321</v>
      </c>
      <c r="D43" s="184">
        <f>RES_hhdet_in_fech!D43/RES_summary!D$21</f>
        <v>205.45237715024308</v>
      </c>
      <c r="E43" s="184">
        <f>RES_hhdet_in_fech!E43/RES_summary!E$21</f>
        <v>203.48577275964053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213.72638262248842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179.78158028341619</v>
      </c>
      <c r="D44" s="178">
        <f>RES_hhdet_in_fech!D44/RES_summary!D$21</f>
        <v>170.45598532778641</v>
      </c>
      <c r="E44" s="178">
        <f>RES_hhdet_in_fech!E44/RES_summary!E$21</f>
        <v>165.41886057689058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175.58459371631753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178.29776223919686</v>
      </c>
      <c r="D45" s="177">
        <f>RES_hhdet_in_fech!D45/RES_summary!D$21</f>
        <v>169.20218238650796</v>
      </c>
      <c r="E45" s="177">
        <f>RES_hhdet_in_fech!E45/RES_summary!E$21</f>
        <v>162.24458711886436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172.5619349919377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1.4838180442193065</v>
      </c>
      <c r="D46" s="177">
        <f>RES_hhdet_in_fech!D46/RES_summary!D$21</f>
        <v>1.2538029412784371</v>
      </c>
      <c r="E46" s="177">
        <f>RES_hhdet_in_fech!E46/RES_summary!E$21</f>
        <v>3.1742734580262262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3.0226587243798462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4.3710387740745524</v>
      </c>
      <c r="D47" s="178">
        <f>RES_hhdet_in_fech!D47/RES_summary!D$21</f>
        <v>3.966088367943617</v>
      </c>
      <c r="E47" s="178">
        <f>RES_hhdet_in_fech!E47/RES_summary!E$21</f>
        <v>3.7206813180037908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4.5211574114861994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4.3710387740745524</v>
      </c>
      <c r="D48" s="177">
        <f>RES_hhdet_in_fech!D48/RES_summary!D$21</f>
        <v>3.966088367943617</v>
      </c>
      <c r="E48" s="177">
        <f>RES_hhdet_in_fech!E48/RES_summary!E$21</f>
        <v>3.7206813180037908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4.5211574114861994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24.046960219894174</v>
      </c>
      <c r="D49" s="178">
        <f>RES_hhdet_in_fech!D49/RES_summary!D$21</f>
        <v>23.753446575615847</v>
      </c>
      <c r="E49" s="178">
        <f>RES_hhdet_in_fech!E49/RES_summary!E$21</f>
        <v>24.471178664177739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23.933678798294217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24.632950543929038</v>
      </c>
      <c r="D50" s="183">
        <f>RES_hhdet_in_fech!D50/RES_summary!D$21</f>
        <v>24.428885807978077</v>
      </c>
      <c r="E50" s="183">
        <f>RES_hhdet_in_fech!E50/RES_summary!E$21</f>
        <v>24.443011255109582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23.734446341863382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21.815693228533572</v>
      </c>
      <c r="D54" s="180">
        <f>RES_hhdet_in_fech!D54/RES_summary!D$21</f>
        <v>21.185052752815842</v>
      </c>
      <c r="E54" s="180">
        <f>RES_hhdet_in_fech!E54/RES_summary!E$21</f>
        <v>24.581155118114118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24.471439402719927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6.6570243515283023</v>
      </c>
      <c r="D58" s="178">
        <f>RES_hhdet_in_fech!D58/RES_summary!D$21</f>
        <v>7.2768568788971946</v>
      </c>
      <c r="E58" s="178">
        <f>RES_hhdet_in_fech!E58/RES_summary!E$21</f>
        <v>9.8750522005684012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9.6869526963904828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6.6570243515283023</v>
      </c>
      <c r="D60" s="176">
        <f>RES_hhdet_in_fech!D60/RES_summary!D$21</f>
        <v>7.2768568788971946</v>
      </c>
      <c r="E60" s="176">
        <f>RES_hhdet_in_fech!E60/RES_summary!E$21</f>
        <v>9.8750522005684012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9.6869526963904828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209.0529699587606</v>
      </c>
      <c r="D62" s="184">
        <f>RES_hhdet_in_fech!D62/RES_summary!D$21</f>
        <v>199.53117743763573</v>
      </c>
      <c r="E62" s="184">
        <f>RES_hhdet_in_fech!E62/RES_summary!E$21</f>
        <v>200.16731264912207</v>
      </c>
      <c r="F62" s="184">
        <f>RES_hhdet_in_fech!F62/RES_summary!F$21</f>
        <v>195.35153181281834</v>
      </c>
      <c r="G62" s="184">
        <f>RES_hhdet_in_fech!G62/RES_summary!G$21</f>
        <v>199.88492128757503</v>
      </c>
      <c r="H62" s="184">
        <f>RES_hhdet_in_fech!H62/RES_summary!H$21</f>
        <v>201.47021734921103</v>
      </c>
      <c r="I62" s="184">
        <f>RES_hhdet_in_fech!I62/RES_summary!I$21</f>
        <v>191.18955404071596</v>
      </c>
      <c r="J62" s="184">
        <f>RES_hhdet_in_fech!J62/RES_summary!J$21</f>
        <v>178.59666330489614</v>
      </c>
      <c r="K62" s="184">
        <f>RES_hhdet_in_fech!K62/RES_summary!K$21</f>
        <v>153.41057787185451</v>
      </c>
      <c r="L62" s="184">
        <f>RES_hhdet_in_fech!L62/RES_summary!L$21</f>
        <v>197.23355809510602</v>
      </c>
      <c r="M62" s="184">
        <f>RES_hhdet_in_fech!M62/RES_summary!M$21</f>
        <v>178.807870706985</v>
      </c>
      <c r="N62" s="184">
        <f>RES_hhdet_in_fech!N62/RES_summary!N$21</f>
        <v>183.13313246237172</v>
      </c>
      <c r="O62" s="184">
        <f>RES_hhdet_in_fech!O62/RES_summary!O$21</f>
        <v>148.35842189795125</v>
      </c>
      <c r="P62" s="184">
        <f>RES_hhdet_in_fech!P62/RES_summary!P$21</f>
        <v>126.78278032481552</v>
      </c>
      <c r="Q62" s="184">
        <f>RES_hhdet_in_fech!Q62/RES_summary!Q$21</f>
        <v>127.61613828242611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171.85090237172474</v>
      </c>
      <c r="D63" s="178">
        <f>RES_hhdet_in_fech!D63/RES_summary!D$21</f>
        <v>162.5729914153836</v>
      </c>
      <c r="E63" s="178">
        <f>RES_hhdet_in_fech!E63/RES_summary!E$21</f>
        <v>161.01757185693316</v>
      </c>
      <c r="F63" s="178">
        <f>RES_hhdet_in_fech!F63/RES_summary!F$21</f>
        <v>156.24986506179403</v>
      </c>
      <c r="G63" s="178">
        <f>RES_hhdet_in_fech!G63/RES_summary!G$21</f>
        <v>161.22978181117989</v>
      </c>
      <c r="H63" s="178">
        <f>RES_hhdet_in_fech!H63/RES_summary!H$21</f>
        <v>163.54919379270697</v>
      </c>
      <c r="I63" s="178">
        <f>RES_hhdet_in_fech!I63/RES_summary!I$21</f>
        <v>154.28011641631903</v>
      </c>
      <c r="J63" s="178">
        <f>RES_hhdet_in_fech!J63/RES_summary!J$21</f>
        <v>140.15765763670922</v>
      </c>
      <c r="K63" s="178">
        <f>RES_hhdet_in_fech!K63/RES_summary!K$21</f>
        <v>116.53550674277213</v>
      </c>
      <c r="L63" s="178">
        <f>RES_hhdet_in_fech!L63/RES_summary!L$21</f>
        <v>160.64247962222325</v>
      </c>
      <c r="M63" s="178">
        <f>RES_hhdet_in_fech!M63/RES_summary!M$21</f>
        <v>142.17574457581992</v>
      </c>
      <c r="N63" s="178">
        <f>RES_hhdet_in_fech!N63/RES_summary!N$21</f>
        <v>146.69702135231171</v>
      </c>
      <c r="O63" s="178">
        <f>RES_hhdet_in_fech!O63/RES_summary!O$21</f>
        <v>112.48992425661693</v>
      </c>
      <c r="P63" s="178">
        <f>RES_hhdet_in_fech!P63/RES_summary!P$21</f>
        <v>91.438767742938708</v>
      </c>
      <c r="Q63" s="178">
        <f>RES_hhdet_in_fech!Q63/RES_summary!Q$21</f>
        <v>92.146130347657859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170.37049933873942</v>
      </c>
      <c r="D64" s="177">
        <f>RES_hhdet_in_fech!D64/RES_summary!D$21</f>
        <v>161.33921796014218</v>
      </c>
      <c r="E64" s="177">
        <f>RES_hhdet_in_fech!E64/RES_summary!E$21</f>
        <v>157.83197727942274</v>
      </c>
      <c r="F64" s="177">
        <f>RES_hhdet_in_fech!F64/RES_summary!F$21</f>
        <v>153.16135017602514</v>
      </c>
      <c r="G64" s="177">
        <f>RES_hhdet_in_fech!G64/RES_summary!G$21</f>
        <v>158.6647193299159</v>
      </c>
      <c r="H64" s="177">
        <f>RES_hhdet_in_fech!H64/RES_summary!H$21</f>
        <v>160.59030909368883</v>
      </c>
      <c r="I64" s="177">
        <f>RES_hhdet_in_fech!I64/RES_summary!I$21</f>
        <v>151.6547562130433</v>
      </c>
      <c r="J64" s="177">
        <f>RES_hhdet_in_fech!J64/RES_summary!J$21</f>
        <v>137.57621289481946</v>
      </c>
      <c r="K64" s="177">
        <f>RES_hhdet_in_fech!K64/RES_summary!K$21</f>
        <v>114.30884540817628</v>
      </c>
      <c r="L64" s="177">
        <f>RES_hhdet_in_fech!L64/RES_summary!L$21</f>
        <v>157.58906359877236</v>
      </c>
      <c r="M64" s="177">
        <f>RES_hhdet_in_fech!M64/RES_summary!M$21</f>
        <v>139.49853449344931</v>
      </c>
      <c r="N64" s="177">
        <f>RES_hhdet_in_fech!N64/RES_summary!N$21</f>
        <v>143.97637032952323</v>
      </c>
      <c r="O64" s="177">
        <f>RES_hhdet_in_fech!O64/RES_summary!O$21</f>
        <v>110.26905812078503</v>
      </c>
      <c r="P64" s="177">
        <f>RES_hhdet_in_fech!P64/RES_summary!P$21</f>
        <v>89.298496699200726</v>
      </c>
      <c r="Q64" s="177">
        <f>RES_hhdet_in_fech!Q64/RES_summary!Q$21</f>
        <v>89.733421907711474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1.4804030329853057</v>
      </c>
      <c r="D65" s="177">
        <f>RES_hhdet_in_fech!D65/RES_summary!D$21</f>
        <v>1.2337734552414319</v>
      </c>
      <c r="E65" s="177">
        <f>RES_hhdet_in_fech!E65/RES_summary!E$21</f>
        <v>3.1855945775104333</v>
      </c>
      <c r="F65" s="177">
        <f>RES_hhdet_in_fech!F65/RES_summary!F$21</f>
        <v>3.08851488576888</v>
      </c>
      <c r="G65" s="177">
        <f>RES_hhdet_in_fech!G65/RES_summary!G$21</f>
        <v>2.5650624812639786</v>
      </c>
      <c r="H65" s="177">
        <f>RES_hhdet_in_fech!H65/RES_summary!H$21</f>
        <v>2.9588846990181348</v>
      </c>
      <c r="I65" s="177">
        <f>RES_hhdet_in_fech!I65/RES_summary!I$21</f>
        <v>2.6253602032757573</v>
      </c>
      <c r="J65" s="177">
        <f>RES_hhdet_in_fech!J65/RES_summary!J$21</f>
        <v>2.5814447418897273</v>
      </c>
      <c r="K65" s="177">
        <f>RES_hhdet_in_fech!K65/RES_summary!K$21</f>
        <v>2.226661334595847</v>
      </c>
      <c r="L65" s="177">
        <f>RES_hhdet_in_fech!L65/RES_summary!L$21</f>
        <v>3.0534160234508794</v>
      </c>
      <c r="M65" s="177">
        <f>RES_hhdet_in_fech!M65/RES_summary!M$21</f>
        <v>2.6772100823706224</v>
      </c>
      <c r="N65" s="177">
        <f>RES_hhdet_in_fech!N65/RES_summary!N$21</f>
        <v>2.7206510227884979</v>
      </c>
      <c r="O65" s="177">
        <f>RES_hhdet_in_fech!O65/RES_summary!O$21</f>
        <v>2.2208661358319071</v>
      </c>
      <c r="P65" s="177">
        <f>RES_hhdet_in_fech!P65/RES_summary!P$21</f>
        <v>2.1402710437379748</v>
      </c>
      <c r="Q65" s="177">
        <f>RES_hhdet_in_fech!Q65/RES_summary!Q$21</f>
        <v>2.4127084399463845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4.5063110895144334</v>
      </c>
      <c r="D66" s="178">
        <f>RES_hhdet_in_fech!D66/RES_summary!D$21</f>
        <v>4.1276347216001454</v>
      </c>
      <c r="E66" s="178">
        <f>RES_hhdet_in_fech!E66/RES_summary!E$21</f>
        <v>3.8896604801307189</v>
      </c>
      <c r="F66" s="178">
        <f>RES_hhdet_in_fech!F66/RES_summary!F$21</f>
        <v>3.6960799481082156</v>
      </c>
      <c r="G66" s="178">
        <f>RES_hhdet_in_fech!G66/RES_summary!G$21</f>
        <v>3.4877669217158012</v>
      </c>
      <c r="H66" s="178">
        <f>RES_hhdet_in_fech!H66/RES_summary!H$21</f>
        <v>3.3748163338553332</v>
      </c>
      <c r="I66" s="178">
        <f>RES_hhdet_in_fech!I66/RES_summary!I$21</f>
        <v>3.2200957241041759</v>
      </c>
      <c r="J66" s="178">
        <f>RES_hhdet_in_fech!J66/RES_summary!J$21</f>
        <v>3.1969877818244226</v>
      </c>
      <c r="K66" s="178">
        <f>RES_hhdet_in_fech!K66/RES_summary!K$21</f>
        <v>3.0266647153776138</v>
      </c>
      <c r="L66" s="178">
        <f>RES_hhdet_in_fech!L66/RES_summary!L$21</f>
        <v>2.8113776191771285</v>
      </c>
      <c r="M66" s="178">
        <f>RES_hhdet_in_fech!M66/RES_summary!M$21</f>
        <v>2.6655784443158126</v>
      </c>
      <c r="N66" s="178">
        <f>RES_hhdet_in_fech!N66/RES_summary!N$21</f>
        <v>2.5329424911217377</v>
      </c>
      <c r="O66" s="178">
        <f>RES_hhdet_in_fech!O66/RES_summary!O$21</f>
        <v>2.3532750485332157</v>
      </c>
      <c r="P66" s="178">
        <f>RES_hhdet_in_fech!P66/RES_summary!P$21</f>
        <v>2.4100822253209766</v>
      </c>
      <c r="Q66" s="178">
        <f>RES_hhdet_in_fech!Q66/RES_summary!Q$21</f>
        <v>2.3538140489751296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4.5063110895144334</v>
      </c>
      <c r="D67" s="177">
        <f>RES_hhdet_in_fech!D67/RES_summary!D$21</f>
        <v>4.1276347216001454</v>
      </c>
      <c r="E67" s="177">
        <f>RES_hhdet_in_fech!E67/RES_summary!E$21</f>
        <v>3.8896604801307189</v>
      </c>
      <c r="F67" s="177">
        <f>RES_hhdet_in_fech!F67/RES_summary!F$21</f>
        <v>3.6960799481082156</v>
      </c>
      <c r="G67" s="177">
        <f>RES_hhdet_in_fech!G67/RES_summary!G$21</f>
        <v>3.4877669217158012</v>
      </c>
      <c r="H67" s="177">
        <f>RES_hhdet_in_fech!H67/RES_summary!H$21</f>
        <v>3.3748163338553332</v>
      </c>
      <c r="I67" s="177">
        <f>RES_hhdet_in_fech!I67/RES_summary!I$21</f>
        <v>3.2200957241041759</v>
      </c>
      <c r="J67" s="177">
        <f>RES_hhdet_in_fech!J67/RES_summary!J$21</f>
        <v>3.1969877818244226</v>
      </c>
      <c r="K67" s="177">
        <f>RES_hhdet_in_fech!K67/RES_summary!K$21</f>
        <v>3.0266647153776138</v>
      </c>
      <c r="L67" s="177">
        <f>RES_hhdet_in_fech!L67/RES_summary!L$21</f>
        <v>2.8113776191771285</v>
      </c>
      <c r="M67" s="177">
        <f>RES_hhdet_in_fech!M67/RES_summary!M$21</f>
        <v>2.6655784443158126</v>
      </c>
      <c r="N67" s="177">
        <f>RES_hhdet_in_fech!N67/RES_summary!N$21</f>
        <v>2.5329424911217377</v>
      </c>
      <c r="O67" s="177">
        <f>RES_hhdet_in_fech!O67/RES_summary!O$21</f>
        <v>2.3532750485332157</v>
      </c>
      <c r="P67" s="177">
        <f>RES_hhdet_in_fech!P67/RES_summary!P$21</f>
        <v>2.4100822253209766</v>
      </c>
      <c r="Q67" s="177">
        <f>RES_hhdet_in_fech!Q67/RES_summary!Q$21</f>
        <v>2.3538140489751296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22.970793179409281</v>
      </c>
      <c r="D68" s="178">
        <f>RES_hhdet_in_fech!D68/RES_summary!D$21</f>
        <v>22.235946629971917</v>
      </c>
      <c r="E68" s="178">
        <f>RES_hhdet_in_fech!E68/RES_summary!E$21</f>
        <v>22.563225813148669</v>
      </c>
      <c r="F68" s="178">
        <f>RES_hhdet_in_fech!F68/RES_summary!F$21</f>
        <v>22.938626166608632</v>
      </c>
      <c r="G68" s="178">
        <f>RES_hhdet_in_fech!G68/RES_summary!G$21</f>
        <v>22.814793113120025</v>
      </c>
      <c r="H68" s="178">
        <f>RES_hhdet_in_fech!H68/RES_summary!H$21</f>
        <v>22.442024115196997</v>
      </c>
      <c r="I68" s="178">
        <f>RES_hhdet_in_fech!I68/RES_summary!I$21</f>
        <v>21.604932504781935</v>
      </c>
      <c r="J68" s="178">
        <f>RES_hhdet_in_fech!J68/RES_summary!J$21</f>
        <v>23.192285907535908</v>
      </c>
      <c r="K68" s="178">
        <f>RES_hhdet_in_fech!K68/RES_summary!K$21</f>
        <v>22.004143265302904</v>
      </c>
      <c r="L68" s="178">
        <f>RES_hhdet_in_fech!L68/RES_summary!L$21</f>
        <v>22.366692273339996</v>
      </c>
      <c r="M68" s="178">
        <f>RES_hhdet_in_fech!M68/RES_summary!M$21</f>
        <v>21.691583051283235</v>
      </c>
      <c r="N68" s="178">
        <f>RES_hhdet_in_fech!N68/RES_summary!N$21</f>
        <v>21.682620068763008</v>
      </c>
      <c r="O68" s="178">
        <f>RES_hhdet_in_fech!O68/RES_summary!O$21</f>
        <v>21.699753997841491</v>
      </c>
      <c r="P68" s="178">
        <f>RES_hhdet_in_fech!P68/RES_summary!P$21</f>
        <v>20.523270416905344</v>
      </c>
      <c r="Q68" s="178">
        <f>RES_hhdet_in_fech!Q68/RES_summary!Q$21</f>
        <v>21.131276155249598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23.057945867940788</v>
      </c>
      <c r="D69" s="183">
        <f>RES_hhdet_in_fech!D69/RES_summary!D$21</f>
        <v>22.589265582854374</v>
      </c>
      <c r="E69" s="183">
        <f>RES_hhdet_in_fech!E69/RES_summary!E$21</f>
        <v>22.563225813148669</v>
      </c>
      <c r="F69" s="183">
        <f>RES_hhdet_in_fech!F69/RES_summary!F$21</f>
        <v>22.870215865056284</v>
      </c>
      <c r="G69" s="183">
        <f>RES_hhdet_in_fech!G69/RES_summary!G$21</f>
        <v>22.814793113120025</v>
      </c>
      <c r="H69" s="183">
        <f>RES_hhdet_in_fech!H69/RES_summary!H$21</f>
        <v>22.01916070177581</v>
      </c>
      <c r="I69" s="183">
        <f>RES_hhdet_in_fech!I69/RES_summary!I$21</f>
        <v>21.604932504781935</v>
      </c>
      <c r="J69" s="183">
        <f>RES_hhdet_in_fech!J69/RES_summary!J$21</f>
        <v>21.7701965202107</v>
      </c>
      <c r="K69" s="183">
        <f>RES_hhdet_in_fech!K69/RES_summary!K$21</f>
        <v>22.406190540635368</v>
      </c>
      <c r="L69" s="183">
        <f>RES_hhdet_in_fech!L69/RES_summary!L$21</f>
        <v>22.277469488107052</v>
      </c>
      <c r="M69" s="183">
        <f>RES_hhdet_in_fech!M69/RES_summary!M$21</f>
        <v>21.990158042467449</v>
      </c>
      <c r="N69" s="183">
        <f>RES_hhdet_in_fech!N69/RES_summary!N$21</f>
        <v>21.931863417776665</v>
      </c>
      <c r="O69" s="183">
        <f>RES_hhdet_in_fech!O69/RES_summary!O$21</f>
        <v>22.423647350683154</v>
      </c>
      <c r="P69" s="183">
        <f>RES_hhdet_in_fech!P69/RES_summary!P$21</f>
        <v>22.2518674131979</v>
      </c>
      <c r="Q69" s="183">
        <f>RES_hhdet_in_fech!Q69/RES_summary!Q$21</f>
        <v>22.231065019693947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21.100945391351889</v>
      </c>
      <c r="L70" s="183">
        <f>RES_hhdet_in_fech!L70/RES_summary!L$21</f>
        <v>20.8363113596535</v>
      </c>
      <c r="M70" s="183">
        <f>RES_hhdet_in_fech!M70/RES_summary!M$21</f>
        <v>20.427125978915019</v>
      </c>
      <c r="N70" s="183">
        <f>RES_hhdet_in_fech!N70/RES_summary!N$21</f>
        <v>20.20777500407376</v>
      </c>
      <c r="O70" s="183">
        <f>RES_hhdet_in_fech!O70/RES_summary!O$21</f>
        <v>20.534510670162103</v>
      </c>
      <c r="P70" s="183">
        <f>RES_hhdet_in_fech!P70/RES_summary!P$21</f>
        <v>20.284015588450995</v>
      </c>
      <c r="Q70" s="183">
        <f>RES_hhdet_in_fech!Q70/RES_summary!Q$21</f>
        <v>20.107348875723758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17.039502475386271</v>
      </c>
      <c r="L71" s="182">
        <f>RES_hhdet_in_fech!L71/RES_summary!L$21</f>
        <v>16.795494823722716</v>
      </c>
      <c r="M71" s="182">
        <f>RES_hhdet_in_fech!M71/RES_summary!M$21</f>
        <v>16.424115950083706</v>
      </c>
      <c r="N71" s="182">
        <f>RES_hhdet_in_fech!N71/RES_summary!N$21</f>
        <v>16.207852410400989</v>
      </c>
      <c r="O71" s="182">
        <f>RES_hhdet_in_fech!O71/RES_summary!O$21</f>
        <v>16.508031988984659</v>
      </c>
      <c r="P71" s="182">
        <f>RES_hhdet_in_fech!P71/RES_summary!P$21</f>
        <v>16.283224145904889</v>
      </c>
      <c r="Q71" s="182">
        <f>RES_hhdet_in_fech!Q71/RES_summary!Q$21</f>
        <v>16.137119542261182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4.0614429159656185</v>
      </c>
      <c r="L72" s="181">
        <f>RES_hhdet_in_fech!L72/RES_summary!L$21</f>
        <v>4.0408165359307873</v>
      </c>
      <c r="M72" s="181">
        <f>RES_hhdet_in_fech!M72/RES_summary!M$21</f>
        <v>4.0030100288313193</v>
      </c>
      <c r="N72" s="181">
        <f>RES_hhdet_in_fech!N72/RES_summary!N$21</f>
        <v>3.9999225936727725</v>
      </c>
      <c r="O72" s="181">
        <f>RES_hhdet_in_fech!O72/RES_summary!O$21</f>
        <v>4.0264786811774407</v>
      </c>
      <c r="P72" s="181">
        <f>RES_hhdet_in_fech!P72/RES_summary!P$21</f>
        <v>4.0007914425461077</v>
      </c>
      <c r="Q72" s="181">
        <f>RES_hhdet_in_fech!Q72/RES_summary!Q$21</f>
        <v>3.9702293334625725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21.399534370378532</v>
      </c>
      <c r="D73" s="180">
        <f>RES_hhdet_in_fech!D73/RES_summary!D$21</f>
        <v>20.617469269920395</v>
      </c>
      <c r="E73" s="180">
        <f>RES_hhdet_in_fech!E73/RES_summary!E$21</f>
        <v>0</v>
      </c>
      <c r="F73" s="180">
        <f>RES_hhdet_in_fech!F73/RES_summary!F$21</f>
        <v>23.992623271335908</v>
      </c>
      <c r="G73" s="180">
        <f>RES_hhdet_in_fech!G73/RES_summary!G$21</f>
        <v>0</v>
      </c>
      <c r="H73" s="180">
        <f>RES_hhdet_in_fech!H73/RES_summary!H$21</f>
        <v>24.499516214709935</v>
      </c>
      <c r="I73" s="180">
        <f>RES_hhdet_in_fech!I73/RES_summary!I$21</f>
        <v>0</v>
      </c>
      <c r="J73" s="180">
        <f>RES_hhdet_in_fech!J73/RES_summary!J$21</f>
        <v>25.088550522742729</v>
      </c>
      <c r="K73" s="180">
        <f>RES_hhdet_in_fech!K73/RES_summary!K$21</f>
        <v>25.148762265686003</v>
      </c>
      <c r="L73" s="180">
        <f>RES_hhdet_in_fech!L73/RES_summary!L$21</f>
        <v>27.281414863572948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25.436814454691827</v>
      </c>
      <c r="P73" s="180">
        <f>RES_hhdet_in_fech!P73/RES_summary!P$21</f>
        <v>25.661947844695092</v>
      </c>
      <c r="Q73" s="180">
        <f>RES_hhdet_in_fech!Q73/RES_summary!Q$21</f>
        <v>25.666908894404973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21.826585195048366</v>
      </c>
      <c r="L74" s="179">
        <f>RES_hhdet_in_fech!L74/RES_summary!L$21</f>
        <v>23.390859361776624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21.885709173397423</v>
      </c>
      <c r="P74" s="179">
        <f>RES_hhdet_in_fech!P74/RES_summary!P$21</f>
        <v>22.042607728141224</v>
      </c>
      <c r="Q74" s="179">
        <f>RES_hhdet_in_fech!Q74/RES_summary!Q$21</f>
        <v>22.050720560244905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17.765142279082749</v>
      </c>
      <c r="L75" s="177">
        <f>RES_hhdet_in_fech!L75/RES_summary!L$21</f>
        <v>19.336607312219449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17.834604849957749</v>
      </c>
      <c r="P75" s="177">
        <f>RES_hhdet_in_fech!P75/RES_summary!P$21</f>
        <v>18.019012266450837</v>
      </c>
      <c r="Q75" s="177">
        <f>RES_hhdet_in_fech!Q75/RES_summary!Q$21</f>
        <v>18.049889336418591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4.0614429159656176</v>
      </c>
      <c r="L76" s="177">
        <f>RES_hhdet_in_fech!L76/RES_summary!L$21</f>
        <v>4.054252049557169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4.0511043234396711</v>
      </c>
      <c r="P76" s="177">
        <f>RES_hhdet_in_fech!P76/RES_summary!P$21</f>
        <v>4.0235954616903866</v>
      </c>
      <c r="Q76" s="177">
        <f>RES_hhdet_in_fech!Q76/RES_summary!Q$21</f>
        <v>4.0008312238263164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9.7249633181121435</v>
      </c>
      <c r="D77" s="178">
        <f>RES_hhdet_in_fech!D77/RES_summary!D$21</f>
        <v>10.594604670680079</v>
      </c>
      <c r="E77" s="178">
        <f>RES_hhdet_in_fech!E77/RES_summary!E$21</f>
        <v>12.696854498909534</v>
      </c>
      <c r="F77" s="178">
        <f>RES_hhdet_in_fech!F77/RES_summary!F$21</f>
        <v>12.466960636307435</v>
      </c>
      <c r="G77" s="178">
        <f>RES_hhdet_in_fech!G77/RES_summary!G$21</f>
        <v>12.352579441559332</v>
      </c>
      <c r="H77" s="178">
        <f>RES_hhdet_in_fech!H77/RES_summary!H$21</f>
        <v>12.104183107451728</v>
      </c>
      <c r="I77" s="178">
        <f>RES_hhdet_in_fech!I77/RES_summary!I$21</f>
        <v>12.084409395510834</v>
      </c>
      <c r="J77" s="178">
        <f>RES_hhdet_in_fech!J77/RES_summary!J$21</f>
        <v>12.049731978826609</v>
      </c>
      <c r="K77" s="178">
        <f>RES_hhdet_in_fech!K77/RES_summary!K$21</f>
        <v>11.84426314840187</v>
      </c>
      <c r="L77" s="178">
        <f>RES_hhdet_in_fech!L77/RES_summary!L$21</f>
        <v>11.413008580365611</v>
      </c>
      <c r="M77" s="178">
        <f>RES_hhdet_in_fech!M77/RES_summary!M$21</f>
        <v>12.274964635566048</v>
      </c>
      <c r="N77" s="178">
        <f>RES_hhdet_in_fech!N77/RES_summary!N$21</f>
        <v>12.220548550175256</v>
      </c>
      <c r="O77" s="178">
        <f>RES_hhdet_in_fech!O77/RES_summary!O$21</f>
        <v>11.815468594959588</v>
      </c>
      <c r="P77" s="178">
        <f>RES_hhdet_in_fech!P77/RES_summary!P$21</f>
        <v>12.410659939650497</v>
      </c>
      <c r="Q77" s="178">
        <f>RES_hhdet_in_fech!Q77/RES_summary!Q$21</f>
        <v>11.984917730543525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9.7249633181121435</v>
      </c>
      <c r="D78" s="177">
        <f>RES_hhdet_in_fech!D78/RES_summary!D$21</f>
        <v>10.594604670680079</v>
      </c>
      <c r="E78" s="177">
        <f>RES_hhdet_in_fech!E78/RES_summary!E$21</f>
        <v>12.696854498909534</v>
      </c>
      <c r="F78" s="177">
        <f>RES_hhdet_in_fech!F78/RES_summary!F$21</f>
        <v>12.847826809179557</v>
      </c>
      <c r="G78" s="177">
        <f>RES_hhdet_in_fech!G78/RES_summary!G$21</f>
        <v>12.744571573377984</v>
      </c>
      <c r="H78" s="177">
        <f>RES_hhdet_in_fech!H78/RES_summary!H$21</f>
        <v>12.459912291583562</v>
      </c>
      <c r="I78" s="177">
        <f>RES_hhdet_in_fech!I78/RES_summary!I$21</f>
        <v>12.445076948445664</v>
      </c>
      <c r="J78" s="177">
        <f>RES_hhdet_in_fech!J78/RES_summary!J$21</f>
        <v>12.324690660234729</v>
      </c>
      <c r="K78" s="177">
        <f>RES_hhdet_in_fech!K78/RES_summary!K$21</f>
        <v>12.441035915559652</v>
      </c>
      <c r="L78" s="177">
        <f>RES_hhdet_in_fech!L78/RES_summary!L$21</f>
        <v>12.38760810021218</v>
      </c>
      <c r="M78" s="177">
        <f>RES_hhdet_in_fech!M78/RES_summary!M$21</f>
        <v>12.475611005058187</v>
      </c>
      <c r="N78" s="177">
        <f>RES_hhdet_in_fech!N78/RES_summary!N$21</f>
        <v>12.38747281397603</v>
      </c>
      <c r="O78" s="177">
        <f>RES_hhdet_in_fech!O78/RES_summary!O$21</f>
        <v>12.538652279283795</v>
      </c>
      <c r="P78" s="177">
        <f>RES_hhdet_in_fech!P78/RES_summary!P$21</f>
        <v>12.410659939650497</v>
      </c>
      <c r="Q78" s="177">
        <f>RES_hhdet_in_fech!Q78/RES_summary!Q$21</f>
        <v>12.387496664396823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0</v>
      </c>
      <c r="E79" s="176">
        <f>RES_hhdet_in_fech!E79/RES_summary!E$21</f>
        <v>0</v>
      </c>
      <c r="F79" s="176">
        <f>RES_hhdet_in_fech!F79/RES_summary!F$21</f>
        <v>9.9295215054113477</v>
      </c>
      <c r="G79" s="176">
        <f>RES_hhdet_in_fech!G79/RES_summary!G$21</f>
        <v>9.5646506237965117</v>
      </c>
      <c r="H79" s="176">
        <f>RES_hhdet_in_fech!H79/RES_summary!H$21</f>
        <v>9.6772330836956417</v>
      </c>
      <c r="I79" s="176">
        <f>RES_hhdet_in_fech!I79/RES_summary!I$21</f>
        <v>9.3862061394905503</v>
      </c>
      <c r="J79" s="176">
        <f>RES_hhdet_in_fech!J79/RES_summary!J$21</f>
        <v>9.5700438982639042</v>
      </c>
      <c r="K79" s="176">
        <f>RES_hhdet_in_fech!K79/RES_summary!K$21</f>
        <v>9.7809612847987442</v>
      </c>
      <c r="L79" s="176">
        <f>RES_hhdet_in_fech!L79/RES_summary!L$21</f>
        <v>9.9803472402253615</v>
      </c>
      <c r="M79" s="176">
        <f>RES_hhdet_in_fech!M79/RES_summary!M$21</f>
        <v>9.8001249072965901</v>
      </c>
      <c r="N79" s="176">
        <f>RES_hhdet_in_fech!N79/RES_summary!N$21</f>
        <v>9.6020589325972363</v>
      </c>
      <c r="O79" s="176">
        <f>RES_hhdet_in_fech!O79/RES_summary!O$21</f>
        <v>9.787625702426535</v>
      </c>
      <c r="P79" s="176">
        <f>RES_hhdet_in_fech!P79/RES_summary!P$21</f>
        <v>0</v>
      </c>
      <c r="Q79" s="176">
        <f>RES_hhdet_in_fech!Q79/RES_summary!Q$21</f>
        <v>10.020334845568897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254.43412765571523</v>
      </c>
      <c r="D81" s="184">
        <f>RES_hhdet_in_fech!D81/RES_summary!D$21</f>
        <v>251.0826719204556</v>
      </c>
      <c r="E81" s="184">
        <f>RES_hhdet_in_fech!E81/RES_summary!E$21</f>
        <v>246.44277890592954</v>
      </c>
      <c r="F81" s="184">
        <f>RES_hhdet_in_fech!F81/RES_summary!F$21</f>
        <v>237.40313201099792</v>
      </c>
      <c r="G81" s="184">
        <f>RES_hhdet_in_fech!G81/RES_summary!G$21</f>
        <v>221.71470406161467</v>
      </c>
      <c r="H81" s="184">
        <f>RES_hhdet_in_fech!H81/RES_summary!H$21</f>
        <v>232.1213623494555</v>
      </c>
      <c r="I81" s="184">
        <f>RES_hhdet_in_fech!I81/RES_summary!I$21</f>
        <v>235.24481192327559</v>
      </c>
      <c r="J81" s="184">
        <f>RES_hhdet_in_fech!J81/RES_summary!J$21</f>
        <v>217.90569313856406</v>
      </c>
      <c r="K81" s="184">
        <f>RES_hhdet_in_fech!K81/RES_summary!K$21</f>
        <v>171.3882478054615</v>
      </c>
      <c r="L81" s="184">
        <f>RES_hhdet_in_fech!L81/RES_summary!L$21</f>
        <v>228.50810656330754</v>
      </c>
      <c r="M81" s="184">
        <f>RES_hhdet_in_fech!M81/RES_summary!M$21</f>
        <v>208.88342879950176</v>
      </c>
      <c r="N81" s="184">
        <f>RES_hhdet_in_fech!N81/RES_summary!N$21</f>
        <v>223.54344979165995</v>
      </c>
      <c r="O81" s="184">
        <f>RES_hhdet_in_fech!O81/RES_summary!O$21</f>
        <v>167.59172390631369</v>
      </c>
      <c r="P81" s="184">
        <f>RES_hhdet_in_fech!P81/RES_summary!P$21</f>
        <v>148.60949363455694</v>
      </c>
      <c r="Q81" s="184">
        <f>RES_hhdet_in_fech!Q81/RES_summary!Q$21</f>
        <v>147.95379114530607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216.49517558868033</v>
      </c>
      <c r="D82" s="178">
        <f>RES_hhdet_in_fech!D82/RES_summary!D$21</f>
        <v>211.67173963115553</v>
      </c>
      <c r="E82" s="178">
        <f>RES_hhdet_in_fech!E82/RES_summary!E$21</f>
        <v>204.66161700428117</v>
      </c>
      <c r="F82" s="178">
        <f>RES_hhdet_in_fech!F82/RES_summary!F$21</f>
        <v>195.23613723045037</v>
      </c>
      <c r="G82" s="178">
        <f>RES_hhdet_in_fech!G82/RES_summary!G$21</f>
        <v>182.0915193931109</v>
      </c>
      <c r="H82" s="178">
        <f>RES_hhdet_in_fech!H82/RES_summary!H$21</f>
        <v>192.09945119771061</v>
      </c>
      <c r="I82" s="178">
        <f>RES_hhdet_in_fech!I82/RES_summary!I$21</f>
        <v>195.39586701700247</v>
      </c>
      <c r="J82" s="178">
        <f>RES_hhdet_in_fech!J82/RES_summary!J$21</f>
        <v>178.30580728263348</v>
      </c>
      <c r="K82" s="178">
        <f>RES_hhdet_in_fech!K82/RES_summary!K$21</f>
        <v>133.14023881012966</v>
      </c>
      <c r="L82" s="178">
        <f>RES_hhdet_in_fech!L82/RES_summary!L$21</f>
        <v>188.69822989687745</v>
      </c>
      <c r="M82" s="178">
        <f>RES_hhdet_in_fech!M82/RES_summary!M$21</f>
        <v>169.3191172350497</v>
      </c>
      <c r="N82" s="178">
        <f>RES_hhdet_in_fech!N82/RES_summary!N$21</f>
        <v>184.19492270016747</v>
      </c>
      <c r="O82" s="178">
        <f>RES_hhdet_in_fech!O82/RES_summary!O$21</f>
        <v>130.29242680466692</v>
      </c>
      <c r="P82" s="178">
        <f>RES_hhdet_in_fech!P82/RES_summary!P$21</f>
        <v>111.5395589285279</v>
      </c>
      <c r="Q82" s="178">
        <f>RES_hhdet_in_fech!Q82/RES_summary!Q$21</f>
        <v>111.00377022965883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215.91044871216116</v>
      </c>
      <c r="D83" s="177">
        <f>RES_hhdet_in_fech!D83/RES_summary!D$21</f>
        <v>211.16683686235268</v>
      </c>
      <c r="E83" s="177">
        <f>RES_hhdet_in_fech!E83/RES_summary!E$21</f>
        <v>203.37755913314993</v>
      </c>
      <c r="F83" s="177">
        <f>RES_hhdet_in_fech!F83/RES_summary!F$21</f>
        <v>194.01381950172643</v>
      </c>
      <c r="G83" s="177">
        <f>RES_hhdet_in_fech!G83/RES_summary!G$21</f>
        <v>181.18011983497178</v>
      </c>
      <c r="H83" s="177">
        <f>RES_hhdet_in_fech!H83/RES_summary!H$21</f>
        <v>191.0049646788128</v>
      </c>
      <c r="I83" s="177">
        <f>RES_hhdet_in_fech!I83/RES_summary!I$21</f>
        <v>194.34928853578134</v>
      </c>
      <c r="J83" s="177">
        <f>RES_hhdet_in_fech!J83/RES_summary!J$21</f>
        <v>177.27184226351369</v>
      </c>
      <c r="K83" s="177">
        <f>RES_hhdet_in_fech!K83/RES_summary!K$21</f>
        <v>132.34065594540078</v>
      </c>
      <c r="L83" s="177">
        <f>RES_hhdet_in_fech!L83/RES_summary!L$21</f>
        <v>187.57262358431538</v>
      </c>
      <c r="M83" s="177">
        <f>RES_hhdet_in_fech!M83/RES_summary!M$21</f>
        <v>168.31007800441671</v>
      </c>
      <c r="N83" s="177">
        <f>RES_hhdet_in_fech!N83/RES_summary!N$21</f>
        <v>183.11720402686504</v>
      </c>
      <c r="O83" s="177">
        <f>RES_hhdet_in_fech!O83/RES_summary!O$21</f>
        <v>129.48225299294808</v>
      </c>
      <c r="P83" s="177">
        <f>RES_hhdet_in_fech!P83/RES_summary!P$21</f>
        <v>110.71666317031314</v>
      </c>
      <c r="Q83" s="177">
        <f>RES_hhdet_in_fech!Q83/RES_summary!Q$21</f>
        <v>110.08784462587755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0.58472687651919175</v>
      </c>
      <c r="D84" s="177">
        <f>RES_hhdet_in_fech!D84/RES_summary!D$21</f>
        <v>0.50490276880284568</v>
      </c>
      <c r="E84" s="177">
        <f>RES_hhdet_in_fech!E84/RES_summary!E$21</f>
        <v>1.2840578711312243</v>
      </c>
      <c r="F84" s="177">
        <f>RES_hhdet_in_fech!F84/RES_summary!F$21</f>
        <v>1.2223177287239326</v>
      </c>
      <c r="G84" s="177">
        <f>RES_hhdet_in_fech!G84/RES_summary!G$21</f>
        <v>0.91139955813910301</v>
      </c>
      <c r="H84" s="177">
        <f>RES_hhdet_in_fech!H84/RES_summary!H$21</f>
        <v>1.0944865188978032</v>
      </c>
      <c r="I84" s="177">
        <f>RES_hhdet_in_fech!I84/RES_summary!I$21</f>
        <v>1.0465784812211585</v>
      </c>
      <c r="J84" s="177">
        <f>RES_hhdet_in_fech!J84/RES_summary!J$21</f>
        <v>1.033965019119808</v>
      </c>
      <c r="K84" s="177">
        <f>RES_hhdet_in_fech!K84/RES_summary!K$21</f>
        <v>0.79958286472887252</v>
      </c>
      <c r="L84" s="177">
        <f>RES_hhdet_in_fech!L84/RES_summary!L$21</f>
        <v>1.1256063125620872</v>
      </c>
      <c r="M84" s="177">
        <f>RES_hhdet_in_fech!M84/RES_summary!M$21</f>
        <v>1.0090392306330032</v>
      </c>
      <c r="N84" s="177">
        <f>RES_hhdet_in_fech!N84/RES_summary!N$21</f>
        <v>1.0777186733024173</v>
      </c>
      <c r="O84" s="177">
        <f>RES_hhdet_in_fech!O84/RES_summary!O$21</f>
        <v>0.81017381171884884</v>
      </c>
      <c r="P84" s="177">
        <f>RES_hhdet_in_fech!P84/RES_summary!P$21</f>
        <v>0.82289575821475958</v>
      </c>
      <c r="Q84" s="177">
        <f>RES_hhdet_in_fech!Q84/RES_summary!Q$21</f>
        <v>0.91592560378127552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4.4723790670412749</v>
      </c>
      <c r="D85" s="178">
        <f>RES_hhdet_in_fech!D85/RES_summary!D$21</f>
        <v>4.0840065415013553</v>
      </c>
      <c r="E85" s="178">
        <f>RES_hhdet_in_fech!E85/RES_summary!E$21</f>
        <v>3.8430267688724848</v>
      </c>
      <c r="F85" s="178">
        <f>RES_hhdet_in_fech!F85/RES_summary!F$21</f>
        <v>3.657121171896887</v>
      </c>
      <c r="G85" s="178">
        <f>RES_hhdet_in_fech!G85/RES_summary!G$21</f>
        <v>3.4557656064749884</v>
      </c>
      <c r="H85" s="178">
        <f>RES_hhdet_in_fech!H85/RES_summary!H$21</f>
        <v>3.3507787722863203</v>
      </c>
      <c r="I85" s="178">
        <f>RES_hhdet_in_fech!I85/RES_summary!I$21</f>
        <v>3.2027438096353498</v>
      </c>
      <c r="J85" s="178">
        <f>RES_hhdet_in_fech!J85/RES_summary!J$21</f>
        <v>3.2034088473234341</v>
      </c>
      <c r="K85" s="178">
        <f>RES_hhdet_in_fech!K85/RES_summary!K$21</f>
        <v>3.0306475015618668</v>
      </c>
      <c r="L85" s="178">
        <f>RES_hhdet_in_fech!L85/RES_summary!L$21</f>
        <v>2.8135492695458177</v>
      </c>
      <c r="M85" s="178">
        <f>RES_hhdet_in_fech!M85/RES_summary!M$21</f>
        <v>2.6528703111974492</v>
      </c>
      <c r="N85" s="178">
        <f>RES_hhdet_in_fech!N85/RES_summary!N$21</f>
        <v>2.5282879575380099</v>
      </c>
      <c r="O85" s="178">
        <f>RES_hhdet_in_fech!O85/RES_summary!O$21</f>
        <v>2.3519910704172937</v>
      </c>
      <c r="P85" s="178">
        <f>RES_hhdet_in_fech!P85/RES_summary!P$21</f>
        <v>2.4103388906279459</v>
      </c>
      <c r="Q85" s="178">
        <f>RES_hhdet_in_fech!Q85/RES_summary!Q$21</f>
        <v>2.3547407389030561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4.4723790670412749</v>
      </c>
      <c r="D86" s="177">
        <f>RES_hhdet_in_fech!D86/RES_summary!D$21</f>
        <v>4.0840065415013553</v>
      </c>
      <c r="E86" s="177">
        <f>RES_hhdet_in_fech!E86/RES_summary!E$21</f>
        <v>3.8430267688724848</v>
      </c>
      <c r="F86" s="177">
        <f>RES_hhdet_in_fech!F86/RES_summary!F$21</f>
        <v>3.657121171896887</v>
      </c>
      <c r="G86" s="177">
        <f>RES_hhdet_in_fech!G86/RES_summary!G$21</f>
        <v>3.4557656064749884</v>
      </c>
      <c r="H86" s="177">
        <f>RES_hhdet_in_fech!H86/RES_summary!H$21</f>
        <v>3.3507787722863203</v>
      </c>
      <c r="I86" s="177">
        <f>RES_hhdet_in_fech!I86/RES_summary!I$21</f>
        <v>3.2027438096353498</v>
      </c>
      <c r="J86" s="177">
        <f>RES_hhdet_in_fech!J86/RES_summary!J$21</f>
        <v>3.2034088473234341</v>
      </c>
      <c r="K86" s="177">
        <f>RES_hhdet_in_fech!K86/RES_summary!K$21</f>
        <v>3.0306475015618668</v>
      </c>
      <c r="L86" s="177">
        <f>RES_hhdet_in_fech!L86/RES_summary!L$21</f>
        <v>2.8135492695458177</v>
      </c>
      <c r="M86" s="177">
        <f>RES_hhdet_in_fech!M86/RES_summary!M$21</f>
        <v>2.6528703111974492</v>
      </c>
      <c r="N86" s="177">
        <f>RES_hhdet_in_fech!N86/RES_summary!N$21</f>
        <v>2.5282879575380099</v>
      </c>
      <c r="O86" s="177">
        <f>RES_hhdet_in_fech!O86/RES_summary!O$21</f>
        <v>2.3519910704172937</v>
      </c>
      <c r="P86" s="177">
        <f>RES_hhdet_in_fech!P86/RES_summary!P$21</f>
        <v>2.4103388906279459</v>
      </c>
      <c r="Q86" s="177">
        <f>RES_hhdet_in_fech!Q86/RES_summary!Q$21</f>
        <v>2.3547407389030561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26.810130991004119</v>
      </c>
      <c r="D87" s="178">
        <f>RES_hhdet_in_fech!D87/RES_summary!D$21</f>
        <v>28.054837377020839</v>
      </c>
      <c r="E87" s="178">
        <f>RES_hhdet_in_fech!E87/RES_summary!E$21</f>
        <v>28.075230529985003</v>
      </c>
      <c r="F87" s="178">
        <f>RES_hhdet_in_fech!F87/RES_summary!F$21</f>
        <v>28.591744827391231</v>
      </c>
      <c r="G87" s="178">
        <f>RES_hhdet_in_fech!G87/RES_summary!G$21</f>
        <v>26.634694246681658</v>
      </c>
      <c r="H87" s="178">
        <f>RES_hhdet_in_fech!H87/RES_summary!H$21</f>
        <v>27.013449575758646</v>
      </c>
      <c r="I87" s="178">
        <f>RES_hhdet_in_fech!I87/RES_summary!I$21</f>
        <v>27.261773323656222</v>
      </c>
      <c r="J87" s="178">
        <f>RES_hhdet_in_fech!J87/RES_summary!J$21</f>
        <v>26.807972233789698</v>
      </c>
      <c r="K87" s="178">
        <f>RES_hhdet_in_fech!K87/RES_summary!K$21</f>
        <v>25.425881467724036</v>
      </c>
      <c r="L87" s="178">
        <f>RES_hhdet_in_fech!L87/RES_summary!L$21</f>
        <v>27.038913001558051</v>
      </c>
      <c r="M87" s="178">
        <f>RES_hhdet_in_fech!M87/RES_summary!M$21</f>
        <v>27.139722210732085</v>
      </c>
      <c r="N87" s="178">
        <f>RES_hhdet_in_fech!N87/RES_summary!N$21</f>
        <v>27.23855573617741</v>
      </c>
      <c r="O87" s="178">
        <f>RES_hhdet_in_fech!O87/RES_summary!O$21</f>
        <v>25.185272088559543</v>
      </c>
      <c r="P87" s="178">
        <f>RES_hhdet_in_fech!P87/RES_summary!P$21</f>
        <v>24.78503229898633</v>
      </c>
      <c r="Q87" s="178">
        <f>RES_hhdet_in_fech!Q87/RES_summary!Q$21</f>
        <v>24.59567396636767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28.31561552354324</v>
      </c>
      <c r="D88" s="183">
        <f>RES_hhdet_in_fech!D88/RES_summary!D$21</f>
        <v>28.054837377020839</v>
      </c>
      <c r="E88" s="183">
        <f>RES_hhdet_in_fech!E88/RES_summary!E$21</f>
        <v>28.075230529985003</v>
      </c>
      <c r="F88" s="183">
        <f>RES_hhdet_in_fech!F88/RES_summary!F$21</f>
        <v>28.82901741758484</v>
      </c>
      <c r="G88" s="183">
        <f>RES_hhdet_in_fech!G88/RES_summary!G$21</f>
        <v>28.071426845182412</v>
      </c>
      <c r="H88" s="183">
        <f>RES_hhdet_in_fech!H88/RES_summary!H$21</f>
        <v>27.552696730936869</v>
      </c>
      <c r="I88" s="183">
        <f>RES_hhdet_in_fech!I88/RES_summary!I$21</f>
        <v>27.261773323656222</v>
      </c>
      <c r="J88" s="183">
        <f>RES_hhdet_in_fech!J88/RES_summary!J$21</f>
        <v>27.359667847053512</v>
      </c>
      <c r="K88" s="183">
        <f>RES_hhdet_in_fech!K88/RES_summary!K$21</f>
        <v>27.697603991027641</v>
      </c>
      <c r="L88" s="183">
        <f>RES_hhdet_in_fech!L88/RES_summary!L$21</f>
        <v>27.592388615954949</v>
      </c>
      <c r="M88" s="183">
        <f>RES_hhdet_in_fech!M88/RES_summary!M$21</f>
        <v>28.15484835530345</v>
      </c>
      <c r="N88" s="183">
        <f>RES_hhdet_in_fech!N88/RES_summary!N$21</f>
        <v>27.776239026951075</v>
      </c>
      <c r="O88" s="183">
        <f>RES_hhdet_in_fech!O88/RES_summary!O$21</f>
        <v>28.23280450405457</v>
      </c>
      <c r="P88" s="183">
        <f>RES_hhdet_in_fech!P88/RES_summary!P$21</f>
        <v>0</v>
      </c>
      <c r="Q88" s="183">
        <f>RES_hhdet_in_fech!Q88/RES_summary!Q$21</f>
        <v>28.067469691822684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25.30783667154612</v>
      </c>
      <c r="L89" s="183">
        <f>RES_hhdet_in_fech!L89/RES_summary!L$21</f>
        <v>25.03884941125855</v>
      </c>
      <c r="M89" s="183">
        <f>RES_hhdet_in_fech!M89/RES_summary!M$21</f>
        <v>25.120615081837503</v>
      </c>
      <c r="N89" s="183">
        <f>RES_hhdet_in_fech!N89/RES_summary!N$21</f>
        <v>24.584055931128649</v>
      </c>
      <c r="O89" s="183">
        <f>RES_hhdet_in_fech!O89/RES_summary!O$21</f>
        <v>24.818476790569914</v>
      </c>
      <c r="P89" s="183">
        <f>RES_hhdet_in_fech!P89/RES_summary!P$21</f>
        <v>24.561242719467511</v>
      </c>
      <c r="Q89" s="183">
        <f>RES_hhdet_in_fech!Q89/RES_summary!Q$21</f>
        <v>24.234849661034513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21.246393755580506</v>
      </c>
      <c r="L90" s="182">
        <f>RES_hhdet_in_fech!L90/RES_summary!L$21</f>
        <v>20.998599599593874</v>
      </c>
      <c r="M90" s="182">
        <f>RES_hhdet_in_fech!M90/RES_summary!M$21</f>
        <v>21.105125422642196</v>
      </c>
      <c r="N90" s="182">
        <f>RES_hhdet_in_fech!N90/RES_summary!N$21</f>
        <v>20.575722232332168</v>
      </c>
      <c r="O90" s="182">
        <f>RES_hhdet_in_fech!O90/RES_summary!O$21</f>
        <v>20.784930216306414</v>
      </c>
      <c r="P90" s="182">
        <f>RES_hhdet_in_fech!P90/RES_summary!P$21</f>
        <v>20.549509677387853</v>
      </c>
      <c r="Q90" s="182">
        <f>RES_hhdet_in_fech!Q90/RES_summary!Q$21</f>
        <v>20.250170640649522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4.0614429159656176</v>
      </c>
      <c r="L91" s="181">
        <f>RES_hhdet_in_fech!L91/RES_summary!L$21</f>
        <v>4.0402498116646726</v>
      </c>
      <c r="M91" s="181">
        <f>RES_hhdet_in_fech!M91/RES_summary!M$21</f>
        <v>4.0154896591953051</v>
      </c>
      <c r="N91" s="181">
        <f>RES_hhdet_in_fech!N91/RES_summary!N$21</f>
        <v>4.0083336987964753</v>
      </c>
      <c r="O91" s="181">
        <f>RES_hhdet_in_fech!O91/RES_summary!O$21</f>
        <v>4.0335465742634975</v>
      </c>
      <c r="P91" s="181">
        <f>RES_hhdet_in_fech!P91/RES_summary!P$21</f>
        <v>4.011733042079654</v>
      </c>
      <c r="Q91" s="181">
        <f>RES_hhdet_in_fech!Q91/RES_summary!Q$21</f>
        <v>3.9846790203849891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21.707889181550776</v>
      </c>
      <c r="D96" s="180">
        <f>RES_hhdet_in_fech!D96/RES_summary!D$21</f>
        <v>0</v>
      </c>
      <c r="E96" s="180">
        <f>RES_hhdet_in_fech!E96/RES_summary!E$21</f>
        <v>0</v>
      </c>
      <c r="F96" s="180">
        <f>RES_hhdet_in_fech!F96/RES_summary!F$21</f>
        <v>26.899738939828989</v>
      </c>
      <c r="G96" s="180">
        <f>RES_hhdet_in_fech!G96/RES_summary!G$21</f>
        <v>25.843846062848236</v>
      </c>
      <c r="H96" s="180">
        <f>RES_hhdet_in_fech!H96/RES_summary!H$21</f>
        <v>26.219001430484557</v>
      </c>
      <c r="I96" s="180">
        <f>RES_hhdet_in_fech!I96/RES_summary!I$21</f>
        <v>0</v>
      </c>
      <c r="J96" s="180">
        <f>RES_hhdet_in_fech!J96/RES_summary!J$21</f>
        <v>25.177776060482788</v>
      </c>
      <c r="K96" s="180">
        <f>RES_hhdet_in_fech!K96/RES_summary!K$21</f>
        <v>25.194942346832104</v>
      </c>
      <c r="L96" s="180">
        <f>RES_hhdet_in_fech!L96/RES_summary!L$21</f>
        <v>27.62449040193022</v>
      </c>
      <c r="M96" s="180">
        <f>RES_hhdet_in_fech!M96/RES_summary!M$21</f>
        <v>25.572465540948855</v>
      </c>
      <c r="N96" s="180">
        <f>RES_hhdet_in_fech!N96/RES_summary!N$21</f>
        <v>0</v>
      </c>
      <c r="O96" s="180">
        <f>RES_hhdet_in_fech!O96/RES_summary!O$21</f>
        <v>25.46893986780762</v>
      </c>
      <c r="P96" s="180">
        <f>RES_hhdet_in_fech!P96/RES_summary!P$21</f>
        <v>25.775318063543377</v>
      </c>
      <c r="Q96" s="180">
        <f>RES_hhdet_in_fech!Q96/RES_summary!Q$21</f>
        <v>25.785003699876949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21.826585195048366</v>
      </c>
      <c r="L97" s="179">
        <f>RES_hhdet_in_fech!L97/RES_summary!L$21</f>
        <v>23.395659000960965</v>
      </c>
      <c r="M97" s="179">
        <f>RES_hhdet_in_fech!M97/RES_summary!M$21</f>
        <v>21.943261521568243</v>
      </c>
      <c r="N97" s="179">
        <f>RES_hhdet_in_fech!N97/RES_summary!N$21</f>
        <v>0</v>
      </c>
      <c r="O97" s="179">
        <f>RES_hhdet_in_fech!O97/RES_summary!O$21</f>
        <v>21.885709173397419</v>
      </c>
      <c r="P97" s="179">
        <f>RES_hhdet_in_fech!P97/RES_summary!P$21</f>
        <v>22.075487073196534</v>
      </c>
      <c r="Q97" s="179">
        <f>RES_hhdet_in_fech!Q97/RES_summary!Q$21</f>
        <v>22.067165382860917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17.765142279082749</v>
      </c>
      <c r="L98" s="177">
        <f>RES_hhdet_in_fech!L98/RES_summary!L$21</f>
        <v>19.340575047509233</v>
      </c>
      <c r="M98" s="177">
        <f>RES_hhdet_in_fech!M98/RES_summary!M$21</f>
        <v>17.913792517523934</v>
      </c>
      <c r="N98" s="177">
        <f>RES_hhdet_in_fech!N98/RES_summary!N$21</f>
        <v>0</v>
      </c>
      <c r="O98" s="177">
        <f>RES_hhdet_in_fech!O98/RES_summary!O$21</f>
        <v>17.834604849957753</v>
      </c>
      <c r="P98" s="177">
        <f>RES_hhdet_in_fech!P98/RES_summary!P$21</f>
        <v>18.045889908568842</v>
      </c>
      <c r="Q98" s="177">
        <f>RES_hhdet_in_fech!Q98/RES_summary!Q$21</f>
        <v>18.063350448837348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4.0614429159656185</v>
      </c>
      <c r="L99" s="177">
        <f>RES_hhdet_in_fech!L99/RES_summary!L$21</f>
        <v>4.0550839534517316</v>
      </c>
      <c r="M99" s="177">
        <f>RES_hhdet_in_fech!M99/RES_summary!M$21</f>
        <v>4.0294690040443051</v>
      </c>
      <c r="N99" s="177">
        <f>RES_hhdet_in_fech!N99/RES_summary!N$21</f>
        <v>0</v>
      </c>
      <c r="O99" s="177">
        <f>RES_hhdet_in_fech!O99/RES_summary!O$21</f>
        <v>4.051104323439672</v>
      </c>
      <c r="P99" s="177">
        <f>RES_hhdet_in_fech!P99/RES_summary!P$21</f>
        <v>4.0295971646276936</v>
      </c>
      <c r="Q99" s="177">
        <f>RES_hhdet_in_fech!Q99/RES_summary!Q$21</f>
        <v>4.0038149340235707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6.6564420089894956</v>
      </c>
      <c r="D100" s="178">
        <f>RES_hhdet_in_fech!D100/RES_summary!D$21</f>
        <v>7.2720883707778521</v>
      </c>
      <c r="E100" s="178">
        <f>RES_hhdet_in_fech!E100/RES_summary!E$21</f>
        <v>9.8629046027909162</v>
      </c>
      <c r="F100" s="178">
        <f>RES_hhdet_in_fech!F100/RES_summary!F$21</f>
        <v>9.9181287812594476</v>
      </c>
      <c r="G100" s="178">
        <f>RES_hhdet_in_fech!G100/RES_summary!G$21</f>
        <v>9.5327248153471178</v>
      </c>
      <c r="H100" s="178">
        <f>RES_hhdet_in_fech!H100/RES_summary!H$21</f>
        <v>9.6576828036999203</v>
      </c>
      <c r="I100" s="178">
        <f>RES_hhdet_in_fech!I100/RES_summary!I$21</f>
        <v>9.3844277729815389</v>
      </c>
      <c r="J100" s="178">
        <f>RES_hhdet_in_fech!J100/RES_summary!J$21</f>
        <v>9.5885047748174284</v>
      </c>
      <c r="K100" s="178">
        <f>RES_hhdet_in_fech!K100/RES_summary!K$21</f>
        <v>9.7914800260459423</v>
      </c>
      <c r="L100" s="178">
        <f>RES_hhdet_in_fech!L100/RES_summary!L$21</f>
        <v>9.957414395326218</v>
      </c>
      <c r="M100" s="178">
        <f>RES_hhdet_in_fech!M100/RES_summary!M$21</f>
        <v>9.7717190425225127</v>
      </c>
      <c r="N100" s="178">
        <f>RES_hhdet_in_fech!N100/RES_summary!N$21</f>
        <v>9.5816833977770717</v>
      </c>
      <c r="O100" s="178">
        <f>RES_hhdet_in_fech!O100/RES_summary!O$21</f>
        <v>9.7620339426699481</v>
      </c>
      <c r="P100" s="178">
        <f>RES_hhdet_in_fech!P100/RES_summary!P$21</f>
        <v>9.8745635164147529</v>
      </c>
      <c r="Q100" s="178">
        <f>RES_hhdet_in_fech!Q100/RES_summary!Q$21</f>
        <v>9.9996062103765073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6.6564420089894956</v>
      </c>
      <c r="D103" s="176">
        <f>RES_hhdet_in_fech!D103/RES_summary!D$21</f>
        <v>7.2720883707778521</v>
      </c>
      <c r="E103" s="176">
        <f>RES_hhdet_in_fech!E103/RES_summary!E$21</f>
        <v>9.8629046027909162</v>
      </c>
      <c r="F103" s="176">
        <f>RES_hhdet_in_fech!F103/RES_summary!F$21</f>
        <v>9.9181287812594476</v>
      </c>
      <c r="G103" s="176">
        <f>RES_hhdet_in_fech!G103/RES_summary!G$21</f>
        <v>9.5327248153471178</v>
      </c>
      <c r="H103" s="176">
        <f>RES_hhdet_in_fech!H103/RES_summary!H$21</f>
        <v>9.6576828036999203</v>
      </c>
      <c r="I103" s="176">
        <f>RES_hhdet_in_fech!I103/RES_summary!I$21</f>
        <v>9.3844277729815389</v>
      </c>
      <c r="J103" s="176">
        <f>RES_hhdet_in_fech!J103/RES_summary!J$21</f>
        <v>9.5885047748174284</v>
      </c>
      <c r="K103" s="176">
        <f>RES_hhdet_in_fech!K103/RES_summary!K$21</f>
        <v>9.7914800260459423</v>
      </c>
      <c r="L103" s="176">
        <f>RES_hhdet_in_fech!L103/RES_summary!L$21</f>
        <v>9.957414395326218</v>
      </c>
      <c r="M103" s="176">
        <f>RES_hhdet_in_fech!M103/RES_summary!M$21</f>
        <v>9.7717190425225127</v>
      </c>
      <c r="N103" s="176">
        <f>RES_hhdet_in_fech!N103/RES_summary!N$21</f>
        <v>9.5816833977770717</v>
      </c>
      <c r="O103" s="176">
        <f>RES_hhdet_in_fech!O103/RES_summary!O$21</f>
        <v>9.7620339426699481</v>
      </c>
      <c r="P103" s="176">
        <f>RES_hhdet_in_fech!P103/RES_summary!P$21</f>
        <v>9.8745635164147529</v>
      </c>
      <c r="Q103" s="176">
        <f>RES_hhdet_in_fech!Q103/RES_summary!Q$21</f>
        <v>9.9996062103765073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160.88882866526751</v>
      </c>
      <c r="D105" s="184">
        <f>RES_hhdet_in_fech!D105/RES_summary!D$21</f>
        <v>161.75747004477174</v>
      </c>
      <c r="E105" s="184">
        <f>RES_hhdet_in_fech!E105/RES_summary!E$21</f>
        <v>162.13054875872345</v>
      </c>
      <c r="F105" s="184">
        <f>RES_hhdet_in_fech!F105/RES_summary!F$21</f>
        <v>159.90479290285219</v>
      </c>
      <c r="G105" s="184">
        <f>RES_hhdet_in_fech!G105/RES_summary!G$21</f>
        <v>159.60191947621303</v>
      </c>
      <c r="H105" s="184">
        <f>RES_hhdet_in_fech!H105/RES_summary!H$21</f>
        <v>173.98161293740748</v>
      </c>
      <c r="I105" s="184">
        <f>RES_hhdet_in_fech!I105/RES_summary!I$21</f>
        <v>146.45299003165348</v>
      </c>
      <c r="J105" s="184">
        <f>RES_hhdet_in_fech!J105/RES_summary!J$21</f>
        <v>156.65983609460213</v>
      </c>
      <c r="K105" s="184">
        <f>RES_hhdet_in_fech!K105/RES_summary!K$21</f>
        <v>144.29142623291366</v>
      </c>
      <c r="L105" s="184">
        <f>RES_hhdet_in_fech!L105/RES_summary!L$21</f>
        <v>153.40792691583508</v>
      </c>
      <c r="M105" s="184">
        <f>RES_hhdet_in_fech!M105/RES_summary!M$21</f>
        <v>148.59556696370439</v>
      </c>
      <c r="N105" s="184">
        <f>RES_hhdet_in_fech!N105/RES_summary!N$21</f>
        <v>156.39734858117873</v>
      </c>
      <c r="O105" s="184">
        <f>RES_hhdet_in_fech!O105/RES_summary!O$21</f>
        <v>136.06396168879365</v>
      </c>
      <c r="P105" s="184">
        <f>RES_hhdet_in_fech!P105/RES_summary!P$21</f>
        <v>128.87741431128143</v>
      </c>
      <c r="Q105" s="184">
        <f>RES_hhdet_in_fech!Q105/RES_summary!Q$21</f>
        <v>120.21708485385774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132.62053847393071</v>
      </c>
      <c r="D106" s="178">
        <f>RES_hhdet_in_fech!D106/RES_summary!D$21</f>
        <v>128.13833310892915</v>
      </c>
      <c r="E106" s="178">
        <f>RES_hhdet_in_fech!E106/RES_summary!E$21</f>
        <v>122.80499208499442</v>
      </c>
      <c r="F106" s="178">
        <f>RES_hhdet_in_fech!F106/RES_summary!F$21</f>
        <v>120.40593962723605</v>
      </c>
      <c r="G106" s="178">
        <f>RES_hhdet_in_fech!G106/RES_summary!G$21</f>
        <v>121.38683407376581</v>
      </c>
      <c r="H106" s="178">
        <f>RES_hhdet_in_fech!H106/RES_summary!H$21</f>
        <v>135.39775665923972</v>
      </c>
      <c r="I106" s="178">
        <f>RES_hhdet_in_fech!I106/RES_summary!I$21</f>
        <v>110.29149683525495</v>
      </c>
      <c r="J106" s="178">
        <f>RES_hhdet_in_fech!J106/RES_summary!J$21</f>
        <v>119.32019021948048</v>
      </c>
      <c r="K106" s="178">
        <f>RES_hhdet_in_fech!K106/RES_summary!K$21</f>
        <v>109.61709861216092</v>
      </c>
      <c r="L106" s="178">
        <f>RES_hhdet_in_fech!L106/RES_summary!L$21</f>
        <v>115.13038402446564</v>
      </c>
      <c r="M106" s="178">
        <f>RES_hhdet_in_fech!M106/RES_summary!M$21</f>
        <v>112.10267288382552</v>
      </c>
      <c r="N106" s="178">
        <f>RES_hhdet_in_fech!N106/RES_summary!N$21</f>
        <v>119.67780516574673</v>
      </c>
      <c r="O106" s="178">
        <f>RES_hhdet_in_fech!O106/RES_summary!O$21</f>
        <v>100.66702717637321</v>
      </c>
      <c r="P106" s="178">
        <f>RES_hhdet_in_fech!P106/RES_summary!P$21</f>
        <v>92.713642495298927</v>
      </c>
      <c r="Q106" s="178">
        <f>RES_hhdet_in_fech!Q106/RES_summary!Q$21</f>
        <v>84.691353798076435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132.34552741177657</v>
      </c>
      <c r="D107" s="177">
        <f>RES_hhdet_in_fech!D107/RES_summary!D$21</f>
        <v>127.88808187868037</v>
      </c>
      <c r="E107" s="177">
        <f>RES_hhdet_in_fech!E107/RES_summary!E$21</f>
        <v>122.17233500250218</v>
      </c>
      <c r="F107" s="177">
        <f>RES_hhdet_in_fech!F107/RES_summary!F$21</f>
        <v>119.78908167099532</v>
      </c>
      <c r="G107" s="177">
        <f>RES_hhdet_in_fech!G107/RES_summary!G$21</f>
        <v>120.88444122095233</v>
      </c>
      <c r="H107" s="177">
        <f>RES_hhdet_in_fech!H107/RES_summary!H$21</f>
        <v>134.7644270354422</v>
      </c>
      <c r="I107" s="177">
        <f>RES_hhdet_in_fech!I107/RES_summary!I$21</f>
        <v>109.81064660780888</v>
      </c>
      <c r="J107" s="177">
        <f>RES_hhdet_in_fech!J107/RES_summary!J$21</f>
        <v>118.76047098623802</v>
      </c>
      <c r="K107" s="177">
        <f>RES_hhdet_in_fech!K107/RES_summary!K$21</f>
        <v>109.08783039670809</v>
      </c>
      <c r="L107" s="177">
        <f>RES_hhdet_in_fech!L107/RES_summary!L$21</f>
        <v>114.58203681975552</v>
      </c>
      <c r="M107" s="177">
        <f>RES_hhdet_in_fech!M107/RES_summary!M$21</f>
        <v>111.5780565534652</v>
      </c>
      <c r="N107" s="177">
        <f>RES_hhdet_in_fech!N107/RES_summary!N$21</f>
        <v>119.12929144824426</v>
      </c>
      <c r="O107" s="177">
        <f>RES_hhdet_in_fech!O107/RES_summary!O$21</f>
        <v>100.17916991616642</v>
      </c>
      <c r="P107" s="177">
        <f>RES_hhdet_in_fech!P107/RES_summary!P$21</f>
        <v>92.181941914049702</v>
      </c>
      <c r="Q107" s="177">
        <f>RES_hhdet_in_fech!Q107/RES_summary!Q$21</f>
        <v>84.151445371959866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0.27501106215414489</v>
      </c>
      <c r="D108" s="177">
        <f>RES_hhdet_in_fech!D108/RES_summary!D$21</f>
        <v>0.25025123024878793</v>
      </c>
      <c r="E108" s="177">
        <f>RES_hhdet_in_fech!E108/RES_summary!E$21</f>
        <v>0.63265708249225716</v>
      </c>
      <c r="F108" s="177">
        <f>RES_hhdet_in_fech!F108/RES_summary!F$21</f>
        <v>0.61685795624072182</v>
      </c>
      <c r="G108" s="177">
        <f>RES_hhdet_in_fech!G108/RES_summary!G$21</f>
        <v>0.50239285281349277</v>
      </c>
      <c r="H108" s="177">
        <f>RES_hhdet_in_fech!H108/RES_summary!H$21</f>
        <v>0.63332962379752578</v>
      </c>
      <c r="I108" s="177">
        <f>RES_hhdet_in_fech!I108/RES_summary!I$21</f>
        <v>0.48085022744605732</v>
      </c>
      <c r="J108" s="177">
        <f>RES_hhdet_in_fech!J108/RES_summary!J$21</f>
        <v>0.55971923324247064</v>
      </c>
      <c r="K108" s="177">
        <f>RES_hhdet_in_fech!K108/RES_summary!K$21</f>
        <v>0.52926821545285008</v>
      </c>
      <c r="L108" s="177">
        <f>RES_hhdet_in_fech!L108/RES_summary!L$21</f>
        <v>0.54834720471013221</v>
      </c>
      <c r="M108" s="177">
        <f>RES_hhdet_in_fech!M108/RES_summary!M$21</f>
        <v>0.52461633036031508</v>
      </c>
      <c r="N108" s="177">
        <f>RES_hhdet_in_fech!N108/RES_summary!N$21</f>
        <v>0.54851371750247624</v>
      </c>
      <c r="O108" s="177">
        <f>RES_hhdet_in_fech!O108/RES_summary!O$21</f>
        <v>0.48785726020680575</v>
      </c>
      <c r="P108" s="177">
        <f>RES_hhdet_in_fech!P108/RES_summary!P$21</f>
        <v>0.53170058124921971</v>
      </c>
      <c r="Q108" s="177">
        <f>RES_hhdet_in_fech!Q108/RES_summary!Q$21</f>
        <v>0.53990842611657996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4.21802173793668</v>
      </c>
      <c r="E109" s="178">
        <f>RES_hhdet_in_fech!E109/RES_summary!E$21</f>
        <v>3.7108552879912895</v>
      </c>
      <c r="F109" s="178">
        <f>RES_hhdet_in_fech!F109/RES_summary!F$21</f>
        <v>3.7323494668425061</v>
      </c>
      <c r="G109" s="178">
        <f>RES_hhdet_in_fech!G109/RES_summary!G$21</f>
        <v>3.5368198968581552</v>
      </c>
      <c r="H109" s="178">
        <f>RES_hhdet_in_fech!H109/RES_summary!H$21</f>
        <v>3.3441037420392372</v>
      </c>
      <c r="I109" s="178">
        <f>RES_hhdet_in_fech!I109/RES_summary!I$21</f>
        <v>3.2913754095476051</v>
      </c>
      <c r="J109" s="178">
        <f>RES_hhdet_in_fech!J109/RES_summary!J$21</f>
        <v>3.1541652750591935</v>
      </c>
      <c r="K109" s="178">
        <f>RES_hhdet_in_fech!K109/RES_summary!K$21</f>
        <v>2.9609043044898042</v>
      </c>
      <c r="L109" s="178">
        <f>RES_hhdet_in_fech!L109/RES_summary!L$21</f>
        <v>2.7986010788753206</v>
      </c>
      <c r="M109" s="178">
        <f>RES_hhdet_in_fech!M109/RES_summary!M$21</f>
        <v>2.6248451161090265</v>
      </c>
      <c r="N109" s="178">
        <f>RES_hhdet_in_fech!N109/RES_summary!N$21</f>
        <v>2.473431401236486</v>
      </c>
      <c r="O109" s="178">
        <f>RES_hhdet_in_fech!O109/RES_summary!O$21</f>
        <v>2.3029038889195115</v>
      </c>
      <c r="P109" s="178">
        <f>RES_hhdet_in_fech!P109/RES_summary!P$21</f>
        <v>2.3661591718831771</v>
      </c>
      <c r="Q109" s="178">
        <f>RES_hhdet_in_fech!Q109/RES_summary!Q$21</f>
        <v>2.3255537049743289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4.21802173793668</v>
      </c>
      <c r="E110" s="177">
        <f>RES_hhdet_in_fech!E110/RES_summary!E$21</f>
        <v>3.7108552879912895</v>
      </c>
      <c r="F110" s="177">
        <f>RES_hhdet_in_fech!F110/RES_summary!F$21</f>
        <v>3.7323494668425061</v>
      </c>
      <c r="G110" s="177">
        <f>RES_hhdet_in_fech!G110/RES_summary!G$21</f>
        <v>3.5368198968581552</v>
      </c>
      <c r="H110" s="177">
        <f>RES_hhdet_in_fech!H110/RES_summary!H$21</f>
        <v>3.3441037420392372</v>
      </c>
      <c r="I110" s="177">
        <f>RES_hhdet_in_fech!I110/RES_summary!I$21</f>
        <v>3.2913754095476051</v>
      </c>
      <c r="J110" s="177">
        <f>RES_hhdet_in_fech!J110/RES_summary!J$21</f>
        <v>3.1541652750591935</v>
      </c>
      <c r="K110" s="177">
        <f>RES_hhdet_in_fech!K110/RES_summary!K$21</f>
        <v>2.9609043044898042</v>
      </c>
      <c r="L110" s="177">
        <f>RES_hhdet_in_fech!L110/RES_summary!L$21</f>
        <v>2.7986010788753206</v>
      </c>
      <c r="M110" s="177">
        <f>RES_hhdet_in_fech!M110/RES_summary!M$21</f>
        <v>2.6248451161090265</v>
      </c>
      <c r="N110" s="177">
        <f>RES_hhdet_in_fech!N110/RES_summary!N$21</f>
        <v>2.473431401236486</v>
      </c>
      <c r="O110" s="177">
        <f>RES_hhdet_in_fech!O110/RES_summary!O$21</f>
        <v>2.3029038889195115</v>
      </c>
      <c r="P110" s="177">
        <f>RES_hhdet_in_fech!P110/RES_summary!P$21</f>
        <v>2.3661591718831771</v>
      </c>
      <c r="Q110" s="177">
        <f>RES_hhdet_in_fech!Q110/RES_summary!Q$21</f>
        <v>2.3255537049743289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21.61179700024778</v>
      </c>
      <c r="D111" s="178">
        <f>RES_hhdet_in_fech!D111/RES_summary!D$21</f>
        <v>22.10129046514178</v>
      </c>
      <c r="E111" s="178">
        <f>RES_hhdet_in_fech!E111/RES_summary!E$21</f>
        <v>25.704195589420209</v>
      </c>
      <c r="F111" s="178">
        <f>RES_hhdet_in_fech!F111/RES_summary!F$21</f>
        <v>25.790506378774548</v>
      </c>
      <c r="G111" s="178">
        <f>RES_hhdet_in_fech!G111/RES_summary!G$21</f>
        <v>25.075285471300312</v>
      </c>
      <c r="H111" s="178">
        <f>RES_hhdet_in_fech!H111/RES_summary!H$21</f>
        <v>25.496358610402112</v>
      </c>
      <c r="I111" s="178">
        <f>RES_hhdet_in_fech!I111/RES_summary!I$21</f>
        <v>23.386552862332948</v>
      </c>
      <c r="J111" s="178">
        <f>RES_hhdet_in_fech!J111/RES_summary!J$21</f>
        <v>24.47843374560529</v>
      </c>
      <c r="K111" s="178">
        <f>RES_hhdet_in_fech!K111/RES_summary!K$21</f>
        <v>21.824125013902133</v>
      </c>
      <c r="L111" s="178">
        <f>RES_hhdet_in_fech!L111/RES_summary!L$21</f>
        <v>25.447502049666831</v>
      </c>
      <c r="M111" s="178">
        <f>RES_hhdet_in_fech!M111/RES_summary!M$21</f>
        <v>24.059358382938413</v>
      </c>
      <c r="N111" s="178">
        <f>RES_hhdet_in_fech!N111/RES_summary!N$21</f>
        <v>24.650036807039701</v>
      </c>
      <c r="O111" s="178">
        <f>RES_hhdet_in_fech!O111/RES_summary!O$21</f>
        <v>23.331729349883744</v>
      </c>
      <c r="P111" s="178">
        <f>RES_hhdet_in_fech!P111/RES_summary!P$21</f>
        <v>23.914782084183841</v>
      </c>
      <c r="Q111" s="178">
        <f>RES_hhdet_in_fech!Q111/RES_summary!Q$21</f>
        <v>23.187700359726922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21.61179700024778</v>
      </c>
      <c r="D116" s="180">
        <f>RES_hhdet_in_fech!D116/RES_summary!D$21</f>
        <v>22.10129046514178</v>
      </c>
      <c r="E116" s="180">
        <f>RES_hhdet_in_fech!E116/RES_summary!E$21</f>
        <v>25.704195589420209</v>
      </c>
      <c r="F116" s="180">
        <f>RES_hhdet_in_fech!F116/RES_summary!F$21</f>
        <v>25.790506378774548</v>
      </c>
      <c r="G116" s="180">
        <f>RES_hhdet_in_fech!G116/RES_summary!G$21</f>
        <v>25.075285471300312</v>
      </c>
      <c r="H116" s="180">
        <f>RES_hhdet_in_fech!H116/RES_summary!H$21</f>
        <v>25.496358610402112</v>
      </c>
      <c r="I116" s="180">
        <f>RES_hhdet_in_fech!I116/RES_summary!I$21</f>
        <v>23.386552862332948</v>
      </c>
      <c r="J116" s="180">
        <f>RES_hhdet_in_fech!J116/RES_summary!J$21</f>
        <v>24.47843374560529</v>
      </c>
      <c r="K116" s="180">
        <f>RES_hhdet_in_fech!K116/RES_summary!K$21</f>
        <v>0</v>
      </c>
      <c r="L116" s="180">
        <f>RES_hhdet_in_fech!L116/RES_summary!L$21</f>
        <v>26.964111928962438</v>
      </c>
      <c r="M116" s="180">
        <f>RES_hhdet_in_fech!M116/RES_summary!M$21</f>
        <v>25.041697775672834</v>
      </c>
      <c r="N116" s="180">
        <f>RES_hhdet_in_fech!N116/RES_summary!N$21</f>
        <v>25.075268971068585</v>
      </c>
      <c r="O116" s="180">
        <f>RES_hhdet_in_fech!O116/RES_summary!O$21</f>
        <v>25.235003671403675</v>
      </c>
      <c r="P116" s="180">
        <f>RES_hhdet_in_fech!P116/RES_summary!P$21</f>
        <v>25.55306707839884</v>
      </c>
      <c r="Q116" s="180">
        <f>RES_hhdet_in_fech!Q116/RES_summary!Q$21</f>
        <v>25.564669575960018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21.824125013902133</v>
      </c>
      <c r="L117" s="179">
        <f>RES_hhdet_in_fech!L117/RES_summary!L$21</f>
        <v>23.389880772208617</v>
      </c>
      <c r="M117" s="179">
        <f>RES_hhdet_in_fech!M117/RES_summary!M$21</f>
        <v>21.829666921670658</v>
      </c>
      <c r="N117" s="179">
        <f>RES_hhdet_in_fech!N117/RES_summary!N$21</f>
        <v>21.797594056359518</v>
      </c>
      <c r="O117" s="179">
        <f>RES_hhdet_in_fech!O117/RES_summary!O$21</f>
        <v>21.802372657176551</v>
      </c>
      <c r="P117" s="179">
        <f>RES_hhdet_in_fech!P117/RES_summary!P$21</f>
        <v>22.0198560127969</v>
      </c>
      <c r="Q117" s="179">
        <f>RES_hhdet_in_fech!Q117/RES_summary!Q$21</f>
        <v>22.006035167357648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17.763139883027453</v>
      </c>
      <c r="L118" s="177">
        <f>RES_hhdet_in_fech!L118/RES_summary!L$21</f>
        <v>19.335798337999918</v>
      </c>
      <c r="M118" s="177">
        <f>RES_hhdet_in_fech!M118/RES_summary!M$21</f>
        <v>17.821057438389218</v>
      </c>
      <c r="N118" s="177">
        <f>RES_hhdet_in_fech!N118/RES_summary!N$21</f>
        <v>17.783790477380716</v>
      </c>
      <c r="O118" s="177">
        <f>RES_hhdet_in_fech!O118/RES_summary!O$21</f>
        <v>17.76669414966489</v>
      </c>
      <c r="P118" s="177">
        <f>RES_hhdet_in_fech!P118/RES_summary!P$21</f>
        <v>18.000413585073012</v>
      </c>
      <c r="Q118" s="177">
        <f>RES_hhdet_in_fech!Q118/RES_summary!Q$21</f>
        <v>18.013311556823325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4.0609851308746805</v>
      </c>
      <c r="L119" s="177">
        <f>RES_hhdet_in_fech!L119/RES_summary!L$21</f>
        <v>4.0540824342086941</v>
      </c>
      <c r="M119" s="177">
        <f>RES_hhdet_in_fech!M119/RES_summary!M$21</f>
        <v>4.0086094832814414</v>
      </c>
      <c r="N119" s="177">
        <f>RES_hhdet_in_fech!N119/RES_summary!N$21</f>
        <v>4.0138035789788038</v>
      </c>
      <c r="O119" s="177">
        <f>RES_hhdet_in_fech!O119/RES_summary!O$21</f>
        <v>4.0356785075116628</v>
      </c>
      <c r="P119" s="177">
        <f>RES_hhdet_in_fech!P119/RES_summary!P$21</f>
        <v>4.0194424277238916</v>
      </c>
      <c r="Q119" s="177">
        <f>RES_hhdet_in_fech!Q119/RES_summary!Q$21</f>
        <v>3.9927236105343216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6.6564931910890239</v>
      </c>
      <c r="D120" s="178">
        <f>RES_hhdet_in_fech!D120/RES_summary!D$21</f>
        <v>7.2998247327641383</v>
      </c>
      <c r="E120" s="178">
        <f>RES_hhdet_in_fech!E120/RES_summary!E$21</f>
        <v>9.9105057963175298</v>
      </c>
      <c r="F120" s="178">
        <f>RES_hhdet_in_fech!F120/RES_summary!F$21</f>
        <v>9.9759974299990972</v>
      </c>
      <c r="G120" s="178">
        <f>RES_hhdet_in_fech!G120/RES_summary!G$21</f>
        <v>9.6029800342887466</v>
      </c>
      <c r="H120" s="178">
        <f>RES_hhdet_in_fech!H120/RES_summary!H$21</f>
        <v>9.7433939257264104</v>
      </c>
      <c r="I120" s="178">
        <f>RES_hhdet_in_fech!I120/RES_summary!I$21</f>
        <v>9.4835649245179905</v>
      </c>
      <c r="J120" s="178">
        <f>RES_hhdet_in_fech!J120/RES_summary!J$21</f>
        <v>9.707046854457154</v>
      </c>
      <c r="K120" s="178">
        <f>RES_hhdet_in_fech!K120/RES_summary!K$21</f>
        <v>9.8892983023608068</v>
      </c>
      <c r="L120" s="178">
        <f>RES_hhdet_in_fech!L120/RES_summary!L$21</f>
        <v>10.03143976282727</v>
      </c>
      <c r="M120" s="178">
        <f>RES_hhdet_in_fech!M120/RES_summary!M$21</f>
        <v>9.808690580831442</v>
      </c>
      <c r="N120" s="178">
        <f>RES_hhdet_in_fech!N120/RES_summary!N$21</f>
        <v>9.5960752071558115</v>
      </c>
      <c r="O120" s="178">
        <f>RES_hhdet_in_fech!O120/RES_summary!O$21</f>
        <v>9.7623012736171919</v>
      </c>
      <c r="P120" s="178">
        <f>RES_hhdet_in_fech!P120/RES_summary!P$21</f>
        <v>9.8828305599154902</v>
      </c>
      <c r="Q120" s="178">
        <f>RES_hhdet_in_fech!Q120/RES_summary!Q$21</f>
        <v>10.012476991080035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6.6564931910890239</v>
      </c>
      <c r="D122" s="176">
        <f>RES_hhdet_in_fech!D122/RES_summary!D$21</f>
        <v>7.2998247327641383</v>
      </c>
      <c r="E122" s="176">
        <f>RES_hhdet_in_fech!E122/RES_summary!E$21</f>
        <v>9.9105057963175298</v>
      </c>
      <c r="F122" s="176">
        <f>RES_hhdet_in_fech!F122/RES_summary!F$21</f>
        <v>9.9759974299990972</v>
      </c>
      <c r="G122" s="176">
        <f>RES_hhdet_in_fech!G122/RES_summary!G$21</f>
        <v>9.6029800342887466</v>
      </c>
      <c r="H122" s="176">
        <f>RES_hhdet_in_fech!H122/RES_summary!H$21</f>
        <v>9.7433939257264104</v>
      </c>
      <c r="I122" s="176">
        <f>RES_hhdet_in_fech!I122/RES_summary!I$21</f>
        <v>9.4835649245179905</v>
      </c>
      <c r="J122" s="176">
        <f>RES_hhdet_in_fech!J122/RES_summary!J$21</f>
        <v>9.707046854457154</v>
      </c>
      <c r="K122" s="176">
        <f>RES_hhdet_in_fech!K122/RES_summary!K$21</f>
        <v>9.8892983023608068</v>
      </c>
      <c r="L122" s="176">
        <f>RES_hhdet_in_fech!L122/RES_summary!L$21</f>
        <v>10.03143976282727</v>
      </c>
      <c r="M122" s="176">
        <f>RES_hhdet_in_fech!M122/RES_summary!M$21</f>
        <v>9.808690580831442</v>
      </c>
      <c r="N122" s="176">
        <f>RES_hhdet_in_fech!N122/RES_summary!N$21</f>
        <v>9.5960752071558115</v>
      </c>
      <c r="O122" s="176">
        <f>RES_hhdet_in_fech!O122/RES_summary!O$21</f>
        <v>9.7623012736171919</v>
      </c>
      <c r="P122" s="176">
        <f>RES_hhdet_in_fech!P122/RES_summary!P$21</f>
        <v>9.8828305599154902</v>
      </c>
      <c r="Q122" s="176">
        <f>RES_hhdet_in_fech!Q122/RES_summary!Q$21</f>
        <v>10.012476991080035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177.81953869225055</v>
      </c>
      <c r="D124" s="184">
        <f>RES_hhdet_in_fech!D124/RES_summary!D$21</f>
        <v>0</v>
      </c>
      <c r="E124" s="184">
        <f>RES_hhdet_in_fech!E124/RES_summary!E$21</f>
        <v>167.5589314560201</v>
      </c>
      <c r="F124" s="184">
        <f>RES_hhdet_in_fech!F124/RES_summary!F$21</f>
        <v>164.22735816042177</v>
      </c>
      <c r="G124" s="184">
        <f>RES_hhdet_in_fech!G124/RES_summary!G$21</f>
        <v>168.84822007833955</v>
      </c>
      <c r="H124" s="184">
        <f>RES_hhdet_in_fech!H124/RES_summary!H$21</f>
        <v>154.234362283069</v>
      </c>
      <c r="I124" s="184">
        <f>RES_hhdet_in_fech!I124/RES_summary!I$21</f>
        <v>163.05961652790768</v>
      </c>
      <c r="J124" s="184">
        <f>RES_hhdet_in_fech!J124/RES_summary!J$21</f>
        <v>160.18749123458346</v>
      </c>
      <c r="K124" s="184">
        <f>RES_hhdet_in_fech!K124/RES_summary!K$21</f>
        <v>130.8254917510572</v>
      </c>
      <c r="L124" s="184">
        <f>RES_hhdet_in_fech!L124/RES_summary!L$21</f>
        <v>157.79482294685386</v>
      </c>
      <c r="M124" s="184">
        <f>RES_hhdet_in_fech!M124/RES_summary!M$21</f>
        <v>144.80555019698258</v>
      </c>
      <c r="N124" s="184">
        <f>RES_hhdet_in_fech!N124/RES_summary!N$21</f>
        <v>147.1649513824282</v>
      </c>
      <c r="O124" s="184">
        <f>RES_hhdet_in_fech!O124/RES_summary!O$21</f>
        <v>114.13555715319227</v>
      </c>
      <c r="P124" s="184">
        <f>RES_hhdet_in_fech!P124/RES_summary!P$21</f>
        <v>111.03751165519886</v>
      </c>
      <c r="Q124" s="184">
        <f>RES_hhdet_in_fech!Q124/RES_summary!Q$21</f>
        <v>107.2438748552085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149.75170159332231</v>
      </c>
      <c r="D125" s="178">
        <f>RES_hhdet_in_fech!D125/RES_summary!D$21</f>
        <v>0</v>
      </c>
      <c r="E125" s="178">
        <f>RES_hhdet_in_fech!E125/RES_summary!E$21</f>
        <v>134.82451775414597</v>
      </c>
      <c r="F125" s="178">
        <f>RES_hhdet_in_fech!F125/RES_summary!F$21</f>
        <v>133.51673732715673</v>
      </c>
      <c r="G125" s="178">
        <f>RES_hhdet_in_fech!G125/RES_summary!G$21</f>
        <v>139.10037815601029</v>
      </c>
      <c r="H125" s="178">
        <f>RES_hhdet_in_fech!H125/RES_summary!H$21</f>
        <v>114.53587216309174</v>
      </c>
      <c r="I125" s="178">
        <f>RES_hhdet_in_fech!I125/RES_summary!I$21</f>
        <v>133.35247697782668</v>
      </c>
      <c r="J125" s="178">
        <f>RES_hhdet_in_fech!J125/RES_summary!J$21</f>
        <v>131.83666410554102</v>
      </c>
      <c r="K125" s="178">
        <f>RES_hhdet_in_fech!K125/RES_summary!K$21</f>
        <v>102.01811871471729</v>
      </c>
      <c r="L125" s="178">
        <f>RES_hhdet_in_fech!L125/RES_summary!L$21</f>
        <v>126.59057772970424</v>
      </c>
      <c r="M125" s="178">
        <f>RES_hhdet_in_fech!M125/RES_summary!M$21</f>
        <v>116.76635460521797</v>
      </c>
      <c r="N125" s="178">
        <f>RES_hhdet_in_fech!N125/RES_summary!N$21</f>
        <v>117.58697854952305</v>
      </c>
      <c r="O125" s="178">
        <f>RES_hhdet_in_fech!O125/RES_summary!O$21</f>
        <v>86.727094298740269</v>
      </c>
      <c r="P125" s="178">
        <f>RES_hhdet_in_fech!P125/RES_summary!P$21</f>
        <v>82.846085298003032</v>
      </c>
      <c r="Q125" s="178">
        <f>RES_hhdet_in_fech!Q125/RES_summary!Q$21</f>
        <v>78.403210350994101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149.42771849031928</v>
      </c>
      <c r="D126" s="177">
        <f>RES_hhdet_in_fech!D126/RES_summary!D$21</f>
        <v>0</v>
      </c>
      <c r="E126" s="177">
        <f>RES_hhdet_in_fech!E126/RES_summary!E$21</f>
        <v>134.15954187980455</v>
      </c>
      <c r="F126" s="177">
        <f>RES_hhdet_in_fech!F126/RES_summary!F$21</f>
        <v>132.86487628145994</v>
      </c>
      <c r="G126" s="177">
        <f>RES_hhdet_in_fech!G126/RES_summary!G$21</f>
        <v>138.56247597236683</v>
      </c>
      <c r="H126" s="177">
        <f>RES_hhdet_in_fech!H126/RES_summary!H$21</f>
        <v>114.03604826778452</v>
      </c>
      <c r="I126" s="177">
        <f>RES_hhdet_in_fech!I126/RES_summary!I$21</f>
        <v>132.80940580087798</v>
      </c>
      <c r="J126" s="177">
        <f>RES_hhdet_in_fech!J126/RES_summary!J$21</f>
        <v>131.25921540956523</v>
      </c>
      <c r="K126" s="177">
        <f>RES_hhdet_in_fech!K126/RES_summary!K$21</f>
        <v>101.55726531790876</v>
      </c>
      <c r="L126" s="177">
        <f>RES_hhdet_in_fech!L126/RES_summary!L$21</f>
        <v>126.02527369076972</v>
      </c>
      <c r="M126" s="177">
        <f>RES_hhdet_in_fech!M126/RES_summary!M$21</f>
        <v>116.25381524985887</v>
      </c>
      <c r="N126" s="177">
        <f>RES_hhdet_in_fech!N126/RES_summary!N$21</f>
        <v>117.08202201571268</v>
      </c>
      <c r="O126" s="177">
        <f>RES_hhdet_in_fech!O126/RES_summary!O$21</f>
        <v>86.333427268412507</v>
      </c>
      <c r="P126" s="177">
        <f>RES_hhdet_in_fech!P126/RES_summary!P$21</f>
        <v>82.401273230529242</v>
      </c>
      <c r="Q126" s="177">
        <f>RES_hhdet_in_fech!Q126/RES_summary!Q$21</f>
        <v>77.934215634631514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0.32398310300301159</v>
      </c>
      <c r="D127" s="177">
        <f>RES_hhdet_in_fech!D127/RES_summary!D$21</f>
        <v>0</v>
      </c>
      <c r="E127" s="177">
        <f>RES_hhdet_in_fech!E127/RES_summary!E$21</f>
        <v>0.66497587434144179</v>
      </c>
      <c r="F127" s="177">
        <f>RES_hhdet_in_fech!F127/RES_summary!F$21</f>
        <v>0.65186104569679648</v>
      </c>
      <c r="G127" s="177">
        <f>RES_hhdet_in_fech!G127/RES_summary!G$21</f>
        <v>0.5379021836434883</v>
      </c>
      <c r="H127" s="177">
        <f>RES_hhdet_in_fech!H127/RES_summary!H$21</f>
        <v>0.49982389530723081</v>
      </c>
      <c r="I127" s="177">
        <f>RES_hhdet_in_fech!I127/RES_summary!I$21</f>
        <v>0.54307117694869356</v>
      </c>
      <c r="J127" s="177">
        <f>RES_hhdet_in_fech!J127/RES_summary!J$21</f>
        <v>0.57744869597577908</v>
      </c>
      <c r="K127" s="177">
        <f>RES_hhdet_in_fech!K127/RES_summary!K$21</f>
        <v>0.46085339680853638</v>
      </c>
      <c r="L127" s="177">
        <f>RES_hhdet_in_fech!L127/RES_summary!L$21</f>
        <v>0.56530403893451697</v>
      </c>
      <c r="M127" s="177">
        <f>RES_hhdet_in_fech!M127/RES_summary!M$21</f>
        <v>0.51253935535909811</v>
      </c>
      <c r="N127" s="177">
        <f>RES_hhdet_in_fech!N127/RES_summary!N$21</f>
        <v>0.50495653381037553</v>
      </c>
      <c r="O127" s="177">
        <f>RES_hhdet_in_fech!O127/RES_summary!O$21</f>
        <v>0.39366703032776162</v>
      </c>
      <c r="P127" s="177">
        <f>RES_hhdet_in_fech!P127/RES_summary!P$21</f>
        <v>0.44481206747379298</v>
      </c>
      <c r="Q127" s="177">
        <f>RES_hhdet_in_fech!Q127/RES_summary!Q$21</f>
        <v>0.46899471636260198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4.4578551270930982</v>
      </c>
      <c r="D128" s="178">
        <f>RES_hhdet_in_fech!D128/RES_summary!D$21</f>
        <v>0</v>
      </c>
      <c r="E128" s="178">
        <f>RES_hhdet_in_fech!E128/RES_summary!E$21</f>
        <v>4.92997211242339</v>
      </c>
      <c r="F128" s="178">
        <f>RES_hhdet_in_fech!F128/RES_summary!F$21</f>
        <v>4.458435788300088</v>
      </c>
      <c r="G128" s="178">
        <f>RES_hhdet_in_fech!G128/RES_summary!G$21</f>
        <v>4.1534999332757243</v>
      </c>
      <c r="H128" s="178">
        <f>RES_hhdet_in_fech!H128/RES_summary!H$21</f>
        <v>3.872166889429713</v>
      </c>
      <c r="I128" s="178">
        <f>RES_hhdet_in_fech!I128/RES_summary!I$21</f>
        <v>3.5545719145847099</v>
      </c>
      <c r="J128" s="178">
        <f>RES_hhdet_in_fech!J128/RES_summary!J$21</f>
        <v>3.1671889558619273</v>
      </c>
      <c r="K128" s="178">
        <f>RES_hhdet_in_fech!K128/RES_summary!K$21</f>
        <v>2.9082893020730949</v>
      </c>
      <c r="L128" s="178">
        <f>RES_hhdet_in_fech!L128/RES_summary!L$21</f>
        <v>2.8110997419632207</v>
      </c>
      <c r="M128" s="178">
        <f>RES_hhdet_in_fech!M128/RES_summary!M$21</f>
        <v>2.6678365300252098</v>
      </c>
      <c r="N128" s="178">
        <f>RES_hhdet_in_fech!N128/RES_summary!N$21</f>
        <v>2.5330117574507023</v>
      </c>
      <c r="O128" s="178">
        <f>RES_hhdet_in_fech!O128/RES_summary!O$21</f>
        <v>2.3587996134736851</v>
      </c>
      <c r="P128" s="178">
        <f>RES_hhdet_in_fech!P128/RES_summary!P$21</f>
        <v>2.4129831196875728</v>
      </c>
      <c r="Q128" s="178">
        <f>RES_hhdet_in_fech!Q128/RES_summary!Q$21</f>
        <v>2.3552832464663291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4.4578551270930982</v>
      </c>
      <c r="D129" s="177">
        <f>RES_hhdet_in_fech!D129/RES_summary!D$21</f>
        <v>0</v>
      </c>
      <c r="E129" s="177">
        <f>RES_hhdet_in_fech!E129/RES_summary!E$21</f>
        <v>4.92997211242339</v>
      </c>
      <c r="F129" s="177">
        <f>RES_hhdet_in_fech!F129/RES_summary!F$21</f>
        <v>4.458435788300088</v>
      </c>
      <c r="G129" s="177">
        <f>RES_hhdet_in_fech!G129/RES_summary!G$21</f>
        <v>4.1534999332757243</v>
      </c>
      <c r="H129" s="177">
        <f>RES_hhdet_in_fech!H129/RES_summary!H$21</f>
        <v>3.872166889429713</v>
      </c>
      <c r="I129" s="177">
        <f>RES_hhdet_in_fech!I129/RES_summary!I$21</f>
        <v>3.5545719145847099</v>
      </c>
      <c r="J129" s="177">
        <f>RES_hhdet_in_fech!J129/RES_summary!J$21</f>
        <v>3.1671889558619273</v>
      </c>
      <c r="K129" s="177">
        <f>RES_hhdet_in_fech!K129/RES_summary!K$21</f>
        <v>2.9082893020730949</v>
      </c>
      <c r="L129" s="177">
        <f>RES_hhdet_in_fech!L129/RES_summary!L$21</f>
        <v>2.8110997419632207</v>
      </c>
      <c r="M129" s="177">
        <f>RES_hhdet_in_fech!M129/RES_summary!M$21</f>
        <v>2.6678365300252098</v>
      </c>
      <c r="N129" s="177">
        <f>RES_hhdet_in_fech!N129/RES_summary!N$21</f>
        <v>2.5330117574507023</v>
      </c>
      <c r="O129" s="177">
        <f>RES_hhdet_in_fech!O129/RES_summary!O$21</f>
        <v>2.3587996134736851</v>
      </c>
      <c r="P129" s="177">
        <f>RES_hhdet_in_fech!P129/RES_summary!P$21</f>
        <v>2.4129831196875728</v>
      </c>
      <c r="Q129" s="177">
        <f>RES_hhdet_in_fech!Q129/RES_summary!Q$21</f>
        <v>2.3552832464663291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16.953522115133378</v>
      </c>
      <c r="D130" s="178">
        <f>RES_hhdet_in_fech!D130/RES_summary!D$21</f>
        <v>0</v>
      </c>
      <c r="E130" s="178">
        <f>RES_hhdet_in_fech!E130/RES_summary!E$21</f>
        <v>17.932099921876514</v>
      </c>
      <c r="F130" s="178">
        <f>RES_hhdet_in_fech!F130/RES_summary!F$21</f>
        <v>16.330257563879602</v>
      </c>
      <c r="G130" s="178">
        <f>RES_hhdet_in_fech!G130/RES_summary!G$21</f>
        <v>16.063499624983447</v>
      </c>
      <c r="H130" s="178">
        <f>RES_hhdet_in_fech!H130/RES_summary!H$21</f>
        <v>26.180888528401983</v>
      </c>
      <c r="I130" s="178">
        <f>RES_hhdet_in_fech!I130/RES_summary!I$21</f>
        <v>16.793981649901262</v>
      </c>
      <c r="J130" s="178">
        <f>RES_hhdet_in_fech!J130/RES_summary!J$21</f>
        <v>15.637906383129273</v>
      </c>
      <c r="K130" s="178">
        <f>RES_hhdet_in_fech!K130/RES_summary!K$21</f>
        <v>16.147981810142706</v>
      </c>
      <c r="L130" s="178">
        <f>RES_hhdet_in_fech!L130/RES_summary!L$21</f>
        <v>18.47608866166388</v>
      </c>
      <c r="M130" s="178">
        <f>RES_hhdet_in_fech!M130/RES_summary!M$21</f>
        <v>15.644801447651531</v>
      </c>
      <c r="N130" s="178">
        <f>RES_hhdet_in_fech!N130/RES_summary!N$21</f>
        <v>17.504780374624133</v>
      </c>
      <c r="O130" s="178">
        <f>RES_hhdet_in_fech!O130/RES_summary!O$21</f>
        <v>15.319433403979136</v>
      </c>
      <c r="P130" s="178">
        <f>RES_hhdet_in_fech!P130/RES_summary!P$21</f>
        <v>15.910061057584457</v>
      </c>
      <c r="Q130" s="178">
        <f>RES_hhdet_in_fech!Q130/RES_summary!Q$21</f>
        <v>16.468338117846919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16.610112326574573</v>
      </c>
      <c r="D131" s="183">
        <f>RES_hhdet_in_fech!D131/RES_summary!D$21</f>
        <v>0</v>
      </c>
      <c r="E131" s="183">
        <f>RES_hhdet_in_fech!E131/RES_summary!E$21</f>
        <v>16.212928985315578</v>
      </c>
      <c r="F131" s="183">
        <f>RES_hhdet_in_fech!F131/RES_summary!F$21</f>
        <v>16.330257563879602</v>
      </c>
      <c r="G131" s="183">
        <f>RES_hhdet_in_fech!G131/RES_summary!G$21</f>
        <v>16.063499624983447</v>
      </c>
      <c r="H131" s="183">
        <f>RES_hhdet_in_fech!H131/RES_summary!H$21</f>
        <v>0</v>
      </c>
      <c r="I131" s="183">
        <f>RES_hhdet_in_fech!I131/RES_summary!I$21</f>
        <v>16.145043023850867</v>
      </c>
      <c r="J131" s="183">
        <f>RES_hhdet_in_fech!J131/RES_summary!J$21</f>
        <v>15.637906383129273</v>
      </c>
      <c r="K131" s="183">
        <f>RES_hhdet_in_fech!K131/RES_summary!K$21</f>
        <v>15.776679400959795</v>
      </c>
      <c r="L131" s="183">
        <f>RES_hhdet_in_fech!L131/RES_summary!L$21</f>
        <v>15.672823651813518</v>
      </c>
      <c r="M131" s="183">
        <f>RES_hhdet_in_fech!M131/RES_summary!M$21</f>
        <v>15.757459421441338</v>
      </c>
      <c r="N131" s="183">
        <f>RES_hhdet_in_fech!N131/RES_summary!N$21</f>
        <v>15.706013502941117</v>
      </c>
      <c r="O131" s="183">
        <f>RES_hhdet_in_fech!O131/RES_summary!O$21</f>
        <v>15.708800016249135</v>
      </c>
      <c r="P131" s="183">
        <f>RES_hhdet_in_fech!P131/RES_summary!P$21</f>
        <v>15.681118799095383</v>
      </c>
      <c r="Q131" s="183">
        <f>RES_hhdet_in_fech!Q131/RES_summary!Q$21</f>
        <v>15.591056299081142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15.395849575822707</v>
      </c>
      <c r="L132" s="183">
        <f>RES_hhdet_in_fech!L132/RES_summary!L$21</f>
        <v>15.285671088481532</v>
      </c>
      <c r="M132" s="183">
        <f>RES_hhdet_in_fech!M132/RES_summary!M$21</f>
        <v>15.303966951265311</v>
      </c>
      <c r="N132" s="183">
        <f>RES_hhdet_in_fech!N132/RES_summary!N$21</f>
        <v>15.238833826156545</v>
      </c>
      <c r="O132" s="183">
        <f>RES_hhdet_in_fech!O132/RES_summary!O$21</f>
        <v>15.252943331840051</v>
      </c>
      <c r="P132" s="183">
        <f>RES_hhdet_in_fech!P132/RES_summary!P$21</f>
        <v>15.188463322780894</v>
      </c>
      <c r="Q132" s="183">
        <f>RES_hhdet_in_fech!Q132/RES_summary!Q$21</f>
        <v>15.06674813848365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11.334406659857089</v>
      </c>
      <c r="L133" s="182">
        <f>RES_hhdet_in_fech!L133/RES_summary!L$21</f>
        <v>11.237848933524699</v>
      </c>
      <c r="M133" s="182">
        <f>RES_hhdet_in_fech!M133/RES_summary!M$21</f>
        <v>11.284498524221746</v>
      </c>
      <c r="N133" s="182">
        <f>RES_hhdet_in_fech!N133/RES_summary!N$21</f>
        <v>11.215657053047401</v>
      </c>
      <c r="O133" s="182">
        <f>RES_hhdet_in_fech!O133/RES_summary!O$21</f>
        <v>11.211746795236722</v>
      </c>
      <c r="P133" s="182">
        <f>RES_hhdet_in_fech!P133/RES_summary!P$21</f>
        <v>11.167434088481999</v>
      </c>
      <c r="Q133" s="182">
        <f>RES_hhdet_in_fech!Q133/RES_summary!Q$21</f>
        <v>11.071503333637787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4.0614429159656176</v>
      </c>
      <c r="L134" s="181">
        <f>RES_hhdet_in_fech!L134/RES_summary!L$21</f>
        <v>4.0478221549568332</v>
      </c>
      <c r="M134" s="181">
        <f>RES_hhdet_in_fech!M134/RES_summary!M$21</f>
        <v>4.0194684270435639</v>
      </c>
      <c r="N134" s="181">
        <f>RES_hhdet_in_fech!N134/RES_summary!N$21</f>
        <v>4.0231767731091432</v>
      </c>
      <c r="O134" s="181">
        <f>RES_hhdet_in_fech!O134/RES_summary!O$21</f>
        <v>4.0411965366033273</v>
      </c>
      <c r="P134" s="181">
        <f>RES_hhdet_in_fech!P134/RES_summary!P$21</f>
        <v>4.0210292342988954</v>
      </c>
      <c r="Q134" s="181">
        <f>RES_hhdet_in_fech!Q134/RES_summary!Q$21</f>
        <v>3.9952448048458629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21.582922463335009</v>
      </c>
      <c r="D135" s="180">
        <f>RES_hhdet_in_fech!D135/RES_summary!D$21</f>
        <v>0</v>
      </c>
      <c r="E135" s="180">
        <f>RES_hhdet_in_fech!E135/RES_summary!E$21</f>
        <v>24.700645418265886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26.180888528401983</v>
      </c>
      <c r="I135" s="180">
        <f>RES_hhdet_in_fech!I135/RES_summary!I$21</f>
        <v>23.928822948203866</v>
      </c>
      <c r="J135" s="180">
        <f>RES_hhdet_in_fech!J135/RES_summary!J$21</f>
        <v>0</v>
      </c>
      <c r="K135" s="180">
        <f>RES_hhdet_in_fech!K135/RES_summary!K$21</f>
        <v>25.067344538558359</v>
      </c>
      <c r="L135" s="180">
        <f>RES_hhdet_in_fech!L135/RES_summary!L$21</f>
        <v>27.403903793843895</v>
      </c>
      <c r="M135" s="180">
        <f>RES_hhdet_in_fech!M135/RES_summary!M$21</f>
        <v>0</v>
      </c>
      <c r="N135" s="180">
        <f>RES_hhdet_in_fech!N135/RES_summary!N$21</f>
        <v>25.518800796945456</v>
      </c>
      <c r="O135" s="180">
        <f>RES_hhdet_in_fech!O135/RES_summary!O$21</f>
        <v>0</v>
      </c>
      <c r="P135" s="180">
        <f>RES_hhdet_in_fech!P135/RES_summary!P$21</f>
        <v>25.641987037399971</v>
      </c>
      <c r="Q135" s="180">
        <f>RES_hhdet_in_fech!Q135/RES_summary!Q$21</f>
        <v>25.672428098957177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21.826585195048363</v>
      </c>
      <c r="L136" s="179">
        <f>RES_hhdet_in_fech!L136/RES_summary!L$21</f>
        <v>23.395315035409499</v>
      </c>
      <c r="M136" s="179">
        <f>RES_hhdet_in_fech!M136/RES_summary!M$21</f>
        <v>0</v>
      </c>
      <c r="N136" s="179">
        <f>RES_hhdet_in_fech!N136/RES_summary!N$21</f>
        <v>21.924751344010634</v>
      </c>
      <c r="O136" s="179">
        <f>RES_hhdet_in_fech!O136/RES_summary!O$21</f>
        <v>0</v>
      </c>
      <c r="P136" s="179">
        <f>RES_hhdet_in_fech!P136/RES_summary!P$21</f>
        <v>22.030308434149454</v>
      </c>
      <c r="Q136" s="179">
        <f>RES_hhdet_in_fech!Q136/RES_summary!Q$21</f>
        <v>22.054294153417292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17.765142279082742</v>
      </c>
      <c r="L137" s="177">
        <f>RES_hhdet_in_fech!L137/RES_summary!L$21</f>
        <v>19.340290700247991</v>
      </c>
      <c r="M137" s="177">
        <f>RES_hhdet_in_fech!M137/RES_summary!M$21</f>
        <v>0</v>
      </c>
      <c r="N137" s="177">
        <f>RES_hhdet_in_fech!N137/RES_summary!N$21</f>
        <v>17.887533053529829</v>
      </c>
      <c r="O137" s="177">
        <f>RES_hhdet_in_fech!O137/RES_summary!O$21</f>
        <v>0</v>
      </c>
      <c r="P137" s="177">
        <f>RES_hhdet_in_fech!P137/RES_summary!P$21</f>
        <v>18.008958050904305</v>
      </c>
      <c r="Q137" s="177">
        <f>RES_hhdet_in_fech!Q137/RES_summary!Q$21</f>
        <v>18.052814545194362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4.0614429159656167</v>
      </c>
      <c r="L138" s="177">
        <f>RES_hhdet_in_fech!L138/RES_summary!L$21</f>
        <v>4.0550243351615105</v>
      </c>
      <c r="M138" s="177">
        <f>RES_hhdet_in_fech!M138/RES_summary!M$21</f>
        <v>0</v>
      </c>
      <c r="N138" s="177">
        <f>RES_hhdet_in_fech!N138/RES_summary!N$21</f>
        <v>4.0372182904807978</v>
      </c>
      <c r="O138" s="177">
        <f>RES_hhdet_in_fech!O138/RES_summary!O$21</f>
        <v>0</v>
      </c>
      <c r="P138" s="177">
        <f>RES_hhdet_in_fech!P138/RES_summary!P$21</f>
        <v>4.0213503832451476</v>
      </c>
      <c r="Q138" s="177">
        <f>RES_hhdet_in_fech!Q138/RES_summary!Q$21</f>
        <v>4.0014796082229269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6.6564598567017566</v>
      </c>
      <c r="D139" s="178">
        <f>RES_hhdet_in_fech!D139/RES_summary!D$21</f>
        <v>0</v>
      </c>
      <c r="E139" s="178">
        <f>RES_hhdet_in_fech!E139/RES_summary!E$21</f>
        <v>9.8723416675742186</v>
      </c>
      <c r="F139" s="178">
        <f>RES_hhdet_in_fech!F139/RES_summary!F$21</f>
        <v>9.92192748108533</v>
      </c>
      <c r="G139" s="178">
        <f>RES_hhdet_in_fech!G139/RES_summary!G$21</f>
        <v>9.5308423640700948</v>
      </c>
      <c r="H139" s="178">
        <f>RES_hhdet_in_fech!H139/RES_summary!H$21</f>
        <v>9.6454347021455877</v>
      </c>
      <c r="I139" s="178">
        <f>RES_hhdet_in_fech!I139/RES_summary!I$21</f>
        <v>9.3585859855950577</v>
      </c>
      <c r="J139" s="178">
        <f>RES_hhdet_in_fech!J139/RES_summary!J$21</f>
        <v>9.5457317900512404</v>
      </c>
      <c r="K139" s="178">
        <f>RES_hhdet_in_fech!K139/RES_summary!K$21</f>
        <v>9.7511019241240966</v>
      </c>
      <c r="L139" s="178">
        <f>RES_hhdet_in_fech!L139/RES_summary!L$21</f>
        <v>9.9170568135225157</v>
      </c>
      <c r="M139" s="178">
        <f>RES_hhdet_in_fech!M139/RES_summary!M$21</f>
        <v>9.7265576140878718</v>
      </c>
      <c r="N139" s="178">
        <f>RES_hhdet_in_fech!N139/RES_summary!N$21</f>
        <v>9.5401807008303106</v>
      </c>
      <c r="O139" s="178">
        <f>RES_hhdet_in_fech!O139/RES_summary!O$21</f>
        <v>9.7302298369991629</v>
      </c>
      <c r="P139" s="178">
        <f>RES_hhdet_in_fech!P139/RES_summary!P$21</f>
        <v>9.8683821799238007</v>
      </c>
      <c r="Q139" s="178">
        <f>RES_hhdet_in_fech!Q139/RES_summary!Q$21</f>
        <v>10.017043139901135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6.6564598567017566</v>
      </c>
      <c r="D141" s="176">
        <f>RES_hhdet_in_fech!D141/RES_summary!D$21</f>
        <v>0</v>
      </c>
      <c r="E141" s="176">
        <f>RES_hhdet_in_fech!E141/RES_summary!E$21</f>
        <v>9.8723416675742186</v>
      </c>
      <c r="F141" s="176">
        <f>RES_hhdet_in_fech!F141/RES_summary!F$21</f>
        <v>9.92192748108533</v>
      </c>
      <c r="G141" s="176">
        <f>RES_hhdet_in_fech!G141/RES_summary!G$21</f>
        <v>9.5308423640700948</v>
      </c>
      <c r="H141" s="176">
        <f>RES_hhdet_in_fech!H141/RES_summary!H$21</f>
        <v>9.6454347021455877</v>
      </c>
      <c r="I141" s="176">
        <f>RES_hhdet_in_fech!I141/RES_summary!I$21</f>
        <v>9.3585859855950577</v>
      </c>
      <c r="J141" s="176">
        <f>RES_hhdet_in_fech!J141/RES_summary!J$21</f>
        <v>9.5457317900512404</v>
      </c>
      <c r="K141" s="176">
        <f>RES_hhdet_in_fech!K141/RES_summary!K$21</f>
        <v>9.7511019241240966</v>
      </c>
      <c r="L141" s="176">
        <f>RES_hhdet_in_fech!L141/RES_summary!L$21</f>
        <v>9.9170568135225157</v>
      </c>
      <c r="M141" s="176">
        <f>RES_hhdet_in_fech!M141/RES_summary!M$21</f>
        <v>9.7265576140878718</v>
      </c>
      <c r="N141" s="176">
        <f>RES_hhdet_in_fech!N141/RES_summary!N$21</f>
        <v>9.5401807008303106</v>
      </c>
      <c r="O141" s="176">
        <f>RES_hhdet_in_fech!O141/RES_summary!O$21</f>
        <v>9.7302298369991629</v>
      </c>
      <c r="P141" s="176">
        <f>RES_hhdet_in_fech!P141/RES_summary!P$21</f>
        <v>9.8683821799238007</v>
      </c>
      <c r="Q141" s="176">
        <f>RES_hhdet_in_fech!Q141/RES_summary!Q$21</f>
        <v>10.017043139901135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123.7592962705957</v>
      </c>
      <c r="D143" s="184">
        <f>RES_hhdet_in_fech!D143/RES_summary!D$21</f>
        <v>114.79464912821693</v>
      </c>
      <c r="E143" s="184">
        <f>RES_hhdet_in_fech!E143/RES_summary!E$21</f>
        <v>111.55885680761659</v>
      </c>
      <c r="F143" s="184">
        <f>RES_hhdet_in_fech!F143/RES_summary!F$21</f>
        <v>106.6262757144397</v>
      </c>
      <c r="G143" s="184">
        <f>RES_hhdet_in_fech!G143/RES_summary!G$21</f>
        <v>102.95055411543541</v>
      </c>
      <c r="H143" s="184">
        <f>RES_hhdet_in_fech!H143/RES_summary!H$21</f>
        <v>102.77440380668656</v>
      </c>
      <c r="I143" s="184">
        <f>RES_hhdet_in_fech!I143/RES_summary!I$21</f>
        <v>91.791152914362996</v>
      </c>
      <c r="J143" s="184">
        <f>RES_hhdet_in_fech!J143/RES_summary!J$21</f>
        <v>88.988777215051755</v>
      </c>
      <c r="K143" s="184">
        <f>RES_hhdet_in_fech!K143/RES_summary!K$21</f>
        <v>83.917262149504637</v>
      </c>
      <c r="L143" s="184">
        <f>RES_hhdet_in_fech!L143/RES_summary!L$21</f>
        <v>87.692595288241293</v>
      </c>
      <c r="M143" s="184">
        <f>RES_hhdet_in_fech!M143/RES_summary!M$21</f>
        <v>76.589781391264637</v>
      </c>
      <c r="N143" s="184">
        <f>RES_hhdet_in_fech!N143/RES_summary!N$21</f>
        <v>75.192881961518808</v>
      </c>
      <c r="O143" s="184">
        <f>RES_hhdet_in_fech!O143/RES_summary!O$21</f>
        <v>69.884971565794231</v>
      </c>
      <c r="P143" s="184">
        <f>RES_hhdet_in_fech!P143/RES_summary!P$21</f>
        <v>65.346008460365454</v>
      </c>
      <c r="Q143" s="184">
        <f>RES_hhdet_in_fech!Q143/RES_summary!Q$21</f>
        <v>64.286477937062728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89.83409239814263</v>
      </c>
      <c r="D144" s="178">
        <f>RES_hhdet_in_fech!D144/RES_summary!D$21</f>
        <v>80.994809324475682</v>
      </c>
      <c r="E144" s="178">
        <f>RES_hhdet_in_fech!E144/RES_summary!E$21</f>
        <v>71.397342645513532</v>
      </c>
      <c r="F144" s="178">
        <f>RES_hhdet_in_fech!F144/RES_summary!F$21</f>
        <v>66.289930688514559</v>
      </c>
      <c r="G144" s="178">
        <f>RES_hhdet_in_fech!G144/RES_summary!G$21</f>
        <v>64.46121300991598</v>
      </c>
      <c r="H144" s="178">
        <f>RES_hhdet_in_fech!H144/RES_summary!H$21</f>
        <v>63.544434548969619</v>
      </c>
      <c r="I144" s="178">
        <f>RES_hhdet_in_fech!I144/RES_summary!I$21</f>
        <v>55.069578549510396</v>
      </c>
      <c r="J144" s="178">
        <f>RES_hhdet_in_fech!J144/RES_summary!J$21</f>
        <v>51.143381934976368</v>
      </c>
      <c r="K144" s="178">
        <f>RES_hhdet_in_fech!K144/RES_summary!K$21</f>
        <v>46.496634505699888</v>
      </c>
      <c r="L144" s="178">
        <f>RES_hhdet_in_fech!L144/RES_summary!L$21</f>
        <v>48.179257407943659</v>
      </c>
      <c r="M144" s="178">
        <f>RES_hhdet_in_fech!M144/RES_summary!M$21</f>
        <v>39.383849386209533</v>
      </c>
      <c r="N144" s="178">
        <f>RES_hhdet_in_fech!N144/RES_summary!N$21</f>
        <v>38.424825671456297</v>
      </c>
      <c r="O144" s="178">
        <f>RES_hhdet_in_fech!O144/RES_summary!O$21</f>
        <v>34.453078164646911</v>
      </c>
      <c r="P144" s="178">
        <f>RES_hhdet_in_fech!P144/RES_summary!P$21</f>
        <v>29.679403862570741</v>
      </c>
      <c r="Q144" s="178">
        <f>RES_hhdet_in_fech!Q144/RES_summary!Q$21</f>
        <v>28.560735070895795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89.83409239814263</v>
      </c>
      <c r="D145" s="177">
        <f>RES_hhdet_in_fech!D145/RES_summary!D$21</f>
        <v>80.994809324475682</v>
      </c>
      <c r="E145" s="177">
        <f>RES_hhdet_in_fech!E145/RES_summary!E$21</f>
        <v>71.397342645513532</v>
      </c>
      <c r="F145" s="177">
        <f>RES_hhdet_in_fech!F145/RES_summary!F$21</f>
        <v>66.289930688514559</v>
      </c>
      <c r="G145" s="177">
        <f>RES_hhdet_in_fech!G145/RES_summary!G$21</f>
        <v>64.46121300991598</v>
      </c>
      <c r="H145" s="177">
        <f>RES_hhdet_in_fech!H145/RES_summary!H$21</f>
        <v>63.544434548969619</v>
      </c>
      <c r="I145" s="177">
        <f>RES_hhdet_in_fech!I145/RES_summary!I$21</f>
        <v>55.069578549510396</v>
      </c>
      <c r="J145" s="177">
        <f>RES_hhdet_in_fech!J145/RES_summary!J$21</f>
        <v>51.143381934976368</v>
      </c>
      <c r="K145" s="177">
        <f>RES_hhdet_in_fech!K145/RES_summary!K$21</f>
        <v>46.496634505699888</v>
      </c>
      <c r="L145" s="177">
        <f>RES_hhdet_in_fech!L145/RES_summary!L$21</f>
        <v>48.179257407943659</v>
      </c>
      <c r="M145" s="177">
        <f>RES_hhdet_in_fech!M145/RES_summary!M$21</f>
        <v>39.383849386209533</v>
      </c>
      <c r="N145" s="177">
        <f>RES_hhdet_in_fech!N145/RES_summary!N$21</f>
        <v>38.424825671456297</v>
      </c>
      <c r="O145" s="177">
        <f>RES_hhdet_in_fech!O145/RES_summary!O$21</f>
        <v>34.453078164646911</v>
      </c>
      <c r="P145" s="177">
        <f>RES_hhdet_in_fech!P145/RES_summary!P$21</f>
        <v>29.679403862570741</v>
      </c>
      <c r="Q145" s="177">
        <f>RES_hhdet_in_fech!Q145/RES_summary!Q$21</f>
        <v>28.560735070895795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4.1217301936670179</v>
      </c>
      <c r="D146" s="178">
        <f>RES_hhdet_in_fech!D146/RES_summary!D$21</f>
        <v>3.7838405666483124</v>
      </c>
      <c r="E146" s="178">
        <f>RES_hhdet_in_fech!E146/RES_summary!E$21</f>
        <v>3.4313470550973042</v>
      </c>
      <c r="F146" s="178">
        <f>RES_hhdet_in_fech!F146/RES_summary!F$21</f>
        <v>3.4688759191534855</v>
      </c>
      <c r="G146" s="178">
        <f>RES_hhdet_in_fech!G146/RES_summary!G$21</f>
        <v>3.1383014588293583</v>
      </c>
      <c r="H146" s="178">
        <f>RES_hhdet_in_fech!H146/RES_summary!H$21</f>
        <v>3.2742340686782452</v>
      </c>
      <c r="I146" s="178">
        <f>RES_hhdet_in_fech!I146/RES_summary!I$21</f>
        <v>3.2123365868329059</v>
      </c>
      <c r="J146" s="178">
        <f>RES_hhdet_in_fech!J146/RES_summary!J$21</f>
        <v>2.9879374710343765</v>
      </c>
      <c r="K146" s="178">
        <f>RES_hhdet_in_fech!K146/RES_summary!K$21</f>
        <v>2.879903987063074</v>
      </c>
      <c r="L146" s="178">
        <f>RES_hhdet_in_fech!L146/RES_summary!L$21</f>
        <v>2.8022573863755933</v>
      </c>
      <c r="M146" s="178">
        <f>RES_hhdet_in_fech!M146/RES_summary!M$21</f>
        <v>2.6005758521062097</v>
      </c>
      <c r="N146" s="178">
        <f>RES_hhdet_in_fech!N146/RES_summary!N$21</f>
        <v>2.4442145757363289</v>
      </c>
      <c r="O146" s="178">
        <f>RES_hhdet_in_fech!O146/RES_summary!O$21</f>
        <v>2.2257372522691332</v>
      </c>
      <c r="P146" s="178">
        <f>RES_hhdet_in_fech!P146/RES_summary!P$21</f>
        <v>2.3732036299333537</v>
      </c>
      <c r="Q146" s="178">
        <f>RES_hhdet_in_fech!Q146/RES_summary!Q$21</f>
        <v>2.3949225855360723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4.1217301936670179</v>
      </c>
      <c r="D147" s="177">
        <f>RES_hhdet_in_fech!D147/RES_summary!D$21</f>
        <v>3.7838405666483124</v>
      </c>
      <c r="E147" s="177">
        <f>RES_hhdet_in_fech!E147/RES_summary!E$21</f>
        <v>3.4313470550973042</v>
      </c>
      <c r="F147" s="177">
        <f>RES_hhdet_in_fech!F147/RES_summary!F$21</f>
        <v>3.4688759191534855</v>
      </c>
      <c r="G147" s="177">
        <f>RES_hhdet_in_fech!G147/RES_summary!G$21</f>
        <v>3.1383014588293583</v>
      </c>
      <c r="H147" s="177">
        <f>RES_hhdet_in_fech!H147/RES_summary!H$21</f>
        <v>3.2742340686782452</v>
      </c>
      <c r="I147" s="177">
        <f>RES_hhdet_in_fech!I147/RES_summary!I$21</f>
        <v>3.2123365868329059</v>
      </c>
      <c r="J147" s="177">
        <f>RES_hhdet_in_fech!J147/RES_summary!J$21</f>
        <v>2.9879374710343765</v>
      </c>
      <c r="K147" s="177">
        <f>RES_hhdet_in_fech!K147/RES_summary!K$21</f>
        <v>2.879903987063074</v>
      </c>
      <c r="L147" s="177">
        <f>RES_hhdet_in_fech!L147/RES_summary!L$21</f>
        <v>2.8022573863755933</v>
      </c>
      <c r="M147" s="177">
        <f>RES_hhdet_in_fech!M147/RES_summary!M$21</f>
        <v>2.6005758521062097</v>
      </c>
      <c r="N147" s="177">
        <f>RES_hhdet_in_fech!N147/RES_summary!N$21</f>
        <v>2.4442145757363289</v>
      </c>
      <c r="O147" s="177">
        <f>RES_hhdet_in_fech!O147/RES_summary!O$21</f>
        <v>2.2257372522691332</v>
      </c>
      <c r="P147" s="177">
        <f>RES_hhdet_in_fech!P147/RES_summary!P$21</f>
        <v>2.3732036299333537</v>
      </c>
      <c r="Q147" s="177">
        <f>RES_hhdet_in_fech!Q147/RES_summary!Q$21</f>
        <v>2.3949225855360723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23.13385735146942</v>
      </c>
      <c r="D148" s="178">
        <f>RES_hhdet_in_fech!D148/RES_summary!D$21</f>
        <v>22.715994634315891</v>
      </c>
      <c r="E148" s="178">
        <f>RES_hhdet_in_fech!E148/RES_summary!E$21</f>
        <v>26.812777541588972</v>
      </c>
      <c r="F148" s="178">
        <f>RES_hhdet_in_fech!F148/RES_summary!F$21</f>
        <v>26.88204875271455</v>
      </c>
      <c r="G148" s="178">
        <f>RES_hhdet_in_fech!G148/RES_summary!G$21</f>
        <v>25.73751537093947</v>
      </c>
      <c r="H148" s="178">
        <f>RES_hhdet_in_fech!H148/RES_summary!H$21</f>
        <v>26.196555804749575</v>
      </c>
      <c r="I148" s="178">
        <f>RES_hhdet_in_fech!I148/RES_summary!I$21</f>
        <v>24.005948437973949</v>
      </c>
      <c r="J148" s="178">
        <f>RES_hhdet_in_fech!J148/RES_summary!J$21</f>
        <v>25.124883163233463</v>
      </c>
      <c r="K148" s="178">
        <f>RES_hhdet_in_fech!K148/RES_summary!K$21</f>
        <v>24.633107924470263</v>
      </c>
      <c r="L148" s="178">
        <f>RES_hhdet_in_fech!L148/RES_summary!L$21</f>
        <v>26.675167248667815</v>
      </c>
      <c r="M148" s="178">
        <f>RES_hhdet_in_fech!M148/RES_summary!M$21</f>
        <v>24.798941083878159</v>
      </c>
      <c r="N148" s="178">
        <f>RES_hhdet_in_fech!N148/RES_summary!N$21</f>
        <v>24.728912001401344</v>
      </c>
      <c r="O148" s="178">
        <f>RES_hhdet_in_fech!O148/RES_summary!O$21</f>
        <v>23.444645531185216</v>
      </c>
      <c r="P148" s="178">
        <f>RES_hhdet_in_fech!P148/RES_summary!P$21</f>
        <v>23.412965874415693</v>
      </c>
      <c r="Q148" s="178">
        <f>RES_hhdet_in_fech!Q148/RES_summary!Q$21</f>
        <v>23.320118362290678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23.13385735146942</v>
      </c>
      <c r="D153" s="180">
        <f>RES_hhdet_in_fech!D153/RES_summary!D$21</f>
        <v>22.715994634315891</v>
      </c>
      <c r="E153" s="180">
        <f>RES_hhdet_in_fech!E153/RES_summary!E$21</f>
        <v>26.812777541588972</v>
      </c>
      <c r="F153" s="180">
        <f>RES_hhdet_in_fech!F153/RES_summary!F$21</f>
        <v>26.88204875271455</v>
      </c>
      <c r="G153" s="180">
        <f>RES_hhdet_in_fech!G153/RES_summary!G$21</f>
        <v>25.73751537093947</v>
      </c>
      <c r="H153" s="180">
        <f>RES_hhdet_in_fech!H153/RES_summary!H$21</f>
        <v>26.196555804749575</v>
      </c>
      <c r="I153" s="180">
        <f>RES_hhdet_in_fech!I153/RES_summary!I$21</f>
        <v>24.005948437973949</v>
      </c>
      <c r="J153" s="180">
        <f>RES_hhdet_in_fech!J153/RES_summary!J$21</f>
        <v>25.124883163233463</v>
      </c>
      <c r="K153" s="180">
        <f>RES_hhdet_in_fech!K153/RES_summary!K$21</f>
        <v>25.175218909395429</v>
      </c>
      <c r="L153" s="180">
        <f>RES_hhdet_in_fech!L153/RES_summary!L$21</f>
        <v>27.316709301935028</v>
      </c>
      <c r="M153" s="180">
        <f>RES_hhdet_in_fech!M153/RES_summary!M$21</f>
        <v>25.271376689742077</v>
      </c>
      <c r="N153" s="180">
        <f>RES_hhdet_in_fech!N153/RES_summary!N$21</f>
        <v>25.209447774802832</v>
      </c>
      <c r="O153" s="180">
        <f>RES_hhdet_in_fech!O153/RES_summary!O$21</f>
        <v>25.139876347458621</v>
      </c>
      <c r="P153" s="180">
        <f>RES_hhdet_in_fech!P153/RES_summary!P$21</f>
        <v>25.472878696294124</v>
      </c>
      <c r="Q153" s="180">
        <f>RES_hhdet_in_fech!Q153/RES_summary!Q$21</f>
        <v>25.513165096550217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21.826585195048366</v>
      </c>
      <c r="L154" s="179">
        <f>RES_hhdet_in_fech!L154/RES_summary!L$21</f>
        <v>23.391526378749035</v>
      </c>
      <c r="M154" s="179">
        <f>RES_hhdet_in_fech!M154/RES_summary!M$21</f>
        <v>21.851842059564682</v>
      </c>
      <c r="N154" s="179">
        <f>RES_hhdet_in_fech!N154/RES_summary!N$21</f>
        <v>21.811038570370894</v>
      </c>
      <c r="O154" s="179">
        <f>RES_hhdet_in_fech!O154/RES_summary!O$21</f>
        <v>21.81240727244672</v>
      </c>
      <c r="P154" s="179">
        <f>RES_hhdet_in_fech!P154/RES_summary!P$21</f>
        <v>22.015274209583108</v>
      </c>
      <c r="Q154" s="179">
        <f>RES_hhdet_in_fech!Q154/RES_summary!Q$21</f>
        <v>22.007099991320086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17.765142279082749</v>
      </c>
      <c r="L155" s="177">
        <f>RES_hhdet_in_fech!L155/RES_summary!L$21</f>
        <v>19.337158717581126</v>
      </c>
      <c r="M155" s="177">
        <f>RES_hhdet_in_fech!M155/RES_summary!M$21</f>
        <v>17.839160527526197</v>
      </c>
      <c r="N155" s="177">
        <f>RES_hhdet_in_fech!N155/RES_summary!N$21</f>
        <v>17.794759321906874</v>
      </c>
      <c r="O155" s="177">
        <f>RES_hhdet_in_fech!O155/RES_summary!O$21</f>
        <v>17.774871330342329</v>
      </c>
      <c r="P155" s="177">
        <f>RES_hhdet_in_fech!P155/RES_summary!P$21</f>
        <v>17.996668131298662</v>
      </c>
      <c r="Q155" s="177">
        <f>RES_hhdet_in_fech!Q155/RES_summary!Q$21</f>
        <v>18.014183181613646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4.0614429159656176</v>
      </c>
      <c r="L156" s="177">
        <f>RES_hhdet_in_fech!L156/RES_summary!L$21</f>
        <v>4.0543676611679134</v>
      </c>
      <c r="M156" s="177">
        <f>RES_hhdet_in_fech!M156/RES_summary!M$21</f>
        <v>4.0126815320384823</v>
      </c>
      <c r="N156" s="177">
        <f>RES_hhdet_in_fech!N156/RES_summary!N$21</f>
        <v>4.01627924846402</v>
      </c>
      <c r="O156" s="177">
        <f>RES_hhdet_in_fech!O156/RES_summary!O$21</f>
        <v>4.0375359421043902</v>
      </c>
      <c r="P156" s="177">
        <f>RES_hhdet_in_fech!P156/RES_summary!P$21</f>
        <v>4.0186060782844448</v>
      </c>
      <c r="Q156" s="177">
        <f>RES_hhdet_in_fech!Q156/RES_summary!Q$21</f>
        <v>3.9929168097064371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6.6696163273166391</v>
      </c>
      <c r="D157" s="178">
        <f>RES_hhdet_in_fech!D157/RES_summary!D$21</f>
        <v>7.300004602777058</v>
      </c>
      <c r="E157" s="178">
        <f>RES_hhdet_in_fech!E157/RES_summary!E$21</f>
        <v>9.9173895654167694</v>
      </c>
      <c r="F157" s="178">
        <f>RES_hhdet_in_fech!F157/RES_summary!F$21</f>
        <v>9.985420354057112</v>
      </c>
      <c r="G157" s="178">
        <f>RES_hhdet_in_fech!G157/RES_summary!G$21</f>
        <v>9.613524275750601</v>
      </c>
      <c r="H157" s="178">
        <f>RES_hhdet_in_fech!H157/RES_summary!H$21</f>
        <v>9.7591793842891246</v>
      </c>
      <c r="I157" s="178">
        <f>RES_hhdet_in_fech!I157/RES_summary!I$21</f>
        <v>9.503289340045761</v>
      </c>
      <c r="J157" s="178">
        <f>RES_hhdet_in_fech!J157/RES_summary!J$21</f>
        <v>9.7325746458075386</v>
      </c>
      <c r="K157" s="178">
        <f>RES_hhdet_in_fech!K157/RES_summary!K$21</f>
        <v>9.9076157322714256</v>
      </c>
      <c r="L157" s="178">
        <f>RES_hhdet_in_fech!L157/RES_summary!L$21</f>
        <v>10.035913245254227</v>
      </c>
      <c r="M157" s="178">
        <f>RES_hhdet_in_fech!M157/RES_summary!M$21</f>
        <v>9.806415069070745</v>
      </c>
      <c r="N157" s="178">
        <f>RES_hhdet_in_fech!N157/RES_summary!N$21</f>
        <v>9.5949297129248379</v>
      </c>
      <c r="O157" s="178">
        <f>RES_hhdet_in_fech!O157/RES_summary!O$21</f>
        <v>9.7615106176929789</v>
      </c>
      <c r="P157" s="178">
        <f>RES_hhdet_in_fech!P157/RES_summary!P$21</f>
        <v>9.8804350934456657</v>
      </c>
      <c r="Q157" s="178">
        <f>RES_hhdet_in_fech!Q157/RES_summary!Q$21</f>
        <v>10.010701918340176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6.6696163273166391</v>
      </c>
      <c r="D159" s="176">
        <f>RES_hhdet_in_fech!D159/RES_summary!D$21</f>
        <v>7.300004602777058</v>
      </c>
      <c r="E159" s="176">
        <f>RES_hhdet_in_fech!E159/RES_summary!E$21</f>
        <v>9.9173895654167694</v>
      </c>
      <c r="F159" s="176">
        <f>RES_hhdet_in_fech!F159/RES_summary!F$21</f>
        <v>9.985420354057112</v>
      </c>
      <c r="G159" s="176">
        <f>RES_hhdet_in_fech!G159/RES_summary!G$21</f>
        <v>9.613524275750601</v>
      </c>
      <c r="H159" s="176">
        <f>RES_hhdet_in_fech!H159/RES_summary!H$21</f>
        <v>9.7591793842891246</v>
      </c>
      <c r="I159" s="176">
        <f>RES_hhdet_in_fech!I159/RES_summary!I$21</f>
        <v>9.503289340045761</v>
      </c>
      <c r="J159" s="176">
        <f>RES_hhdet_in_fech!J159/RES_summary!J$21</f>
        <v>9.7325746458075386</v>
      </c>
      <c r="K159" s="176">
        <f>RES_hhdet_in_fech!K159/RES_summary!K$21</f>
        <v>9.9076157322714256</v>
      </c>
      <c r="L159" s="176">
        <f>RES_hhdet_in_fech!L159/RES_summary!L$21</f>
        <v>10.035913245254227</v>
      </c>
      <c r="M159" s="176">
        <f>RES_hhdet_in_fech!M159/RES_summary!M$21</f>
        <v>9.806415069070745</v>
      </c>
      <c r="N159" s="176">
        <f>RES_hhdet_in_fech!N159/RES_summary!N$21</f>
        <v>9.5949297129248379</v>
      </c>
      <c r="O159" s="176">
        <f>RES_hhdet_in_fech!O159/RES_summary!O$21</f>
        <v>9.7615106176929789</v>
      </c>
      <c r="P159" s="176">
        <f>RES_hhdet_in_fech!P159/RES_summary!P$21</f>
        <v>9.8804350934456657</v>
      </c>
      <c r="Q159" s="176">
        <f>RES_hhdet_in_fech!Q159/RES_summary!Q$21</f>
        <v>10.010701918340176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196.33531152196974</v>
      </c>
      <c r="D161" s="184">
        <f>RES_hhdet_in_fech!D161/RES_summary!D$21</f>
        <v>182.70120503761621</v>
      </c>
      <c r="E161" s="184">
        <f>RES_hhdet_in_fech!E161/RES_summary!E$21</f>
        <v>205.06781047838066</v>
      </c>
      <c r="F161" s="184">
        <f>RES_hhdet_in_fech!F161/RES_summary!F$21</f>
        <v>197.42569582656094</v>
      </c>
      <c r="G161" s="184">
        <f>RES_hhdet_in_fech!G161/RES_summary!G$21</f>
        <v>196.11220958831834</v>
      </c>
      <c r="H161" s="184">
        <f>RES_hhdet_in_fech!H161/RES_summary!H$21</f>
        <v>210.47502994990487</v>
      </c>
      <c r="I161" s="184">
        <f>RES_hhdet_in_fech!I161/RES_summary!I$21</f>
        <v>179.70935572731926</v>
      </c>
      <c r="J161" s="184">
        <f>RES_hhdet_in_fech!J161/RES_summary!J$21</f>
        <v>177.93345043492704</v>
      </c>
      <c r="K161" s="184">
        <f>RES_hhdet_in_fech!K161/RES_summary!K$21</f>
        <v>174.37830346900026</v>
      </c>
      <c r="L161" s="184">
        <f>RES_hhdet_in_fech!L161/RES_summary!L$21</f>
        <v>198.25085163773116</v>
      </c>
      <c r="M161" s="184">
        <f>RES_hhdet_in_fech!M161/RES_summary!M$21</f>
        <v>165.22856074624343</v>
      </c>
      <c r="N161" s="184">
        <f>RES_hhdet_in_fech!N161/RES_summary!N$21</f>
        <v>176.59536061062082</v>
      </c>
      <c r="O161" s="184">
        <f>RES_hhdet_in_fech!O161/RES_summary!O$21</f>
        <v>148.4092823965531</v>
      </c>
      <c r="P161" s="184">
        <f>RES_hhdet_in_fech!P161/RES_summary!P$21</f>
        <v>139.76904010712346</v>
      </c>
      <c r="Q161" s="184">
        <f>RES_hhdet_in_fech!Q161/RES_summary!Q$21</f>
        <v>142.25029417943171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163.02162274494296</v>
      </c>
      <c r="D162" s="178">
        <f>RES_hhdet_in_fech!D162/RES_summary!D$21</f>
        <v>149.3024662989385</v>
      </c>
      <c r="E162" s="178">
        <f>RES_hhdet_in_fech!E162/RES_summary!E$21</f>
        <v>165.45090286888683</v>
      </c>
      <c r="F162" s="178">
        <f>RES_hhdet_in_fech!F162/RES_summary!F$21</f>
        <v>157.79353853494135</v>
      </c>
      <c r="G162" s="178">
        <f>RES_hhdet_in_fech!G162/RES_summary!G$21</f>
        <v>158.2581090447049</v>
      </c>
      <c r="H162" s="178">
        <f>RES_hhdet_in_fech!H162/RES_summary!H$21</f>
        <v>171.82892040240185</v>
      </c>
      <c r="I162" s="178">
        <f>RES_hhdet_in_fech!I162/RES_summary!I$21</f>
        <v>143.23498340593233</v>
      </c>
      <c r="J162" s="178">
        <f>RES_hhdet_in_fech!J162/RES_summary!J$21</f>
        <v>140.13616101344914</v>
      </c>
      <c r="K162" s="178">
        <f>RES_hhdet_in_fech!K162/RES_summary!K$21</f>
        <v>137.02114033384061</v>
      </c>
      <c r="L162" s="178">
        <f>RES_hhdet_in_fech!L162/RES_summary!L$21</f>
        <v>158.71402947973084</v>
      </c>
      <c r="M162" s="178">
        <f>RES_hhdet_in_fech!M162/RES_summary!M$21</f>
        <v>128.87494169931705</v>
      </c>
      <c r="N162" s="178">
        <f>RES_hhdet_in_fech!N162/RES_summary!N$21</f>
        <v>139.88717680059679</v>
      </c>
      <c r="O162" s="178">
        <f>RES_hhdet_in_fech!O162/RES_summary!O$21</f>
        <v>114.53798896296782</v>
      </c>
      <c r="P162" s="178">
        <f>RES_hhdet_in_fech!P162/RES_summary!P$21</f>
        <v>105.51899282623033</v>
      </c>
      <c r="Q162" s="178">
        <f>RES_hhdet_in_fech!Q162/RES_summary!Q$21</f>
        <v>108.02547754472418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163.02162274494296</v>
      </c>
      <c r="D163" s="176">
        <f>RES_hhdet_in_fech!D163/RES_summary!D$21</f>
        <v>149.3024662989385</v>
      </c>
      <c r="E163" s="176">
        <f>RES_hhdet_in_fech!E163/RES_summary!E$21</f>
        <v>165.45090286888683</v>
      </c>
      <c r="F163" s="176">
        <f>RES_hhdet_in_fech!F163/RES_summary!F$21</f>
        <v>157.79353853494135</v>
      </c>
      <c r="G163" s="176">
        <f>RES_hhdet_in_fech!G163/RES_summary!G$21</f>
        <v>158.2581090447049</v>
      </c>
      <c r="H163" s="176">
        <f>RES_hhdet_in_fech!H163/RES_summary!H$21</f>
        <v>171.82892040240185</v>
      </c>
      <c r="I163" s="176">
        <f>RES_hhdet_in_fech!I163/RES_summary!I$21</f>
        <v>143.23498340593233</v>
      </c>
      <c r="J163" s="176">
        <f>RES_hhdet_in_fech!J163/RES_summary!J$21</f>
        <v>140.13616101344914</v>
      </c>
      <c r="K163" s="176">
        <f>RES_hhdet_in_fech!K163/RES_summary!K$21</f>
        <v>137.02114033384061</v>
      </c>
      <c r="L163" s="176">
        <f>RES_hhdet_in_fech!L163/RES_summary!L$21</f>
        <v>158.71402947973084</v>
      </c>
      <c r="M163" s="176">
        <f>RES_hhdet_in_fech!M163/RES_summary!M$21</f>
        <v>128.87494169931705</v>
      </c>
      <c r="N163" s="176">
        <f>RES_hhdet_in_fech!N163/RES_summary!N$21</f>
        <v>139.88717680059679</v>
      </c>
      <c r="O163" s="176">
        <f>RES_hhdet_in_fech!O163/RES_summary!O$21</f>
        <v>114.53798896296782</v>
      </c>
      <c r="P163" s="176">
        <f>RES_hhdet_in_fech!P163/RES_summary!P$21</f>
        <v>105.51899282623033</v>
      </c>
      <c r="Q163" s="176">
        <f>RES_hhdet_in_fech!Q163/RES_summary!Q$21</f>
        <v>108.02547754472418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4.518458529576538</v>
      </c>
      <c r="D164" s="178">
        <f>RES_hhdet_in_fech!D164/RES_summary!D$21</f>
        <v>4.1461023584943399</v>
      </c>
      <c r="E164" s="178">
        <f>RES_hhdet_in_fech!E164/RES_summary!E$21</f>
        <v>3.9447793016392509</v>
      </c>
      <c r="F164" s="178">
        <f>RES_hhdet_in_fech!F164/RES_summary!F$21</f>
        <v>3.5788003099600316</v>
      </c>
      <c r="G164" s="178">
        <f>RES_hhdet_in_fech!G164/RES_summary!G$21</f>
        <v>3.3139483034673032</v>
      </c>
      <c r="H164" s="178">
        <f>RES_hhdet_in_fech!H164/RES_summary!H$21</f>
        <v>3.4920843242395296</v>
      </c>
      <c r="I164" s="178">
        <f>RES_hhdet_in_fech!I164/RES_summary!I$21</f>
        <v>3.2706841829460416</v>
      </c>
      <c r="J164" s="178">
        <f>RES_hhdet_in_fech!J164/RES_summary!J$21</f>
        <v>3.1361337818372363</v>
      </c>
      <c r="K164" s="178">
        <f>RES_hhdet_in_fech!K164/RES_summary!K$21</f>
        <v>2.9639290028617262</v>
      </c>
      <c r="L164" s="178">
        <f>RES_hhdet_in_fech!L164/RES_summary!L$21</f>
        <v>2.7751477807256073</v>
      </c>
      <c r="M164" s="178">
        <f>RES_hhdet_in_fech!M164/RES_summary!M$21</f>
        <v>2.644134360064176</v>
      </c>
      <c r="N164" s="178">
        <f>RES_hhdet_in_fech!N164/RES_summary!N$21</f>
        <v>2.5200394539433812</v>
      </c>
      <c r="O164" s="178">
        <f>RES_hhdet_in_fech!O164/RES_summary!O$21</f>
        <v>2.3473905001114983</v>
      </c>
      <c r="P164" s="178">
        <f>RES_hhdet_in_fech!P164/RES_summary!P$21</f>
        <v>2.4064615375141312</v>
      </c>
      <c r="Q164" s="178">
        <f>RES_hhdet_in_fech!Q164/RES_summary!Q$21</f>
        <v>2.3460237547005915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4.518458529576538</v>
      </c>
      <c r="D165" s="177">
        <f>RES_hhdet_in_fech!D165/RES_summary!D$21</f>
        <v>4.1461023584943399</v>
      </c>
      <c r="E165" s="177">
        <f>RES_hhdet_in_fech!E165/RES_summary!E$21</f>
        <v>3.9447793016392509</v>
      </c>
      <c r="F165" s="177">
        <f>RES_hhdet_in_fech!F165/RES_summary!F$21</f>
        <v>3.5788003099600316</v>
      </c>
      <c r="G165" s="177">
        <f>RES_hhdet_in_fech!G165/RES_summary!G$21</f>
        <v>3.3139483034673032</v>
      </c>
      <c r="H165" s="177">
        <f>RES_hhdet_in_fech!H165/RES_summary!H$21</f>
        <v>3.4920843242395296</v>
      </c>
      <c r="I165" s="177">
        <f>RES_hhdet_in_fech!I165/RES_summary!I$21</f>
        <v>3.2706841829460416</v>
      </c>
      <c r="J165" s="177">
        <f>RES_hhdet_in_fech!J165/RES_summary!J$21</f>
        <v>3.1361337818372363</v>
      </c>
      <c r="K165" s="177">
        <f>RES_hhdet_in_fech!K165/RES_summary!K$21</f>
        <v>2.9639290028617262</v>
      </c>
      <c r="L165" s="177">
        <f>RES_hhdet_in_fech!L165/RES_summary!L$21</f>
        <v>2.7751477807256073</v>
      </c>
      <c r="M165" s="177">
        <f>RES_hhdet_in_fech!M165/RES_summary!M$21</f>
        <v>2.644134360064176</v>
      </c>
      <c r="N165" s="177">
        <f>RES_hhdet_in_fech!N165/RES_summary!N$21</f>
        <v>2.5200394539433812</v>
      </c>
      <c r="O165" s="177">
        <f>RES_hhdet_in_fech!O165/RES_summary!O$21</f>
        <v>2.3473905001114983</v>
      </c>
      <c r="P165" s="177">
        <f>RES_hhdet_in_fech!P165/RES_summary!P$21</f>
        <v>2.4064615375141312</v>
      </c>
      <c r="Q165" s="177">
        <f>RES_hhdet_in_fech!Q165/RES_summary!Q$21</f>
        <v>2.3460237547005915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22.137648818634354</v>
      </c>
      <c r="D166" s="178">
        <f>RES_hhdet_in_fech!D166/RES_summary!D$21</f>
        <v>21.974232991905577</v>
      </c>
      <c r="E166" s="178">
        <f>RES_hhdet_in_fech!E166/RES_summary!E$21</f>
        <v>25.788814859256806</v>
      </c>
      <c r="F166" s="178">
        <f>RES_hhdet_in_fech!F166/RES_summary!F$21</f>
        <v>26.101385295771255</v>
      </c>
      <c r="G166" s="178">
        <f>RES_hhdet_in_fech!G166/RES_summary!G$21</f>
        <v>24.965856852504281</v>
      </c>
      <c r="H166" s="178">
        <f>RES_hhdet_in_fech!H166/RES_summary!H$21</f>
        <v>25.441545767141026</v>
      </c>
      <c r="I166" s="178">
        <f>RES_hhdet_in_fech!I166/RES_summary!I$21</f>
        <v>23.733759387180879</v>
      </c>
      <c r="J166" s="178">
        <f>RES_hhdet_in_fech!J166/RES_summary!J$21</f>
        <v>24.965816503122575</v>
      </c>
      <c r="K166" s="178">
        <f>RES_hhdet_in_fech!K166/RES_summary!K$21</f>
        <v>24.509569776878884</v>
      </c>
      <c r="L166" s="178">
        <f>RES_hhdet_in_fech!L166/RES_summary!L$21</f>
        <v>26.739446848070738</v>
      </c>
      <c r="M166" s="178">
        <f>RES_hhdet_in_fech!M166/RES_summary!M$21</f>
        <v>23.908537958659078</v>
      </c>
      <c r="N166" s="178">
        <f>RES_hhdet_in_fech!N166/RES_summary!N$21</f>
        <v>24.596380108751493</v>
      </c>
      <c r="O166" s="178">
        <f>RES_hhdet_in_fech!O166/RES_summary!O$21</f>
        <v>21.764081322369108</v>
      </c>
      <c r="P166" s="178">
        <f>RES_hhdet_in_fech!P166/RES_summary!P$21</f>
        <v>21.964062988965857</v>
      </c>
      <c r="Q166" s="178">
        <f>RES_hhdet_in_fech!Q166/RES_summary!Q$21</f>
        <v>21.867543392307933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22.137648818634354</v>
      </c>
      <c r="D171" s="180">
        <f>RES_hhdet_in_fech!D171/RES_summary!D$21</f>
        <v>21.974232991905577</v>
      </c>
      <c r="E171" s="180">
        <f>RES_hhdet_in_fech!E171/RES_summary!E$21</f>
        <v>25.788814859256806</v>
      </c>
      <c r="F171" s="180">
        <f>RES_hhdet_in_fech!F171/RES_summary!F$21</f>
        <v>26.101385295771255</v>
      </c>
      <c r="G171" s="180">
        <f>RES_hhdet_in_fech!G171/RES_summary!G$21</f>
        <v>24.965856852504281</v>
      </c>
      <c r="H171" s="180">
        <f>RES_hhdet_in_fech!H171/RES_summary!H$21</f>
        <v>25.441545767141026</v>
      </c>
      <c r="I171" s="180">
        <f>RES_hhdet_in_fech!I171/RES_summary!I$21</f>
        <v>23.733759387180879</v>
      </c>
      <c r="J171" s="180">
        <f>RES_hhdet_in_fech!J171/RES_summary!J$21</f>
        <v>24.965816503122575</v>
      </c>
      <c r="K171" s="180">
        <f>RES_hhdet_in_fech!K171/RES_summary!K$21</f>
        <v>25.035712901184613</v>
      </c>
      <c r="L171" s="180">
        <f>RES_hhdet_in_fech!L171/RES_summary!L$21</f>
        <v>27.201900649281903</v>
      </c>
      <c r="M171" s="180">
        <f>RES_hhdet_in_fech!M171/RES_summary!M$21</f>
        <v>25.203041713949858</v>
      </c>
      <c r="N171" s="180">
        <f>RES_hhdet_in_fech!N171/RES_summary!N$21</f>
        <v>25.180092646686823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21.82658519504837</v>
      </c>
      <c r="L172" s="179">
        <f>RES_hhdet_in_fech!L172/RES_summary!L$21</f>
        <v>23.390871479630473</v>
      </c>
      <c r="M172" s="179">
        <f>RES_hhdet_in_fech!M172/RES_summary!M$21</f>
        <v>21.833003224898647</v>
      </c>
      <c r="N172" s="179">
        <f>RES_hhdet_in_fech!N172/RES_summary!N$21</f>
        <v>21.77042143199623</v>
      </c>
      <c r="O172" s="179">
        <f>RES_hhdet_in_fech!O172/RES_summary!O$21</f>
        <v>21.764081322369108</v>
      </c>
      <c r="P172" s="179">
        <f>RES_hhdet_in_fech!P172/RES_summary!P$21</f>
        <v>21.964062988965857</v>
      </c>
      <c r="Q172" s="179">
        <f>RES_hhdet_in_fech!Q172/RES_summary!Q$21</f>
        <v>21.867543392307933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17.765142279082745</v>
      </c>
      <c r="L173" s="177">
        <f>RES_hhdet_in_fech!L173/RES_summary!L$21</f>
        <v>19.336617329730043</v>
      </c>
      <c r="M173" s="177">
        <f>RES_hhdet_in_fech!M173/RES_summary!M$21</f>
        <v>17.823781092014862</v>
      </c>
      <c r="N173" s="177">
        <f>RES_hhdet_in_fech!N173/RES_summary!N$21</f>
        <v>17.761621413347878</v>
      </c>
      <c r="O173" s="177">
        <f>RES_hhdet_in_fech!O173/RES_summary!O$21</f>
        <v>17.735490645128767</v>
      </c>
      <c r="P173" s="177">
        <f>RES_hhdet_in_fech!P173/RES_summary!P$21</f>
        <v>17.954804862493852</v>
      </c>
      <c r="Q173" s="177">
        <f>RES_hhdet_in_fech!Q173/RES_summary!Q$21</f>
        <v>17.899947405895837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4.0614429159656176</v>
      </c>
      <c r="L174" s="176">
        <f>RES_hhdet_in_fech!L174/RES_summary!L$21</f>
        <v>4.0542541499004283</v>
      </c>
      <c r="M174" s="176">
        <f>RES_hhdet_in_fech!M174/RES_summary!M$21</f>
        <v>4.0092221328837816</v>
      </c>
      <c r="N174" s="176">
        <f>RES_hhdet_in_fech!N174/RES_summary!N$21</f>
        <v>4.0088000186483566</v>
      </c>
      <c r="O174" s="176">
        <f>RES_hhdet_in_fech!O174/RES_summary!O$21</f>
        <v>4.0285906772403326</v>
      </c>
      <c r="P174" s="176">
        <f>RES_hhdet_in_fech!P174/RES_summary!P$21</f>
        <v>4.0092581264720026</v>
      </c>
      <c r="Q174" s="176">
        <f>RES_hhdet_in_fech!Q174/RES_summary!Q$21</f>
        <v>3.9675959864120989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6.6575814288159307</v>
      </c>
      <c r="D175" s="178">
        <f>RES_hhdet_in_fech!D175/RES_summary!D$21</f>
        <v>7.2784033882778045</v>
      </c>
      <c r="E175" s="178">
        <f>RES_hhdet_in_fech!E175/RES_summary!E$21</f>
        <v>9.8833134485977805</v>
      </c>
      <c r="F175" s="178">
        <f>RES_hhdet_in_fech!F175/RES_summary!F$21</f>
        <v>9.951971685888271</v>
      </c>
      <c r="G175" s="178">
        <f>RES_hhdet_in_fech!G175/RES_summary!G$21</f>
        <v>9.5742953876418522</v>
      </c>
      <c r="H175" s="178">
        <f>RES_hhdet_in_fech!H175/RES_summary!H$21</f>
        <v>9.712479456122475</v>
      </c>
      <c r="I175" s="178">
        <f>RES_hhdet_in_fech!I175/RES_summary!I$21</f>
        <v>9.4699287512600012</v>
      </c>
      <c r="J175" s="178">
        <f>RES_hhdet_in_fech!J175/RES_summary!J$21</f>
        <v>9.6953391365181094</v>
      </c>
      <c r="K175" s="178">
        <f>RES_hhdet_in_fech!K175/RES_summary!K$21</f>
        <v>9.8836643554190449</v>
      </c>
      <c r="L175" s="178">
        <f>RES_hhdet_in_fech!L175/RES_summary!L$21</f>
        <v>10.022227529203985</v>
      </c>
      <c r="M175" s="178">
        <f>RES_hhdet_in_fech!M175/RES_summary!M$21</f>
        <v>9.8009467282031046</v>
      </c>
      <c r="N175" s="178">
        <f>RES_hhdet_in_fech!N175/RES_summary!N$21</f>
        <v>9.5917642473291469</v>
      </c>
      <c r="O175" s="178">
        <f>RES_hhdet_in_fech!O175/RES_summary!O$21</f>
        <v>9.7598216111046447</v>
      </c>
      <c r="P175" s="178">
        <f>RES_hhdet_in_fech!P175/RES_summary!P$21</f>
        <v>9.8795227544131432</v>
      </c>
      <c r="Q175" s="178">
        <f>RES_hhdet_in_fech!Q175/RES_summary!Q$21</f>
        <v>10.011249487699001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6.6575814288159307</v>
      </c>
      <c r="D177" s="176">
        <f>RES_hhdet_in_fech!D177/RES_summary!D$21</f>
        <v>7.2784033882778045</v>
      </c>
      <c r="E177" s="176">
        <f>RES_hhdet_in_fech!E177/RES_summary!E$21</f>
        <v>9.8833134485977805</v>
      </c>
      <c r="F177" s="176">
        <f>RES_hhdet_in_fech!F177/RES_summary!F$21</f>
        <v>9.951971685888271</v>
      </c>
      <c r="G177" s="176">
        <f>RES_hhdet_in_fech!G177/RES_summary!G$21</f>
        <v>9.5742953876418522</v>
      </c>
      <c r="H177" s="176">
        <f>RES_hhdet_in_fech!H177/RES_summary!H$21</f>
        <v>9.712479456122475</v>
      </c>
      <c r="I177" s="176">
        <f>RES_hhdet_in_fech!I177/RES_summary!I$21</f>
        <v>9.4699287512600012</v>
      </c>
      <c r="J177" s="176">
        <f>RES_hhdet_in_fech!J177/RES_summary!J$21</f>
        <v>9.6953391365181094</v>
      </c>
      <c r="K177" s="176">
        <f>RES_hhdet_in_fech!K177/RES_summary!K$21</f>
        <v>9.8836643554190449</v>
      </c>
      <c r="L177" s="176">
        <f>RES_hhdet_in_fech!L177/RES_summary!L$21</f>
        <v>10.022227529203985</v>
      </c>
      <c r="M177" s="176">
        <f>RES_hhdet_in_fech!M177/RES_summary!M$21</f>
        <v>9.8009467282031046</v>
      </c>
      <c r="N177" s="176">
        <f>RES_hhdet_in_fech!N177/RES_summary!N$21</f>
        <v>9.5917642473291469</v>
      </c>
      <c r="O177" s="176">
        <f>RES_hhdet_in_fech!O177/RES_summary!O$21</f>
        <v>9.7598216111046447</v>
      </c>
      <c r="P177" s="176">
        <f>RES_hhdet_in_fech!P177/RES_summary!P$21</f>
        <v>9.8795227544131432</v>
      </c>
      <c r="Q177" s="176">
        <f>RES_hhdet_in_fech!Q177/RES_summary!Q$21</f>
        <v>10.011249487699001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141.14822524211533</v>
      </c>
      <c r="D3" s="184">
        <f>RES_hhdet_in_tesh!D3/RES_summary!D$21</f>
        <v>130.53414212884988</v>
      </c>
      <c r="E3" s="184">
        <f>RES_hhdet_in_tesh!E3/RES_summary!E$21</f>
        <v>126.76569101428083</v>
      </c>
      <c r="F3" s="184">
        <f>RES_hhdet_in_tesh!F3/RES_summary!F$21</f>
        <v>122.60958220980446</v>
      </c>
      <c r="G3" s="184">
        <f>RES_hhdet_in_tesh!G3/RES_summary!G$21</f>
        <v>123.82571020391526</v>
      </c>
      <c r="H3" s="184">
        <f>RES_hhdet_in_tesh!H3/RES_summary!H$21</f>
        <v>129.95591194522433</v>
      </c>
      <c r="I3" s="184">
        <f>RES_hhdet_in_tesh!I3/RES_summary!I$21</f>
        <v>109.1934521428152</v>
      </c>
      <c r="J3" s="184">
        <f>RES_hhdet_in_tesh!J3/RES_summary!J$21</f>
        <v>114.33373128853376</v>
      </c>
      <c r="K3" s="184">
        <f>RES_hhdet_in_tesh!K3/RES_summary!K$21</f>
        <v>121.86293594802623</v>
      </c>
      <c r="L3" s="184">
        <f>RES_hhdet_in_tesh!L3/RES_summary!L$21</f>
        <v>135.79519921986045</v>
      </c>
      <c r="M3" s="184">
        <f>RES_hhdet_in_tesh!M3/RES_summary!M$21</f>
        <v>111.38966488578454</v>
      </c>
      <c r="N3" s="184">
        <f>RES_hhdet_in_tesh!N3/RES_summary!N$21</f>
        <v>120.8757935144635</v>
      </c>
      <c r="O3" s="184">
        <f>RES_hhdet_in_tesh!O3/RES_summary!O$21</f>
        <v>115.40669896685959</v>
      </c>
      <c r="P3" s="184">
        <f>RES_hhdet_in_tesh!P3/RES_summary!P$21</f>
        <v>110.09417647233164</v>
      </c>
      <c r="Q3" s="184">
        <f>RES_hhdet_in_tesh!Q3/RES_summary!Q$21</f>
        <v>101.22515833077109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113.93285373276237</v>
      </c>
      <c r="D4" s="178">
        <f>RES_hhdet_in_tesh!D4/RES_summary!D$21</f>
        <v>103.38040914024504</v>
      </c>
      <c r="E4" s="178">
        <f>RES_hhdet_in_tesh!E4/RES_summary!E$21</f>
        <v>97.697709767043733</v>
      </c>
      <c r="F4" s="178">
        <f>RES_hhdet_in_tesh!F4/RES_summary!F$21</f>
        <v>92.996416945153271</v>
      </c>
      <c r="G4" s="178">
        <f>RES_hhdet_in_tesh!G4/RES_summary!G$21</f>
        <v>95.167851500291434</v>
      </c>
      <c r="H4" s="178">
        <f>RES_hhdet_in_tesh!H4/RES_summary!H$21</f>
        <v>101.52512665250146</v>
      </c>
      <c r="I4" s="178">
        <f>RES_hhdet_in_tesh!I4/RES_summary!I$21</f>
        <v>80.152167898430875</v>
      </c>
      <c r="J4" s="178">
        <f>RES_hhdet_in_tesh!J4/RES_summary!J$21</f>
        <v>84.726633700958033</v>
      </c>
      <c r="K4" s="178">
        <f>RES_hhdet_in_tesh!K4/RES_summary!K$21</f>
        <v>93.422126545202843</v>
      </c>
      <c r="L4" s="178">
        <f>RES_hhdet_in_tesh!L4/RES_summary!L$21</f>
        <v>107.85279918183119</v>
      </c>
      <c r="M4" s="178">
        <f>RES_hhdet_in_tesh!M4/RES_summary!M$21</f>
        <v>82.768980532479006</v>
      </c>
      <c r="N4" s="178">
        <f>RES_hhdet_in_tesh!N4/RES_summary!N$21</f>
        <v>92.467664253743109</v>
      </c>
      <c r="O4" s="178">
        <f>RES_hhdet_in_tesh!O4/RES_summary!O$21</f>
        <v>87.09009258939048</v>
      </c>
      <c r="P4" s="178">
        <f>RES_hhdet_in_tesh!P4/RES_summary!P$21</f>
        <v>82.479426668880023</v>
      </c>
      <c r="Q4" s="178">
        <f>RES_hhdet_in_tesh!Q4/RES_summary!Q$21</f>
        <v>70.840209474924336</v>
      </c>
    </row>
    <row r="5" spans="1:17" ht="12" customHeight="1" x14ac:dyDescent="0.25">
      <c r="A5" s="23" t="s">
        <v>58</v>
      </c>
      <c r="B5" s="156"/>
      <c r="C5" s="177">
        <f>RES_hhdet_in_tesh!C5/RES_summary!C$21</f>
        <v>113.27109866809133</v>
      </c>
      <c r="D5" s="177">
        <f>RES_hhdet_in_tesh!D5/RES_summary!D$21</f>
        <v>102.85585197837335</v>
      </c>
      <c r="E5" s="177">
        <f>RES_hhdet_in_tesh!E5/RES_summary!E$21</f>
        <v>96.413358859120933</v>
      </c>
      <c r="F5" s="177">
        <f>RES_hhdet_in_tesh!F5/RES_summary!F$21</f>
        <v>91.788311530155326</v>
      </c>
      <c r="G5" s="177">
        <f>RES_hhdet_in_tesh!G5/RES_summary!G$21</f>
        <v>94.188137044543979</v>
      </c>
      <c r="H5" s="177">
        <f>RES_hhdet_in_tesh!H5/RES_summary!H$21</f>
        <v>100.34833609044973</v>
      </c>
      <c r="I5" s="177">
        <f>RES_hhdet_in_tesh!I5/RES_summary!I$21</f>
        <v>79.28811990741049</v>
      </c>
      <c r="J5" s="177">
        <f>RES_hhdet_in_tesh!J5/RES_summary!J$21</f>
        <v>83.748431664910783</v>
      </c>
      <c r="K5" s="177">
        <f>RES_hhdet_in_tesh!K5/RES_summary!K$21</f>
        <v>92.315390387750583</v>
      </c>
      <c r="L5" s="177">
        <f>RES_hhdet_in_tesh!L5/RES_summary!L$21</f>
        <v>106.59631228546948</v>
      </c>
      <c r="M5" s="177">
        <f>RES_hhdet_in_tesh!M5/RES_summary!M$21</f>
        <v>81.824804849853692</v>
      </c>
      <c r="N5" s="177">
        <f>RES_hhdet_in_tesh!N5/RES_summary!N$21</f>
        <v>91.442232523769576</v>
      </c>
      <c r="O5" s="177">
        <f>RES_hhdet_in_tesh!O5/RES_summary!O$21</f>
        <v>86.075300774043356</v>
      </c>
      <c r="P5" s="177">
        <f>RES_hhdet_in_tesh!P5/RES_summary!P$21</f>
        <v>81.351393989771921</v>
      </c>
      <c r="Q5" s="177">
        <f>RES_hhdet_in_tesh!Q5/RES_summary!Q$21</f>
        <v>69.768494059506494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0.66175506467104928</v>
      </c>
      <c r="D6" s="177">
        <f>RES_hhdet_in_tesh!D6/RES_summary!D$21</f>
        <v>0.52455716187168833</v>
      </c>
      <c r="E6" s="177">
        <f>RES_hhdet_in_tesh!E6/RES_summary!E$21</f>
        <v>1.2843509079228153</v>
      </c>
      <c r="F6" s="177">
        <f>RES_hhdet_in_tesh!F6/RES_summary!F$21</f>
        <v>1.2081054149979484</v>
      </c>
      <c r="G6" s="177">
        <f>RES_hhdet_in_tesh!G6/RES_summary!G$21</f>
        <v>0.97971445574746552</v>
      </c>
      <c r="H6" s="177">
        <f>RES_hhdet_in_tesh!H6/RES_summary!H$21</f>
        <v>1.1767905620517281</v>
      </c>
      <c r="I6" s="177">
        <f>RES_hhdet_in_tesh!I6/RES_summary!I$21</f>
        <v>0.8640479910203972</v>
      </c>
      <c r="J6" s="177">
        <f>RES_hhdet_in_tesh!J6/RES_summary!J$21</f>
        <v>0.97820203604723988</v>
      </c>
      <c r="K6" s="177">
        <f>RES_hhdet_in_tesh!K6/RES_summary!K$21</f>
        <v>1.106736157452257</v>
      </c>
      <c r="L6" s="177">
        <f>RES_hhdet_in_tesh!L6/RES_summary!L$21</f>
        <v>1.2564868963616878</v>
      </c>
      <c r="M6" s="177">
        <f>RES_hhdet_in_tesh!M6/RES_summary!M$21</f>
        <v>0.94417568262531926</v>
      </c>
      <c r="N6" s="177">
        <f>RES_hhdet_in_tesh!N6/RES_summary!N$21</f>
        <v>1.0254317299735392</v>
      </c>
      <c r="O6" s="177">
        <f>RES_hhdet_in_tesh!O6/RES_summary!O$21</f>
        <v>1.0147918153471216</v>
      </c>
      <c r="P6" s="177">
        <f>RES_hhdet_in_tesh!P6/RES_summary!P$21</f>
        <v>1.1280326791080988</v>
      </c>
      <c r="Q6" s="177">
        <f>RES_hhdet_in_tesh!Q6/RES_summary!Q$21</f>
        <v>1.0717154154178363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8.1079131542682763</v>
      </c>
      <c r="D7" s="178">
        <f>RES_hhdet_in_tesh!D7/RES_summary!D$21</f>
        <v>7.4701495523240196</v>
      </c>
      <c r="E7" s="178">
        <f>RES_hhdet_in_tesh!E7/RES_summary!E$21</f>
        <v>7.2086384414760483</v>
      </c>
      <c r="F7" s="178">
        <f>RES_hhdet_in_tesh!F7/RES_summary!F$21</f>
        <v>7.0641013985588224</v>
      </c>
      <c r="G7" s="178">
        <f>RES_hhdet_in_tesh!G7/RES_summary!G$21</f>
        <v>6.9028459585836108</v>
      </c>
      <c r="H7" s="178">
        <f>RES_hhdet_in_tesh!H7/RES_summary!H$21</f>
        <v>6.9658950662737089</v>
      </c>
      <c r="I7" s="178">
        <f>RES_hhdet_in_tesh!I7/RES_summary!I$21</f>
        <v>6.9681672087489339</v>
      </c>
      <c r="J7" s="178">
        <f>RES_hhdet_in_tesh!J7/RES_summary!J$21</f>
        <v>7.3015259355884137</v>
      </c>
      <c r="K7" s="178">
        <f>RES_hhdet_in_tesh!K7/RES_summary!K$21</f>
        <v>7.3204978708847737</v>
      </c>
      <c r="L7" s="178">
        <f>RES_hhdet_in_tesh!L7/RES_summary!L$21</f>
        <v>7.2445567561278414</v>
      </c>
      <c r="M7" s="178">
        <f>RES_hhdet_in_tesh!M7/RES_summary!M$21</f>
        <v>7.265670334465403</v>
      </c>
      <c r="N7" s="178">
        <f>RES_hhdet_in_tesh!N7/RES_summary!N$21</f>
        <v>7.2340230120191418</v>
      </c>
      <c r="O7" s="178">
        <f>RES_hhdet_in_tesh!O7/RES_summary!O$21</f>
        <v>6.9998194820017812</v>
      </c>
      <c r="P7" s="178">
        <f>RES_hhdet_in_tesh!P7/RES_summary!P$21</f>
        <v>7.407987149783466</v>
      </c>
      <c r="Q7" s="178">
        <f>RES_hhdet_in_tesh!Q7/RES_summary!Q$21</f>
        <v>7.4334312622464038</v>
      </c>
    </row>
    <row r="8" spans="1:17" ht="12" customHeight="1" x14ac:dyDescent="0.25">
      <c r="A8" s="23" t="s">
        <v>60</v>
      </c>
      <c r="B8" s="156"/>
      <c r="C8" s="177">
        <f>RES_hhdet_in_tesh!C8/RES_summary!C$21</f>
        <v>8.1079131542682763</v>
      </c>
      <c r="D8" s="177">
        <f>RES_hhdet_in_tesh!D8/RES_summary!D$21</f>
        <v>7.4701495523240196</v>
      </c>
      <c r="E8" s="177">
        <f>RES_hhdet_in_tesh!E8/RES_summary!E$21</f>
        <v>7.2086384414760483</v>
      </c>
      <c r="F8" s="177">
        <f>RES_hhdet_in_tesh!F8/RES_summary!F$21</f>
        <v>7.0641013985588224</v>
      </c>
      <c r="G8" s="177">
        <f>RES_hhdet_in_tesh!G8/RES_summary!G$21</f>
        <v>6.9028459585836108</v>
      </c>
      <c r="H8" s="177">
        <f>RES_hhdet_in_tesh!H8/RES_summary!H$21</f>
        <v>6.9658950662737089</v>
      </c>
      <c r="I8" s="177">
        <f>RES_hhdet_in_tesh!I8/RES_summary!I$21</f>
        <v>6.9681672087489339</v>
      </c>
      <c r="J8" s="177">
        <f>RES_hhdet_in_tesh!J8/RES_summary!J$21</f>
        <v>7.3015259355884137</v>
      </c>
      <c r="K8" s="177">
        <f>RES_hhdet_in_tesh!K8/RES_summary!K$21</f>
        <v>7.3204978708847737</v>
      </c>
      <c r="L8" s="177">
        <f>RES_hhdet_in_tesh!L8/RES_summary!L$21</f>
        <v>7.2445567561278414</v>
      </c>
      <c r="M8" s="177">
        <f>RES_hhdet_in_tesh!M8/RES_summary!M$21</f>
        <v>7.265670334465403</v>
      </c>
      <c r="N8" s="177">
        <f>RES_hhdet_in_tesh!N8/RES_summary!N$21</f>
        <v>7.2340230120191418</v>
      </c>
      <c r="O8" s="177">
        <f>RES_hhdet_in_tesh!O8/RES_summary!O$21</f>
        <v>6.9998194820017812</v>
      </c>
      <c r="P8" s="177">
        <f>RES_hhdet_in_tesh!P8/RES_summary!P$21</f>
        <v>7.407987149783466</v>
      </c>
      <c r="Q8" s="177">
        <f>RES_hhdet_in_tesh!Q8/RES_summary!Q$21</f>
        <v>7.4334312622464038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13.927895773897614</v>
      </c>
      <c r="D9" s="178">
        <f>RES_hhdet_in_tesh!D9/RES_summary!D$21</f>
        <v>13.880256008321554</v>
      </c>
      <c r="E9" s="178">
        <f>RES_hhdet_in_tesh!E9/RES_summary!E$21</f>
        <v>14.517768689911774</v>
      </c>
      <c r="F9" s="178">
        <f>RES_hhdet_in_tesh!F9/RES_summary!F$21</f>
        <v>14.887657667511579</v>
      </c>
      <c r="G9" s="178">
        <f>RES_hhdet_in_tesh!G9/RES_summary!G$21</f>
        <v>14.28212947873741</v>
      </c>
      <c r="H9" s="178">
        <f>RES_hhdet_in_tesh!H9/RES_summary!H$21</f>
        <v>13.97274676789001</v>
      </c>
      <c r="I9" s="178">
        <f>RES_hhdet_in_tesh!I9/RES_summary!I$21</f>
        <v>14.77225862928899</v>
      </c>
      <c r="J9" s="178">
        <f>RES_hhdet_in_tesh!J9/RES_summary!J$21</f>
        <v>15.020345605483751</v>
      </c>
      <c r="K9" s="178">
        <f>RES_hhdet_in_tesh!K9/RES_summary!K$21</f>
        <v>13.764788083880404</v>
      </c>
      <c r="L9" s="178">
        <f>RES_hhdet_in_tesh!L9/RES_summary!L$21</f>
        <v>13.864875837721433</v>
      </c>
      <c r="M9" s="178">
        <f>RES_hhdet_in_tesh!M9/RES_summary!M$21</f>
        <v>15.14000984359264</v>
      </c>
      <c r="N9" s="178">
        <f>RES_hhdet_in_tesh!N9/RES_summary!N$21</f>
        <v>14.503493686135281</v>
      </c>
      <c r="O9" s="178">
        <f>RES_hhdet_in_tesh!O9/RES_summary!O$21</f>
        <v>15.025700030152596</v>
      </c>
      <c r="P9" s="178">
        <f>RES_hhdet_in_tesh!P9/RES_summary!P$21</f>
        <v>13.969983551979162</v>
      </c>
      <c r="Q9" s="178">
        <f>RES_hhdet_in_tesh!Q9/RES_summary!Q$21</f>
        <v>16.73427358424432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13.579923814289973</v>
      </c>
      <c r="D10" s="183">
        <f>RES_hhdet_in_tesh!D10/RES_summary!D$21</f>
        <v>13.370236472411536</v>
      </c>
      <c r="E10" s="183">
        <f>RES_hhdet_in_tesh!E10/RES_summary!E$21</f>
        <v>13.345440115065712</v>
      </c>
      <c r="F10" s="183">
        <f>RES_hhdet_in_tesh!F10/RES_summary!F$21</f>
        <v>13.534991236240073</v>
      </c>
      <c r="G10" s="183">
        <f>RES_hhdet_in_tesh!G10/RES_summary!G$21</f>
        <v>13.377952945342118</v>
      </c>
      <c r="H10" s="183">
        <f>RES_hhdet_in_tesh!H10/RES_summary!H$21</f>
        <v>13.170293920111414</v>
      </c>
      <c r="I10" s="183">
        <f>RES_hhdet_in_tesh!I10/RES_summary!I$21</f>
        <v>12.535378322203801</v>
      </c>
      <c r="J10" s="183">
        <f>RES_hhdet_in_tesh!J10/RES_summary!J$21</f>
        <v>13.029764679311683</v>
      </c>
      <c r="K10" s="183">
        <f>RES_hhdet_in_tesh!K10/RES_summary!K$21</f>
        <v>13.146243665536542</v>
      </c>
      <c r="L10" s="183">
        <f>RES_hhdet_in_tesh!L10/RES_summary!L$21</f>
        <v>13.07945160150239</v>
      </c>
      <c r="M10" s="183">
        <f>RES_hhdet_in_tesh!M10/RES_summary!M$21</f>
        <v>12.866128334750442</v>
      </c>
      <c r="N10" s="183">
        <f>RES_hhdet_in_tesh!N10/RES_summary!N$21</f>
        <v>13.194191591715343</v>
      </c>
      <c r="O10" s="183">
        <f>RES_hhdet_in_tesh!O10/RES_summary!O$21</f>
        <v>13.14730325708147</v>
      </c>
      <c r="P10" s="183">
        <f>RES_hhdet_in_tesh!P10/RES_summary!P$21</f>
        <v>13.103031904085002</v>
      </c>
      <c r="Q10" s="183">
        <f>RES_hhdet_in_tesh!Q10/RES_summary!Q$21</f>
        <v>13.035260407152393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15.934518252231454</v>
      </c>
      <c r="D15" s="180">
        <f>RES_hhdet_in_tesh!D15/RES_summary!D$21</f>
        <v>15.909582645874409</v>
      </c>
      <c r="E15" s="180">
        <f>RES_hhdet_in_tesh!E15/RES_summary!E$21</f>
        <v>19.132126114793881</v>
      </c>
      <c r="F15" s="180">
        <f>RES_hhdet_in_tesh!F15/RES_summary!F$21</f>
        <v>20.009439010591301</v>
      </c>
      <c r="G15" s="180">
        <f>RES_hhdet_in_tesh!G15/RES_summary!G$21</f>
        <v>19.449996873739593</v>
      </c>
      <c r="H15" s="180">
        <f>RES_hhdet_in_tesh!H15/RES_summary!H$21</f>
        <v>19.951256733534514</v>
      </c>
      <c r="I15" s="180">
        <f>RES_hhdet_in_tesh!I15/RES_summary!I$21</f>
        <v>18.399248891311903</v>
      </c>
      <c r="J15" s="180">
        <f>RES_hhdet_in_tesh!J15/RES_summary!J$21</f>
        <v>19.336592125948933</v>
      </c>
      <c r="K15" s="180">
        <f>RES_hhdet_in_tesh!K15/RES_summary!K$21</f>
        <v>19.45428903734048</v>
      </c>
      <c r="L15" s="180">
        <f>RES_hhdet_in_tesh!L15/RES_summary!L$21</f>
        <v>21.299751994954246</v>
      </c>
      <c r="M15" s="180">
        <f>RES_hhdet_in_tesh!M15/RES_summary!M$21</f>
        <v>19.830727847877597</v>
      </c>
      <c r="N15" s="180">
        <f>RES_hhdet_in_tesh!N15/RES_summary!N$21</f>
        <v>19.851703518859356</v>
      </c>
      <c r="O15" s="180">
        <f>RES_hhdet_in_tesh!O15/RES_summary!O$21</f>
        <v>19.827878383493704</v>
      </c>
      <c r="P15" s="180">
        <f>RES_hhdet_in_tesh!P15/RES_summary!P$21</f>
        <v>20.111392650307575</v>
      </c>
      <c r="Q15" s="180">
        <f>RES_hhdet_in_tesh!Q15/RES_summary!Q$21</f>
        <v>20.203585616941115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17.710467915096778</v>
      </c>
      <c r="L16" s="179">
        <f>RES_hhdet_in_tesh!L16/RES_summary!L$21</f>
        <v>18.964884886542933</v>
      </c>
      <c r="M16" s="179">
        <f>RES_hhdet_in_tesh!M16/RES_summary!M$21</f>
        <v>17.918648095745588</v>
      </c>
      <c r="N16" s="179">
        <f>RES_hhdet_in_tesh!N16/RES_summary!N$21</f>
        <v>17.956729343437537</v>
      </c>
      <c r="O16" s="179">
        <f>RES_hhdet_in_tesh!O16/RES_summary!O$21</f>
        <v>17.978680374521492</v>
      </c>
      <c r="P16" s="179">
        <f>RES_hhdet_in_tesh!P16/RES_summary!P$21</f>
        <v>18.143980294750826</v>
      </c>
      <c r="Q16" s="179">
        <f>RES_hhdet_in_tesh!Q16/RES_summary!Q$21</f>
        <v>18.197217072248709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13.649024999131161</v>
      </c>
      <c r="L17" s="177">
        <f>RES_hhdet_in_tesh!L17/RES_summary!L$21</f>
        <v>14.909826396468116</v>
      </c>
      <c r="M17" s="177">
        <f>RES_hhdet_in_tesh!M17/RES_summary!M$21</f>
        <v>13.88917909170128</v>
      </c>
      <c r="N17" s="177">
        <f>RES_hhdet_in_tesh!N17/RES_summary!N$21</f>
        <v>13.919550872205896</v>
      </c>
      <c r="O17" s="177">
        <f>RES_hhdet_in_tesh!O17/RES_summary!O$21</f>
        <v>13.927550685305127</v>
      </c>
      <c r="P17" s="177">
        <f>RES_hhdet_in_tesh!P17/RES_summary!P$21</f>
        <v>14.114481765209339</v>
      </c>
      <c r="Q17" s="177">
        <f>RES_hhdet_in_tesh!Q17/RES_summary!Q$21</f>
        <v>14.193408429031685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4.0614429159656167</v>
      </c>
      <c r="L18" s="177">
        <f>RES_hhdet_in_tesh!L18/RES_summary!L$21</f>
        <v>4.055058490074817</v>
      </c>
      <c r="M18" s="177">
        <f>RES_hhdet_in_tesh!M18/RES_summary!M$21</f>
        <v>4.029469004044306</v>
      </c>
      <c r="N18" s="177">
        <f>RES_hhdet_in_tesh!N18/RES_summary!N$21</f>
        <v>4.0371784712316385</v>
      </c>
      <c r="O18" s="177">
        <f>RES_hhdet_in_tesh!O18/RES_summary!O$21</f>
        <v>4.0511296892163653</v>
      </c>
      <c r="P18" s="177">
        <f>RES_hhdet_in_tesh!P18/RES_summary!P$21</f>
        <v>4.0294985295414865</v>
      </c>
      <c r="Q18" s="177">
        <f>RES_hhdet_in_tesh!Q18/RES_summary!Q$21</f>
        <v>4.0038086432170257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5.1795625811870689</v>
      </c>
      <c r="D19" s="178">
        <f>RES_hhdet_in_tesh!D19/RES_summary!D$21</f>
        <v>5.8033274279592799</v>
      </c>
      <c r="E19" s="178">
        <f>RES_hhdet_in_tesh!E19/RES_summary!E$21</f>
        <v>7.34157411584928</v>
      </c>
      <c r="F19" s="178">
        <f>RES_hhdet_in_tesh!F19/RES_summary!F$21</f>
        <v>7.661406198580762</v>
      </c>
      <c r="G19" s="178">
        <f>RES_hhdet_in_tesh!G19/RES_summary!G$21</f>
        <v>7.4728832663028104</v>
      </c>
      <c r="H19" s="178">
        <f>RES_hhdet_in_tesh!H19/RES_summary!H$21</f>
        <v>7.4921434585591626</v>
      </c>
      <c r="I19" s="178">
        <f>RES_hhdet_in_tesh!I19/RES_summary!I$21</f>
        <v>7.300858406346391</v>
      </c>
      <c r="J19" s="178">
        <f>RES_hhdet_in_tesh!J19/RES_summary!J$21</f>
        <v>7.2852260465035616</v>
      </c>
      <c r="K19" s="178">
        <f>RES_hhdet_in_tesh!K19/RES_summary!K$21</f>
        <v>7.3555234480582223</v>
      </c>
      <c r="L19" s="178">
        <f>RES_hhdet_in_tesh!L19/RES_summary!L$21</f>
        <v>6.8329674441800039</v>
      </c>
      <c r="M19" s="178">
        <f>RES_hhdet_in_tesh!M19/RES_summary!M$21</f>
        <v>6.2150041752474978</v>
      </c>
      <c r="N19" s="178">
        <f>RES_hhdet_in_tesh!N19/RES_summary!N$21</f>
        <v>6.6706125625659505</v>
      </c>
      <c r="O19" s="178">
        <f>RES_hhdet_in_tesh!O19/RES_summary!O$21</f>
        <v>6.29108686531473</v>
      </c>
      <c r="P19" s="178">
        <f>RES_hhdet_in_tesh!P19/RES_summary!P$21</f>
        <v>6.236779101688974</v>
      </c>
      <c r="Q19" s="178">
        <f>RES_hhdet_in_tesh!Q19/RES_summary!Q$21</f>
        <v>6.2172440093560271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4.7672430978263556</v>
      </c>
      <c r="D20" s="177">
        <f>RES_hhdet_in_tesh!D20/RES_summary!D$21</f>
        <v>5.2644342980075765</v>
      </c>
      <c r="E20" s="177">
        <f>RES_hhdet_in_tesh!E20/RES_summary!E$21</f>
        <v>6.3230296650792503</v>
      </c>
      <c r="F20" s="177">
        <f>RES_hhdet_in_tesh!F20/RES_summary!F$21</f>
        <v>6.4421201523458365</v>
      </c>
      <c r="G20" s="177">
        <f>RES_hhdet_in_tesh!G20/RES_summary!G$21</f>
        <v>6.4084131247906777</v>
      </c>
      <c r="H20" s="177">
        <f>RES_hhdet_in_tesh!H20/RES_summary!H$21</f>
        <v>6.3649992265375781</v>
      </c>
      <c r="I20" s="177">
        <f>RES_hhdet_in_tesh!I20/RES_summary!I$21</f>
        <v>6.1992677181271123</v>
      </c>
      <c r="J20" s="177">
        <f>RES_hhdet_in_tesh!J20/RES_summary!J$21</f>
        <v>6.2901228911834153</v>
      </c>
      <c r="K20" s="177">
        <f>RES_hhdet_in_tesh!K20/RES_summary!K$21</f>
        <v>6.2978438631056841</v>
      </c>
      <c r="L20" s="177">
        <f>RES_hhdet_in_tesh!L20/RES_summary!L$21</f>
        <v>6.2676835003991087</v>
      </c>
      <c r="M20" s="177">
        <f>RES_hhdet_in_tesh!M20/RES_summary!M$21</f>
        <v>6.1966764100238212</v>
      </c>
      <c r="N20" s="177">
        <f>RES_hhdet_in_tesh!N20/RES_summary!N$21</f>
        <v>6.3142059848814807</v>
      </c>
      <c r="O20" s="177">
        <f>RES_hhdet_in_tesh!O20/RES_summary!O$21</f>
        <v>6.29108686531473</v>
      </c>
      <c r="P20" s="177">
        <f>RES_hhdet_in_tesh!P20/RES_summary!P$21</f>
        <v>6.236779101688974</v>
      </c>
      <c r="Q20" s="177">
        <f>RES_hhdet_in_tesh!Q20/RES_summary!Q$21</f>
        <v>6.2172440093560271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5.4702506970768932</v>
      </c>
      <c r="D22" s="176">
        <f>RES_hhdet_in_tesh!D22/RES_summary!D$21</f>
        <v>6.0013417411573569</v>
      </c>
      <c r="E22" s="176">
        <f>RES_hhdet_in_tesh!E22/RES_summary!E$21</f>
        <v>8.1737831026456806</v>
      </c>
      <c r="F22" s="176">
        <f>RES_hhdet_in_tesh!F22/RES_summary!F$21</f>
        <v>8.2533418256559639</v>
      </c>
      <c r="G22" s="176">
        <f>RES_hhdet_in_tesh!G22/RES_summary!G$21</f>
        <v>7.9672148675264518</v>
      </c>
      <c r="H22" s="176">
        <f>RES_hhdet_in_tesh!H22/RES_summary!H$21</f>
        <v>8.106203974845279</v>
      </c>
      <c r="I22" s="176">
        <f>RES_hhdet_in_tesh!I22/RES_summary!I$21</f>
        <v>7.9113706555114724</v>
      </c>
      <c r="J22" s="176">
        <f>RES_hhdet_in_tesh!J22/RES_summary!J$21</f>
        <v>8.1204032063737692</v>
      </c>
      <c r="K22" s="176">
        <f>RES_hhdet_in_tesh!K22/RES_summary!K$21</f>
        <v>8.284567182695012</v>
      </c>
      <c r="L22" s="176">
        <f>RES_hhdet_in_tesh!L22/RES_summary!L$21</f>
        <v>8.4119207043346673</v>
      </c>
      <c r="M22" s="176">
        <f>RES_hhdet_in_tesh!M22/RES_summary!M$21</f>
        <v>8.2372853463947937</v>
      </c>
      <c r="N22" s="176">
        <f>RES_hhdet_in_tesh!N22/RES_summary!N$21</f>
        <v>8.0753588966805037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142.40886583133081</v>
      </c>
      <c r="D43" s="184">
        <f>RES_hhdet_in_tesh!D43/RES_summary!D$21</f>
        <v>136.74391038688552</v>
      </c>
      <c r="E43" s="184">
        <f>RES_hhdet_in_tesh!E43/RES_summary!E$21</f>
        <v>137.43298978856552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147.68895874439352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114.61423070043072</v>
      </c>
      <c r="D44" s="178">
        <f>RES_hhdet_in_tesh!D44/RES_summary!D$21</f>
        <v>109.06555066140159</v>
      </c>
      <c r="E44" s="178">
        <f>RES_hhdet_in_tesh!E44/RES_summary!E$21</f>
        <v>107.21924216968766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115.13400119058892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112.96432365910329</v>
      </c>
      <c r="D45" s="177">
        <f>RES_hhdet_in_tesh!D45/RES_summary!D$21</f>
        <v>107.69249150597446</v>
      </c>
      <c r="E45" s="177">
        <f>RES_hhdet_in_tesh!E45/RES_summary!E$21</f>
        <v>103.76357875940009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111.85468576645037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1.6499070413274313</v>
      </c>
      <c r="D46" s="177">
        <f>RES_hhdet_in_tesh!D46/RES_summary!D$21</f>
        <v>1.3730591554271194</v>
      </c>
      <c r="E46" s="177">
        <f>RES_hhdet_in_tesh!E46/RES_summary!E$21</f>
        <v>3.4556634102875794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3.279315424138554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7.9266912563976399</v>
      </c>
      <c r="D47" s="178">
        <f>RES_hhdet_in_tesh!D47/RES_summary!D$21</f>
        <v>7.357657964509996</v>
      </c>
      <c r="E47" s="178">
        <f>RES_hhdet_in_tesh!E47/RES_summary!E$21</f>
        <v>7.0971007275031157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9.2695950150689264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7.9266912563976399</v>
      </c>
      <c r="D48" s="177">
        <f>RES_hhdet_in_tesh!D48/RES_summary!D$21</f>
        <v>7.357657964509996</v>
      </c>
      <c r="E48" s="177">
        <f>RES_hhdet_in_tesh!E48/RES_summary!E$21</f>
        <v>7.0971007275031157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9.2695950150689264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14.397663439350193</v>
      </c>
      <c r="D49" s="178">
        <f>RES_hhdet_in_tesh!D49/RES_summary!D$21</f>
        <v>14.319359552700874</v>
      </c>
      <c r="E49" s="178">
        <f>RES_hhdet_in_tesh!E49/RES_summary!E$21</f>
        <v>14.942848619888421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15.179547276928254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13.932568325196247</v>
      </c>
      <c r="D50" s="183">
        <f>RES_hhdet_in_tesh!D50/RES_summary!D$21</f>
        <v>13.929116522586156</v>
      </c>
      <c r="E50" s="183">
        <f>RES_hhdet_in_tesh!E50/RES_summary!E$21</f>
        <v>14.02651512175413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13.824764914979664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16.168599465920206</v>
      </c>
      <c r="D54" s="180">
        <f>RES_hhdet_in_tesh!D54/RES_summary!D$21</f>
        <v>15.803279556032697</v>
      </c>
      <c r="E54" s="180">
        <f>RES_hhdet_in_tesh!E54/RES_summary!E$21</f>
        <v>18.520568832069973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18.836323862823949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5.4702804351522518</v>
      </c>
      <c r="D58" s="178">
        <f>RES_hhdet_in_tesh!D58/RES_summary!D$21</f>
        <v>6.0013422082730692</v>
      </c>
      <c r="E58" s="178">
        <f>RES_hhdet_in_tesh!E58/RES_summary!E$21</f>
        <v>8.1737982714863193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8.1058152618074129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5.4702804351522518</v>
      </c>
      <c r="D60" s="176">
        <f>RES_hhdet_in_tesh!D60/RES_summary!D$21</f>
        <v>6.0013422082730692</v>
      </c>
      <c r="E60" s="176">
        <f>RES_hhdet_in_tesh!E60/RES_summary!E$21</f>
        <v>8.1737982714863193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8.1058152618074129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143.67459516186045</v>
      </c>
      <c r="D62" s="184">
        <f>RES_hhdet_in_tesh!D62/RES_summary!D$21</f>
        <v>137.71034722323941</v>
      </c>
      <c r="E62" s="184">
        <f>RES_hhdet_in_tesh!E62/RES_summary!E$21</f>
        <v>138.62804219133048</v>
      </c>
      <c r="F62" s="184">
        <f>RES_hhdet_in_tesh!F62/RES_summary!F$21</f>
        <v>136.47550235688635</v>
      </c>
      <c r="G62" s="184">
        <f>RES_hhdet_in_tesh!G62/RES_summary!G$21</f>
        <v>139.79864591583882</v>
      </c>
      <c r="H62" s="184">
        <f>RES_hhdet_in_tesh!H62/RES_summary!H$21</f>
        <v>141.73247686142139</v>
      </c>
      <c r="I62" s="184">
        <f>RES_hhdet_in_tesh!I62/RES_summary!I$21</f>
        <v>135.29715425202707</v>
      </c>
      <c r="J62" s="184">
        <f>RES_hhdet_in_tesh!J62/RES_summary!J$21</f>
        <v>125.94944818206082</v>
      </c>
      <c r="K62" s="184">
        <f>RES_hhdet_in_tesh!K62/RES_summary!K$21</f>
        <v>107.88406884510091</v>
      </c>
      <c r="L62" s="184">
        <f>RES_hhdet_in_tesh!L62/RES_summary!L$21</f>
        <v>142.29054974402285</v>
      </c>
      <c r="M62" s="184">
        <f>RES_hhdet_in_tesh!M62/RES_summary!M$21</f>
        <v>128.99290040704878</v>
      </c>
      <c r="N62" s="184">
        <f>RES_hhdet_in_tesh!N62/RES_summary!N$21</f>
        <v>132.79903801403503</v>
      </c>
      <c r="O62" s="184">
        <f>RES_hhdet_in_tesh!O62/RES_summary!O$21</f>
        <v>108.14778434681784</v>
      </c>
      <c r="P62" s="184">
        <f>RES_hhdet_in_tesh!P62/RES_summary!P$21</f>
        <v>92.917771272173411</v>
      </c>
      <c r="Q62" s="184">
        <f>RES_hhdet_in_tesh!Q62/RES_summary!Q$21</f>
        <v>95.55259395088494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117.00300695960672</v>
      </c>
      <c r="D63" s="178">
        <f>RES_hhdet_in_tesh!D63/RES_summary!D$21</f>
        <v>111.02709932630943</v>
      </c>
      <c r="E63" s="178">
        <f>RES_hhdet_in_tesh!E63/RES_summary!E$21</f>
        <v>111.36748985392256</v>
      </c>
      <c r="F63" s="178">
        <f>RES_hhdet_in_tesh!F63/RES_summary!F$21</f>
        <v>108.44714469134212</v>
      </c>
      <c r="G63" s="178">
        <f>RES_hhdet_in_tesh!G63/RES_summary!G$21</f>
        <v>112.16830845527153</v>
      </c>
      <c r="H63" s="178">
        <f>RES_hhdet_in_tesh!H63/RES_summary!H$21</f>
        <v>113.60408844397449</v>
      </c>
      <c r="I63" s="178">
        <f>RES_hhdet_in_tesh!I63/RES_summary!I$21</f>
        <v>108.2782722962597</v>
      </c>
      <c r="J63" s="178">
        <f>RES_hhdet_in_tesh!J63/RES_summary!J$21</f>
        <v>96.06480876788001</v>
      </c>
      <c r="K63" s="178">
        <f>RES_hhdet_in_tesh!K63/RES_summary!K$21</f>
        <v>78.481747491201745</v>
      </c>
      <c r="L63" s="178">
        <f>RES_hhdet_in_tesh!L63/RES_summary!L$21</f>
        <v>113.27721680561339</v>
      </c>
      <c r="M63" s="178">
        <f>RES_hhdet_in_tesh!M63/RES_summary!M$21</f>
        <v>101.25600151738178</v>
      </c>
      <c r="N63" s="178">
        <f>RES_hhdet_in_tesh!N63/RES_summary!N$21</f>
        <v>105.22209609251732</v>
      </c>
      <c r="O63" s="178">
        <f>RES_hhdet_in_tesh!O63/RES_summary!O$21</f>
        <v>78.846956037207107</v>
      </c>
      <c r="P63" s="178">
        <f>RES_hhdet_in_tesh!P63/RES_summary!P$21</f>
        <v>64.606840020897224</v>
      </c>
      <c r="Q63" s="178">
        <f>RES_hhdet_in_tesh!Q63/RES_summary!Q$21</f>
        <v>66.139269700492591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115.3187127505944</v>
      </c>
      <c r="D64" s="177">
        <f>RES_hhdet_in_tesh!D64/RES_summary!D$21</f>
        <v>109.62934564234571</v>
      </c>
      <c r="E64" s="177">
        <f>RES_hhdet_in_tesh!E64/RES_summary!E$21</f>
        <v>107.77812891463608</v>
      </c>
      <c r="F64" s="177">
        <f>RES_hhdet_in_tesh!F64/RES_summary!F$21</f>
        <v>104.99240489989417</v>
      </c>
      <c r="G64" s="177">
        <f>RES_hhdet_in_tesh!G64/RES_summary!G$21</f>
        <v>109.32539031730465</v>
      </c>
      <c r="H64" s="177">
        <f>RES_hhdet_in_tesh!H64/RES_summary!H$21</f>
        <v>110.36834890893627</v>
      </c>
      <c r="I64" s="177">
        <f>RES_hhdet_in_tesh!I64/RES_summary!I$21</f>
        <v>105.40658274898144</v>
      </c>
      <c r="J64" s="177">
        <f>RES_hhdet_in_tesh!J64/RES_summary!J$21</f>
        <v>93.339246069766389</v>
      </c>
      <c r="K64" s="177">
        <f>RES_hhdet_in_tesh!K64/RES_summary!K$21</f>
        <v>76.197971991438237</v>
      </c>
      <c r="L64" s="177">
        <f>RES_hhdet_in_tesh!L64/RES_summary!L$21</f>
        <v>110.0346766466797</v>
      </c>
      <c r="M64" s="177">
        <f>RES_hhdet_in_tesh!M64/RES_summary!M$21</f>
        <v>98.416921598325075</v>
      </c>
      <c r="N64" s="177">
        <f>RES_hhdet_in_tesh!N64/RES_summary!N$21</f>
        <v>102.35264382393719</v>
      </c>
      <c r="O64" s="177">
        <f>RES_hhdet_in_tesh!O64/RES_summary!O$21</f>
        <v>76.589558829689764</v>
      </c>
      <c r="P64" s="177">
        <f>RES_hhdet_in_tesh!P64/RES_summary!P$21</f>
        <v>62.442252010464273</v>
      </c>
      <c r="Q64" s="177">
        <f>RES_hhdet_in_tesh!Q64/RES_summary!Q$21</f>
        <v>63.693284731713071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1.6842942090123201</v>
      </c>
      <c r="D65" s="177">
        <f>RES_hhdet_in_tesh!D65/RES_summary!D$21</f>
        <v>1.3977536839637157</v>
      </c>
      <c r="E65" s="177">
        <f>RES_hhdet_in_tesh!E65/RES_summary!E$21</f>
        <v>3.5893609392864696</v>
      </c>
      <c r="F65" s="177">
        <f>RES_hhdet_in_tesh!F65/RES_summary!F$21</f>
        <v>3.454739791447949</v>
      </c>
      <c r="G65" s="177">
        <f>RES_hhdet_in_tesh!G65/RES_summary!G$21</f>
        <v>2.8429181379668709</v>
      </c>
      <c r="H65" s="177">
        <f>RES_hhdet_in_tesh!H65/RES_summary!H$21</f>
        <v>3.2357395350382205</v>
      </c>
      <c r="I65" s="177">
        <f>RES_hhdet_in_tesh!I65/RES_summary!I$21</f>
        <v>2.8716895472782684</v>
      </c>
      <c r="J65" s="177">
        <f>RES_hhdet_in_tesh!J65/RES_summary!J$21</f>
        <v>2.7255626981136345</v>
      </c>
      <c r="K65" s="177">
        <f>RES_hhdet_in_tesh!K65/RES_summary!K$21</f>
        <v>2.2837754997634994</v>
      </c>
      <c r="L65" s="177">
        <f>RES_hhdet_in_tesh!L65/RES_summary!L$21</f>
        <v>3.2425401589336871</v>
      </c>
      <c r="M65" s="177">
        <f>RES_hhdet_in_tesh!M65/RES_summary!M$21</f>
        <v>2.8390799190566982</v>
      </c>
      <c r="N65" s="177">
        <f>RES_hhdet_in_tesh!N65/RES_summary!N$21</f>
        <v>2.8694522685801407</v>
      </c>
      <c r="O65" s="177">
        <f>RES_hhdet_in_tesh!O65/RES_summary!O$21</f>
        <v>2.2573972075173327</v>
      </c>
      <c r="P65" s="177">
        <f>RES_hhdet_in_tesh!P65/RES_summary!P$21</f>
        <v>2.1645880104329533</v>
      </c>
      <c r="Q65" s="177">
        <f>RES_hhdet_in_tesh!Q65/RES_summary!Q$21</f>
        <v>2.4459849687795181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8.1785776835811728</v>
      </c>
      <c r="D66" s="178">
        <f>RES_hhdet_in_tesh!D66/RES_summary!D$21</f>
        <v>7.6488839645241082</v>
      </c>
      <c r="E66" s="178">
        <f>RES_hhdet_in_tesh!E66/RES_summary!E$21</f>
        <v>7.3972448303910125</v>
      </c>
      <c r="F66" s="178">
        <f>RES_hhdet_in_tesh!F66/RES_summary!F$21</f>
        <v>7.2425933196512275</v>
      </c>
      <c r="G66" s="178">
        <f>RES_hhdet_in_tesh!G66/RES_summary!G$21</f>
        <v>7.0757727213572954</v>
      </c>
      <c r="H66" s="178">
        <f>RES_hhdet_in_tesh!H66/RES_summary!H$21</f>
        <v>7.1121391068422826</v>
      </c>
      <c r="I66" s="178">
        <f>RES_hhdet_in_tesh!I66/RES_summary!I$21</f>
        <v>7.0842648489445281</v>
      </c>
      <c r="J66" s="178">
        <f>RES_hhdet_in_tesh!J66/RES_summary!J$21</f>
        <v>7.3014806994097299</v>
      </c>
      <c r="K66" s="178">
        <f>RES_hhdet_in_tesh!K66/RES_summary!K$21</f>
        <v>7.3174678398342348</v>
      </c>
      <c r="L66" s="178">
        <f>RES_hhdet_in_tesh!L66/RES_summary!L$21</f>
        <v>7.2514938191486475</v>
      </c>
      <c r="M66" s="178">
        <f>RES_hhdet_in_tesh!M66/RES_summary!M$21</f>
        <v>7.2636696344245442</v>
      </c>
      <c r="N66" s="178">
        <f>RES_hhdet_in_tesh!N66/RES_summary!N$21</f>
        <v>7.2217627460277889</v>
      </c>
      <c r="O66" s="178">
        <f>RES_hhdet_in_tesh!O66/RES_summary!O$21</f>
        <v>6.9801508948774291</v>
      </c>
      <c r="P66" s="178">
        <f>RES_hhdet_in_tesh!P66/RES_summary!P$21</f>
        <v>7.39598079718367</v>
      </c>
      <c r="Q66" s="178">
        <f>RES_hhdet_in_tesh!Q66/RES_summary!Q$21</f>
        <v>7.4197685776808351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8.1785776835811728</v>
      </c>
      <c r="D67" s="177">
        <f>RES_hhdet_in_tesh!D67/RES_summary!D$21</f>
        <v>7.6488839645241082</v>
      </c>
      <c r="E67" s="177">
        <f>RES_hhdet_in_tesh!E67/RES_summary!E$21</f>
        <v>7.3972448303910125</v>
      </c>
      <c r="F67" s="177">
        <f>RES_hhdet_in_tesh!F67/RES_summary!F$21</f>
        <v>7.2425933196512275</v>
      </c>
      <c r="G67" s="177">
        <f>RES_hhdet_in_tesh!G67/RES_summary!G$21</f>
        <v>7.0757727213572954</v>
      </c>
      <c r="H67" s="177">
        <f>RES_hhdet_in_tesh!H67/RES_summary!H$21</f>
        <v>7.1121391068422826</v>
      </c>
      <c r="I67" s="177">
        <f>RES_hhdet_in_tesh!I67/RES_summary!I$21</f>
        <v>7.0842648489445281</v>
      </c>
      <c r="J67" s="177">
        <f>RES_hhdet_in_tesh!J67/RES_summary!J$21</f>
        <v>7.3014806994097299</v>
      </c>
      <c r="K67" s="177">
        <f>RES_hhdet_in_tesh!K67/RES_summary!K$21</f>
        <v>7.3174678398342348</v>
      </c>
      <c r="L67" s="177">
        <f>RES_hhdet_in_tesh!L67/RES_summary!L$21</f>
        <v>7.2514938191486475</v>
      </c>
      <c r="M67" s="177">
        <f>RES_hhdet_in_tesh!M67/RES_summary!M$21</f>
        <v>7.2636696344245442</v>
      </c>
      <c r="N67" s="177">
        <f>RES_hhdet_in_tesh!N67/RES_summary!N$21</f>
        <v>7.2217627460277889</v>
      </c>
      <c r="O67" s="177">
        <f>RES_hhdet_in_tesh!O67/RES_summary!O$21</f>
        <v>6.9801508948774291</v>
      </c>
      <c r="P67" s="177">
        <f>RES_hhdet_in_tesh!P67/RES_summary!P$21</f>
        <v>7.39598079718367</v>
      </c>
      <c r="Q67" s="177">
        <f>RES_hhdet_in_tesh!Q67/RES_summary!Q$21</f>
        <v>7.4197685776808351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13.723467011810623</v>
      </c>
      <c r="D68" s="178">
        <f>RES_hhdet_in_tesh!D68/RES_summary!D$21</f>
        <v>13.781151031067987</v>
      </c>
      <c r="E68" s="178">
        <f>RES_hhdet_in_tesh!E68/RES_summary!E$21</f>
        <v>13.49813389313233</v>
      </c>
      <c r="F68" s="178">
        <f>RES_hhdet_in_tesh!F68/RES_summary!F$21</f>
        <v>14.043874356275259</v>
      </c>
      <c r="G68" s="178">
        <f>RES_hhdet_in_tesh!G68/RES_summary!G$21</f>
        <v>13.845881761362826</v>
      </c>
      <c r="H68" s="178">
        <f>RES_hhdet_in_tesh!H68/RES_summary!H$21</f>
        <v>14.348996938282497</v>
      </c>
      <c r="I68" s="178">
        <f>RES_hhdet_in_tesh!I68/RES_summary!I$21</f>
        <v>13.249184330894927</v>
      </c>
      <c r="J68" s="178">
        <f>RES_hhdet_in_tesh!J68/RES_summary!J$21</f>
        <v>15.890455402359168</v>
      </c>
      <c r="K68" s="178">
        <f>RES_hhdet_in_tesh!K68/RES_summary!K$21</f>
        <v>15.13098163975218</v>
      </c>
      <c r="L68" s="178">
        <f>RES_hhdet_in_tesh!L68/RES_summary!L$21</f>
        <v>14.473114839365989</v>
      </c>
      <c r="M68" s="178">
        <f>RES_hhdet_in_tesh!M68/RES_summary!M$21</f>
        <v>13.785076478061709</v>
      </c>
      <c r="N68" s="178">
        <f>RES_hhdet_in_tesh!N68/RES_summary!N$21</f>
        <v>13.758949808845122</v>
      </c>
      <c r="O68" s="178">
        <f>RES_hhdet_in_tesh!O68/RES_summary!O$21</f>
        <v>15.312074174292848</v>
      </c>
      <c r="P68" s="178">
        <f>RES_hhdet_in_tesh!P68/RES_summary!P$21</f>
        <v>14.415154686284952</v>
      </c>
      <c r="Q68" s="178">
        <f>RES_hhdet_in_tesh!Q68/RES_summary!Q$21</f>
        <v>15.170899503990555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13.603032822809897</v>
      </c>
      <c r="D69" s="183">
        <f>RES_hhdet_in_tesh!D69/RES_summary!D$21</f>
        <v>13.406260235893738</v>
      </c>
      <c r="E69" s="183">
        <f>RES_hhdet_in_tesh!E69/RES_summary!E$21</f>
        <v>13.49813389313233</v>
      </c>
      <c r="F69" s="183">
        <f>RES_hhdet_in_tesh!F69/RES_summary!F$21</f>
        <v>13.772541018946331</v>
      </c>
      <c r="G69" s="183">
        <f>RES_hhdet_in_tesh!G69/RES_summary!G$21</f>
        <v>13.845881761362826</v>
      </c>
      <c r="H69" s="183">
        <f>RES_hhdet_in_tesh!H69/RES_summary!H$21</f>
        <v>13.432489815523878</v>
      </c>
      <c r="I69" s="183">
        <f>RES_hhdet_in_tesh!I69/RES_summary!I$21</f>
        <v>13.249184330894927</v>
      </c>
      <c r="J69" s="183">
        <f>RES_hhdet_in_tesh!J69/RES_summary!J$21</f>
        <v>13.387182289290335</v>
      </c>
      <c r="K69" s="183">
        <f>RES_hhdet_in_tesh!K69/RES_summary!K$21</f>
        <v>13.826974541408953</v>
      </c>
      <c r="L69" s="183">
        <f>RES_hhdet_in_tesh!L69/RES_summary!L$21</f>
        <v>13.804808089892854</v>
      </c>
      <c r="M69" s="183">
        <f>RES_hhdet_in_tesh!M69/RES_summary!M$21</f>
        <v>13.69006400199547</v>
      </c>
      <c r="N69" s="183">
        <f>RES_hhdet_in_tesh!N69/RES_summary!N$21</f>
        <v>13.698521167943818</v>
      </c>
      <c r="O69" s="183">
        <f>RES_hhdet_in_tesh!O69/RES_summary!O$21</f>
        <v>14.037543261995483</v>
      </c>
      <c r="P69" s="183">
        <f>RES_hhdet_in_tesh!P69/RES_summary!P$21</f>
        <v>13.982507875484412</v>
      </c>
      <c r="Q69" s="183">
        <f>RES_hhdet_in_tesh!Q69/RES_summary!Q$21</f>
        <v>14.004983539179207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14.492952248471124</v>
      </c>
      <c r="L70" s="183">
        <f>RES_hhdet_in_tesh!L70/RES_summary!L$21</f>
        <v>14.386645797130599</v>
      </c>
      <c r="M70" s="183">
        <f>RES_hhdet_in_tesh!M70/RES_summary!M$21</f>
        <v>14.187451763575998</v>
      </c>
      <c r="N70" s="183">
        <f>RES_hhdet_in_tesh!N70/RES_summary!N$21</f>
        <v>14.116523574210776</v>
      </c>
      <c r="O70" s="183">
        <f>RES_hhdet_in_tesh!O70/RES_summary!O$21</f>
        <v>14.359519449361251</v>
      </c>
      <c r="P70" s="183">
        <f>RES_hhdet_in_tesh!P70/RES_summary!P$21</f>
        <v>14.253655872811995</v>
      </c>
      <c r="Q70" s="183">
        <f>RES_hhdet_in_tesh!Q70/RES_summary!Q$21</f>
        <v>14.191525527869992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10.431509332505506</v>
      </c>
      <c r="L71" s="182">
        <f>RES_hhdet_in_tesh!L71/RES_summary!L$21</f>
        <v>10.331670836505893</v>
      </c>
      <c r="M71" s="182">
        <f>RES_hhdet_in_tesh!M71/RES_summary!M$21</f>
        <v>10.157936882523604</v>
      </c>
      <c r="N71" s="182">
        <f>RES_hhdet_in_tesh!N71/RES_summary!N$21</f>
        <v>10.079828368663042</v>
      </c>
      <c r="O71" s="182">
        <f>RES_hhdet_in_tesh!O71/RES_summary!O$21</f>
        <v>10.308574530168864</v>
      </c>
      <c r="P71" s="182">
        <f>RES_hhdet_in_tesh!P71/RES_summary!P$21</f>
        <v>10.224286361367763</v>
      </c>
      <c r="Q71" s="182">
        <f>RES_hhdet_in_tesh!Q71/RES_summary!Q$21</f>
        <v>10.187925009304662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4.0614429159656185</v>
      </c>
      <c r="L72" s="181">
        <f>RES_hhdet_in_tesh!L72/RES_summary!L$21</f>
        <v>4.0549749606247074</v>
      </c>
      <c r="M72" s="181">
        <f>RES_hhdet_in_tesh!M72/RES_summary!M$21</f>
        <v>4.0295148810523953</v>
      </c>
      <c r="N72" s="181">
        <f>RES_hhdet_in_tesh!N72/RES_summary!N$21</f>
        <v>4.0366952055477334</v>
      </c>
      <c r="O72" s="181">
        <f>RES_hhdet_in_tesh!O72/RES_summary!O$21</f>
        <v>4.0509449191923856</v>
      </c>
      <c r="P72" s="181">
        <f>RES_hhdet_in_tesh!P72/RES_summary!P$21</f>
        <v>4.0293695114442309</v>
      </c>
      <c r="Q72" s="181">
        <f>RES_hhdet_in_tesh!Q72/RES_summary!Q$21</f>
        <v>4.0036005185653272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15.894751496137845</v>
      </c>
      <c r="D73" s="180">
        <f>RES_hhdet_in_tesh!D73/RES_summary!D$21</f>
        <v>15.498444313897041</v>
      </c>
      <c r="E73" s="180">
        <f>RES_hhdet_in_tesh!E73/RES_summary!E$21</f>
        <v>0</v>
      </c>
      <c r="F73" s="180">
        <f>RES_hhdet_in_tesh!F73/RES_summary!F$21</f>
        <v>18.224305453218363</v>
      </c>
      <c r="G73" s="180">
        <f>RES_hhdet_in_tesh!G73/RES_summary!G$21</f>
        <v>0</v>
      </c>
      <c r="H73" s="180">
        <f>RES_hhdet_in_tesh!H73/RES_summary!H$21</f>
        <v>18.808371063290959</v>
      </c>
      <c r="I73" s="180">
        <f>RES_hhdet_in_tesh!I73/RES_summary!I$21</f>
        <v>0</v>
      </c>
      <c r="J73" s="180">
        <f>RES_hhdet_in_tesh!J73/RES_summary!J$21</f>
        <v>19.228408887434679</v>
      </c>
      <c r="K73" s="180">
        <f>RES_hhdet_in_tesh!K73/RES_summary!K$21</f>
        <v>19.334575039184923</v>
      </c>
      <c r="L73" s="180">
        <f>RES_hhdet_in_tesh!L73/RES_summary!L$21</f>
        <v>21.124349188893191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19.868379525645157</v>
      </c>
      <c r="P73" s="180">
        <f>RES_hhdet_in_tesh!P73/RES_summary!P$21</f>
        <v>20.13793309762741</v>
      </c>
      <c r="Q73" s="180">
        <f>RES_hhdet_in_tesh!Q73/RES_summary!Q$21</f>
        <v>20.192885759235899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17.710467915096785</v>
      </c>
      <c r="L74" s="179">
        <f>RES_hhdet_in_tesh!L74/RES_summary!L$21</f>
        <v>18.937723764460895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17.981292066464814</v>
      </c>
      <c r="P74" s="179">
        <f>RES_hhdet_in_tesh!P74/RES_summary!P$21</f>
        <v>18.133838641878111</v>
      </c>
      <c r="Q74" s="179">
        <f>RES_hhdet_in_tesh!Q74/RES_summary!Q$21</f>
        <v>18.180657969359721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13.649024999131164</v>
      </c>
      <c r="L75" s="177">
        <f>RES_hhdet_in_tesh!L75/RES_summary!L$21</f>
        <v>14.882741113909928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13.930187743025142</v>
      </c>
      <c r="P75" s="177">
        <f>RES_hhdet_in_tesh!P75/RES_summary!P$21</f>
        <v>14.1043797421666</v>
      </c>
      <c r="Q75" s="177">
        <f>RES_hhdet_in_tesh!Q75/RES_summary!Q$21</f>
        <v>14.176882320186936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4.0614429159656176</v>
      </c>
      <c r="L76" s="177">
        <f>RES_hhdet_in_tesh!L76/RES_summary!L$21</f>
        <v>4.0549826505509632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4.051104323439672</v>
      </c>
      <c r="P76" s="177">
        <f>RES_hhdet_in_tesh!P76/RES_summary!P$21</f>
        <v>4.0294588997115088</v>
      </c>
      <c r="Q76" s="177">
        <f>RES_hhdet_in_tesh!Q76/RES_summary!Q$21</f>
        <v>4.0037756491727841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4.7695435068619476</v>
      </c>
      <c r="D77" s="178">
        <f>RES_hhdet_in_tesh!D77/RES_summary!D$21</f>
        <v>5.253212901337891</v>
      </c>
      <c r="E77" s="178">
        <f>RES_hhdet_in_tesh!E77/RES_summary!E$21</f>
        <v>6.3651736138845605</v>
      </c>
      <c r="F77" s="178">
        <f>RES_hhdet_in_tesh!F77/RES_summary!F$21</f>
        <v>6.7418899896177491</v>
      </c>
      <c r="G77" s="178">
        <f>RES_hhdet_in_tesh!G77/RES_summary!G$21</f>
        <v>6.7086829778471593</v>
      </c>
      <c r="H77" s="178">
        <f>RES_hhdet_in_tesh!H77/RES_summary!H$21</f>
        <v>6.6672523723221184</v>
      </c>
      <c r="I77" s="178">
        <f>RES_hhdet_in_tesh!I77/RES_summary!I$21</f>
        <v>6.6854327759279162</v>
      </c>
      <c r="J77" s="178">
        <f>RES_hhdet_in_tesh!J77/RES_summary!J$21</f>
        <v>6.6927033124118944</v>
      </c>
      <c r="K77" s="178">
        <f>RES_hhdet_in_tesh!K77/RES_summary!K$21</f>
        <v>6.9538718743127443</v>
      </c>
      <c r="L77" s="178">
        <f>RES_hhdet_in_tesh!L77/RES_summary!L$21</f>
        <v>7.2887242798948364</v>
      </c>
      <c r="M77" s="178">
        <f>RES_hhdet_in_tesh!M77/RES_summary!M$21</f>
        <v>6.6881527771807407</v>
      </c>
      <c r="N77" s="178">
        <f>RES_hhdet_in_tesh!N77/RES_summary!N$21</f>
        <v>6.5962293666448071</v>
      </c>
      <c r="O77" s="178">
        <f>RES_hhdet_in_tesh!O77/RES_summary!O$21</f>
        <v>7.0086032404404763</v>
      </c>
      <c r="P77" s="178">
        <f>RES_hhdet_in_tesh!P77/RES_summary!P$21</f>
        <v>6.4997957678075613</v>
      </c>
      <c r="Q77" s="178">
        <f>RES_hhdet_in_tesh!Q77/RES_summary!Q$21</f>
        <v>6.8226561687209637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4.7695435068619476</v>
      </c>
      <c r="D78" s="177">
        <f>RES_hhdet_in_tesh!D78/RES_summary!D$21</f>
        <v>5.253212901337891</v>
      </c>
      <c r="E78" s="177">
        <f>RES_hhdet_in_tesh!E78/RES_summary!E$21</f>
        <v>6.3651736138845605</v>
      </c>
      <c r="F78" s="177">
        <f>RES_hhdet_in_tesh!F78/RES_summary!F$21</f>
        <v>6.515059518538826</v>
      </c>
      <c r="G78" s="177">
        <f>RES_hhdet_in_tesh!G78/RES_summary!G$21</f>
        <v>6.5317648754926436</v>
      </c>
      <c r="H78" s="177">
        <f>RES_hhdet_in_tesh!H78/RES_summary!H$21</f>
        <v>6.4563799868521556</v>
      </c>
      <c r="I78" s="177">
        <f>RES_hhdet_in_tesh!I78/RES_summary!I$21</f>
        <v>6.5215938931308646</v>
      </c>
      <c r="J78" s="177">
        <f>RES_hhdet_in_tesh!J78/RES_summary!J$21</f>
        <v>6.5344217175840296</v>
      </c>
      <c r="K78" s="177">
        <f>RES_hhdet_in_tesh!K78/RES_summary!K$21</f>
        <v>6.5690117119238485</v>
      </c>
      <c r="L78" s="177">
        <f>RES_hhdet_in_tesh!L78/RES_summary!L$21</f>
        <v>6.5245781922344603</v>
      </c>
      <c r="M78" s="177">
        <f>RES_hhdet_in_tesh!M78/RES_summary!M$21</f>
        <v>6.5625442406551917</v>
      </c>
      <c r="N78" s="177">
        <f>RES_hhdet_in_tesh!N78/RES_summary!N$21</f>
        <v>6.5019300539333678</v>
      </c>
      <c r="O78" s="177">
        <f>RES_hhdet_in_tesh!O78/RES_summary!O$21</f>
        <v>6.5730078111043921</v>
      </c>
      <c r="P78" s="177">
        <f>RES_hhdet_in_tesh!P78/RES_summary!P$21</f>
        <v>6.4997957678075613</v>
      </c>
      <c r="Q78" s="177">
        <f>RES_hhdet_in_tesh!Q78/RES_summary!Q$21</f>
        <v>6.4860325197473916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0</v>
      </c>
      <c r="E79" s="176">
        <f>RES_hhdet_in_tesh!E79/RES_summary!E$21</f>
        <v>0</v>
      </c>
      <c r="F79" s="176">
        <f>RES_hhdet_in_tesh!F79/RES_summary!F$21</f>
        <v>8.2530993182248942</v>
      </c>
      <c r="G79" s="176">
        <f>RES_hhdet_in_tesh!G79/RES_summary!G$21</f>
        <v>7.9669609786062301</v>
      </c>
      <c r="H79" s="176">
        <f>RES_hhdet_in_tesh!H79/RES_summary!H$21</f>
        <v>8.1059219101471705</v>
      </c>
      <c r="I79" s="176">
        <f>RES_hhdet_in_tesh!I79/RES_summary!I$21</f>
        <v>7.9111338500292927</v>
      </c>
      <c r="J79" s="176">
        <f>RES_hhdet_in_tesh!J79/RES_summary!J$21</f>
        <v>8.1201504548592283</v>
      </c>
      <c r="K79" s="176">
        <f>RES_hhdet_in_tesh!K79/RES_summary!K$21</f>
        <v>8.2845001033211645</v>
      </c>
      <c r="L79" s="176">
        <f>RES_hhdet_in_tesh!L79/RES_summary!L$21</f>
        <v>8.4120190647956061</v>
      </c>
      <c r="M79" s="176">
        <f>RES_hhdet_in_tesh!M79/RES_summary!M$21</f>
        <v>8.2374506647529646</v>
      </c>
      <c r="N79" s="176">
        <f>RES_hhdet_in_tesh!N79/RES_summary!N$21</f>
        <v>8.0754736997176852</v>
      </c>
      <c r="O79" s="176">
        <f>RES_hhdet_in_tesh!O79/RES_summary!O$21</f>
        <v>8.2300344128327154</v>
      </c>
      <c r="P79" s="176">
        <f>RES_hhdet_in_tesh!P79/RES_summary!P$21</f>
        <v>0</v>
      </c>
      <c r="Q79" s="176">
        <f>RES_hhdet_in_tesh!Q79/RES_summary!Q$21</f>
        <v>8.465377642299563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141.65571326834834</v>
      </c>
      <c r="D81" s="184">
        <f>RES_hhdet_in_tesh!D81/RES_summary!D$21</f>
        <v>139.31407785291077</v>
      </c>
      <c r="E81" s="184">
        <f>RES_hhdet_in_tesh!E81/RES_summary!E$21</f>
        <v>138.45654483297611</v>
      </c>
      <c r="F81" s="184">
        <f>RES_hhdet_in_tesh!F81/RES_summary!F$21</f>
        <v>134.05133524171711</v>
      </c>
      <c r="G81" s="184">
        <f>RES_hhdet_in_tesh!G81/RES_summary!G$21</f>
        <v>124.75309503538311</v>
      </c>
      <c r="H81" s="184">
        <f>RES_hhdet_in_tesh!H81/RES_summary!H$21</f>
        <v>132.08672003707036</v>
      </c>
      <c r="I81" s="184">
        <f>RES_hhdet_in_tesh!I81/RES_summary!I$21</f>
        <v>134.83150536243551</v>
      </c>
      <c r="J81" s="184">
        <f>RES_hhdet_in_tesh!J81/RES_summary!J$21</f>
        <v>126.69372941679805</v>
      </c>
      <c r="K81" s="184">
        <f>RES_hhdet_in_tesh!K81/RES_summary!K$21</f>
        <v>98.803900316309935</v>
      </c>
      <c r="L81" s="184">
        <f>RES_hhdet_in_tesh!L81/RES_summary!L$21</f>
        <v>133.36198298578654</v>
      </c>
      <c r="M81" s="184">
        <f>RES_hhdet_in_tesh!M81/RES_summary!M$21</f>
        <v>123.97941509884232</v>
      </c>
      <c r="N81" s="184">
        <f>RES_hhdet_in_tesh!N81/RES_summary!N$21</f>
        <v>131.61106774898781</v>
      </c>
      <c r="O81" s="184">
        <f>RES_hhdet_in_tesh!O81/RES_summary!O$21</f>
        <v>101.01081038976454</v>
      </c>
      <c r="P81" s="184">
        <f>RES_hhdet_in_tesh!P81/RES_summary!P$21</f>
        <v>91.975436315635122</v>
      </c>
      <c r="Q81" s="184">
        <f>RES_hhdet_in_tesh!Q81/RES_summary!Q$21</f>
        <v>92.349987275300151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113.85107723511123</v>
      </c>
      <c r="D82" s="178">
        <f>RES_hhdet_in_tesh!D82/RES_summary!D$21</f>
        <v>112.05745395886291</v>
      </c>
      <c r="E82" s="178">
        <f>RES_hhdet_in_tesh!E82/RES_summary!E$21</f>
        <v>109.16352168140124</v>
      </c>
      <c r="F82" s="178">
        <f>RES_hhdet_in_tesh!F82/RES_summary!F$21</f>
        <v>103.61929143980791</v>
      </c>
      <c r="G82" s="178">
        <f>RES_hhdet_in_tesh!G82/RES_summary!G$21</f>
        <v>92.230562938159991</v>
      </c>
      <c r="H82" s="178">
        <f>RES_hhdet_in_tesh!H82/RES_summary!H$21</f>
        <v>100.69101754094378</v>
      </c>
      <c r="I82" s="178">
        <f>RES_hhdet_in_tesh!I82/RES_summary!I$21</f>
        <v>106.17407529032941</v>
      </c>
      <c r="J82" s="178">
        <f>RES_hhdet_in_tesh!J82/RES_summary!J$21</f>
        <v>96.070937702362798</v>
      </c>
      <c r="K82" s="178">
        <f>RES_hhdet_in_tesh!K82/RES_summary!K$21</f>
        <v>68.13236154042329</v>
      </c>
      <c r="L82" s="178">
        <f>RES_hhdet_in_tesh!L82/RES_summary!L$21</f>
        <v>101.76870628900194</v>
      </c>
      <c r="M82" s="178">
        <f>RES_hhdet_in_tesh!M82/RES_summary!M$21</f>
        <v>92.660330148994717</v>
      </c>
      <c r="N82" s="178">
        <f>RES_hhdet_in_tesh!N82/RES_summary!N$21</f>
        <v>102.08316422010651</v>
      </c>
      <c r="O82" s="178">
        <f>RES_hhdet_in_tesh!O82/RES_summary!O$21</f>
        <v>70.159372569259489</v>
      </c>
      <c r="P82" s="178">
        <f>RES_hhdet_in_tesh!P82/RES_summary!P$21</f>
        <v>60.384464157547626</v>
      </c>
      <c r="Q82" s="178">
        <f>RES_hhdet_in_tesh!Q82/RES_summary!Q$21</f>
        <v>60.84844510987481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113.18979715206065</v>
      </c>
      <c r="D83" s="177">
        <f>RES_hhdet_in_tesh!D83/RES_summary!D$21</f>
        <v>111.48886905477836</v>
      </c>
      <c r="E83" s="177">
        <f>RES_hhdet_in_tesh!E83/RES_summary!E$21</f>
        <v>107.7284392366042</v>
      </c>
      <c r="F83" s="177">
        <f>RES_hhdet_in_tesh!F83/RES_summary!F$21</f>
        <v>102.27318552305509</v>
      </c>
      <c r="G83" s="177">
        <f>RES_hhdet_in_tesh!G83/RES_summary!G$21</f>
        <v>91.281086677555692</v>
      </c>
      <c r="H83" s="177">
        <f>RES_hhdet_in_tesh!H83/RES_summary!H$21</f>
        <v>99.523895242922507</v>
      </c>
      <c r="I83" s="177">
        <f>RES_hhdet_in_tesh!I83/RES_summary!I$21</f>
        <v>105.02950866339413</v>
      </c>
      <c r="J83" s="177">
        <f>RES_hhdet_in_tesh!J83/RES_summary!J$21</f>
        <v>94.961761251459407</v>
      </c>
      <c r="K83" s="177">
        <f>RES_hhdet_in_tesh!K83/RES_summary!K$21</f>
        <v>67.325223544341483</v>
      </c>
      <c r="L83" s="177">
        <f>RES_hhdet_in_tesh!L83/RES_summary!L$21</f>
        <v>100.58309917558589</v>
      </c>
      <c r="M83" s="177">
        <f>RES_hhdet_in_tesh!M83/RES_summary!M$21</f>
        <v>91.603320265486673</v>
      </c>
      <c r="N83" s="177">
        <f>RES_hhdet_in_tesh!N83/RES_summary!N$21</f>
        <v>100.95110020040613</v>
      </c>
      <c r="O83" s="177">
        <f>RES_hhdet_in_tesh!O83/RES_summary!O$21</f>
        <v>69.341861013853858</v>
      </c>
      <c r="P83" s="177">
        <f>RES_hhdet_in_tesh!P83/RES_summary!P$21</f>
        <v>59.558613983375089</v>
      </c>
      <c r="Q83" s="177">
        <f>RES_hhdet_in_tesh!Q83/RES_summary!Q$21</f>
        <v>59.927891414285547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0.66128008305057107</v>
      </c>
      <c r="D84" s="177">
        <f>RES_hhdet_in_tesh!D84/RES_summary!D$21</f>
        <v>0.56858490408455742</v>
      </c>
      <c r="E84" s="177">
        <f>RES_hhdet_in_tesh!E84/RES_summary!E$21</f>
        <v>1.4350824447970276</v>
      </c>
      <c r="F84" s="177">
        <f>RES_hhdet_in_tesh!F84/RES_summary!F$21</f>
        <v>1.3461059167528144</v>
      </c>
      <c r="G84" s="177">
        <f>RES_hhdet_in_tesh!G84/RES_summary!G$21</f>
        <v>0.94947626060429757</v>
      </c>
      <c r="H84" s="177">
        <f>RES_hhdet_in_tesh!H84/RES_summary!H$21</f>
        <v>1.1671222980212665</v>
      </c>
      <c r="I84" s="177">
        <f>RES_hhdet_in_tesh!I84/RES_summary!I$21</f>
        <v>1.1445666269352832</v>
      </c>
      <c r="J84" s="177">
        <f>RES_hhdet_in_tesh!J84/RES_summary!J$21</f>
        <v>1.1091764509033741</v>
      </c>
      <c r="K84" s="177">
        <f>RES_hhdet_in_tesh!K84/RES_summary!K$21</f>
        <v>0.80713799608180681</v>
      </c>
      <c r="L84" s="177">
        <f>RES_hhdet_in_tesh!L84/RES_summary!L$21</f>
        <v>1.1856071134160542</v>
      </c>
      <c r="M84" s="177">
        <f>RES_hhdet_in_tesh!M84/RES_summary!M$21</f>
        <v>1.0570098835080362</v>
      </c>
      <c r="N84" s="177">
        <f>RES_hhdet_in_tesh!N84/RES_summary!N$21</f>
        <v>1.1320640197003702</v>
      </c>
      <c r="O84" s="177">
        <f>RES_hhdet_in_tesh!O84/RES_summary!O$21</f>
        <v>0.81751155540564058</v>
      </c>
      <c r="P84" s="177">
        <f>RES_hhdet_in_tesh!P84/RES_summary!P$21</f>
        <v>0.8258501741725357</v>
      </c>
      <c r="Q84" s="177">
        <f>RES_hhdet_in_tesh!Q84/RES_summary!Q$21</f>
        <v>0.92055369558925948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8.1152422317687858</v>
      </c>
      <c r="D85" s="178">
        <f>RES_hhdet_in_tesh!D85/RES_summary!D$21</f>
        <v>7.5699777376992685</v>
      </c>
      <c r="E85" s="178">
        <f>RES_hhdet_in_tesh!E85/RES_summary!E$21</f>
        <v>7.3142158567679347</v>
      </c>
      <c r="F85" s="178">
        <f>RES_hhdet_in_tesh!F85/RES_summary!F$21</f>
        <v>7.1743984587824592</v>
      </c>
      <c r="G85" s="178">
        <f>RES_hhdet_in_tesh!G85/RES_summary!G$21</f>
        <v>7.0211620844769165</v>
      </c>
      <c r="H85" s="178">
        <f>RES_hhdet_in_tesh!H85/RES_summary!H$21</f>
        <v>7.0709751752308971</v>
      </c>
      <c r="I85" s="178">
        <f>RES_hhdet_in_tesh!I85/RES_summary!I$21</f>
        <v>7.0539004479596272</v>
      </c>
      <c r="J85" s="178">
        <f>RES_hhdet_in_tesh!J85/RES_summary!J$21</f>
        <v>7.3157345033901597</v>
      </c>
      <c r="K85" s="178">
        <f>RES_hhdet_in_tesh!K85/RES_summary!K$21</f>
        <v>7.3268583518739216</v>
      </c>
      <c r="L85" s="178">
        <f>RES_hhdet_in_tesh!L85/RES_summary!L$21</f>
        <v>7.2570940992475643</v>
      </c>
      <c r="M85" s="178">
        <f>RES_hhdet_in_tesh!M85/RES_summary!M$21</f>
        <v>7.2312087402833098</v>
      </c>
      <c r="N85" s="178">
        <f>RES_hhdet_in_tesh!N85/RES_summary!N$21</f>
        <v>7.2072360804394009</v>
      </c>
      <c r="O85" s="178">
        <f>RES_hhdet_in_tesh!O85/RES_summary!O$21</f>
        <v>6.9737929055309191</v>
      </c>
      <c r="P85" s="178">
        <f>RES_hhdet_in_tesh!P85/RES_summary!P$21</f>
        <v>7.3935877768999498</v>
      </c>
      <c r="Q85" s="178">
        <f>RES_hhdet_in_tesh!Q85/RES_summary!Q$21</f>
        <v>7.4199132278342859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8.1152422317687858</v>
      </c>
      <c r="D86" s="177">
        <f>RES_hhdet_in_tesh!D86/RES_summary!D$21</f>
        <v>7.5699777376992685</v>
      </c>
      <c r="E86" s="177">
        <f>RES_hhdet_in_tesh!E86/RES_summary!E$21</f>
        <v>7.3142158567679347</v>
      </c>
      <c r="F86" s="177">
        <f>RES_hhdet_in_tesh!F86/RES_summary!F$21</f>
        <v>7.1743984587824592</v>
      </c>
      <c r="G86" s="177">
        <f>RES_hhdet_in_tesh!G86/RES_summary!G$21</f>
        <v>7.0211620844769165</v>
      </c>
      <c r="H86" s="177">
        <f>RES_hhdet_in_tesh!H86/RES_summary!H$21</f>
        <v>7.0709751752308971</v>
      </c>
      <c r="I86" s="177">
        <f>RES_hhdet_in_tesh!I86/RES_summary!I$21</f>
        <v>7.0539004479596272</v>
      </c>
      <c r="J86" s="177">
        <f>RES_hhdet_in_tesh!J86/RES_summary!J$21</f>
        <v>7.3157345033901597</v>
      </c>
      <c r="K86" s="177">
        <f>RES_hhdet_in_tesh!K86/RES_summary!K$21</f>
        <v>7.3268583518739216</v>
      </c>
      <c r="L86" s="177">
        <f>RES_hhdet_in_tesh!L86/RES_summary!L$21</f>
        <v>7.2570940992475643</v>
      </c>
      <c r="M86" s="177">
        <f>RES_hhdet_in_tesh!M86/RES_summary!M$21</f>
        <v>7.2312087402833098</v>
      </c>
      <c r="N86" s="177">
        <f>RES_hhdet_in_tesh!N86/RES_summary!N$21</f>
        <v>7.2072360804394009</v>
      </c>
      <c r="O86" s="177">
        <f>RES_hhdet_in_tesh!O86/RES_summary!O$21</f>
        <v>6.9737929055309191</v>
      </c>
      <c r="P86" s="177">
        <f>RES_hhdet_in_tesh!P86/RES_summary!P$21</f>
        <v>7.3935877768999498</v>
      </c>
      <c r="Q86" s="177">
        <f>RES_hhdet_in_tesh!Q86/RES_summary!Q$21</f>
        <v>7.4199132278342859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14.219143972683886</v>
      </c>
      <c r="D87" s="178">
        <f>RES_hhdet_in_tesh!D87/RES_summary!D$21</f>
        <v>13.685374222845967</v>
      </c>
      <c r="E87" s="178">
        <f>RES_hhdet_in_tesh!E87/RES_summary!E$21</f>
        <v>13.80510238417175</v>
      </c>
      <c r="F87" s="178">
        <f>RES_hhdet_in_tesh!F87/RES_summary!F$21</f>
        <v>15.004425119845644</v>
      </c>
      <c r="G87" s="178">
        <f>RES_hhdet_in_tesh!G87/RES_summary!G$21</f>
        <v>17.534346167672918</v>
      </c>
      <c r="H87" s="178">
        <f>RES_hhdet_in_tesh!H87/RES_summary!H$21</f>
        <v>16.218755287858201</v>
      </c>
      <c r="I87" s="178">
        <f>RES_hhdet_in_tesh!I87/RES_summary!I$21</f>
        <v>13.692353711390131</v>
      </c>
      <c r="J87" s="178">
        <f>RES_hhdet_in_tesh!J87/RES_summary!J$21</f>
        <v>15.186852101556452</v>
      </c>
      <c r="K87" s="178">
        <f>RES_hhdet_in_tesh!K87/RES_summary!K$21</f>
        <v>15.06027574028581</v>
      </c>
      <c r="L87" s="178">
        <f>RES_hhdet_in_tesh!L87/RES_summary!L$21</f>
        <v>15.924381855534444</v>
      </c>
      <c r="M87" s="178">
        <f>RES_hhdet_in_tesh!M87/RES_summary!M$21</f>
        <v>15.850675693565368</v>
      </c>
      <c r="N87" s="178">
        <f>RES_hhdet_in_tesh!N87/RES_summary!N$21</f>
        <v>14.24537530400562</v>
      </c>
      <c r="O87" s="178">
        <f>RES_hhdet_in_tesh!O87/RES_summary!O$21</f>
        <v>15.647726882550769</v>
      </c>
      <c r="P87" s="178">
        <f>RES_hhdet_in_tesh!P87/RES_summary!P$21</f>
        <v>15.854091705605304</v>
      </c>
      <c r="Q87" s="178">
        <f>RES_hhdet_in_tesh!Q87/RES_summary!Q$21</f>
        <v>15.616364095653459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13.687371210910355</v>
      </c>
      <c r="D88" s="183">
        <f>RES_hhdet_in_tesh!D88/RES_summary!D$21</f>
        <v>13.685374222845967</v>
      </c>
      <c r="E88" s="183">
        <f>RES_hhdet_in_tesh!E88/RES_summary!E$21</f>
        <v>13.80510238417175</v>
      </c>
      <c r="F88" s="183">
        <f>RES_hhdet_in_tesh!F88/RES_summary!F$21</f>
        <v>14.263333257755043</v>
      </c>
      <c r="G88" s="183">
        <f>RES_hhdet_in_tesh!G88/RES_summary!G$21</f>
        <v>13.93460320739425</v>
      </c>
      <c r="H88" s="183">
        <f>RES_hhdet_in_tesh!H88/RES_summary!H$21</f>
        <v>13.737871149373909</v>
      </c>
      <c r="I88" s="183">
        <f>RES_hhdet_in_tesh!I88/RES_summary!I$21</f>
        <v>13.692353711390131</v>
      </c>
      <c r="J88" s="183">
        <f>RES_hhdet_in_tesh!J88/RES_summary!J$21</f>
        <v>13.808550867640868</v>
      </c>
      <c r="K88" s="183">
        <f>RES_hhdet_in_tesh!K88/RES_summary!K$21</f>
        <v>14.04587210232704</v>
      </c>
      <c r="L88" s="183">
        <f>RES_hhdet_in_tesh!L88/RES_summary!L$21</f>
        <v>14.051072921452414</v>
      </c>
      <c r="M88" s="183">
        <f>RES_hhdet_in_tesh!M88/RES_summary!M$21</f>
        <v>14.372948859663753</v>
      </c>
      <c r="N88" s="183">
        <f>RES_hhdet_in_tesh!N88/RES_summary!N$21</f>
        <v>14.196919410904661</v>
      </c>
      <c r="O88" s="183">
        <f>RES_hhdet_in_tesh!O88/RES_summary!O$21</f>
        <v>14.422254124086418</v>
      </c>
      <c r="P88" s="183">
        <f>RES_hhdet_in_tesh!P88/RES_summary!P$21</f>
        <v>0</v>
      </c>
      <c r="Q88" s="183">
        <f>RES_hhdet_in_tesh!Q88/RES_summary!Q$21</f>
        <v>14.285751288278233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14.707323445313396</v>
      </c>
      <c r="L89" s="183">
        <f>RES_hhdet_in_tesh!L89/RES_summary!L$21</f>
        <v>14.627296509305225</v>
      </c>
      <c r="M89" s="183">
        <f>RES_hhdet_in_tesh!M89/RES_summary!M$21</f>
        <v>14.689665904774067</v>
      </c>
      <c r="N89" s="183">
        <f>RES_hhdet_in_tesh!N89/RES_summary!N$21</f>
        <v>14.484598209007709</v>
      </c>
      <c r="O89" s="183">
        <f>RES_hhdet_in_tesh!O89/RES_summary!O$21</f>
        <v>14.621407287929699</v>
      </c>
      <c r="P89" s="183">
        <f>RES_hhdet_in_tesh!P89/RES_summary!P$21</f>
        <v>14.502819248833132</v>
      </c>
      <c r="Q89" s="183">
        <f>RES_hhdet_in_tesh!Q89/RES_summary!Q$21</f>
        <v>14.348034396887915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10.64588052934778</v>
      </c>
      <c r="L90" s="182">
        <f>RES_hhdet_in_tesh!L90/RES_summary!L$21</f>
        <v>10.572324855895772</v>
      </c>
      <c r="M90" s="182">
        <f>RES_hhdet_in_tesh!M90/RES_summary!M$21</f>
        <v>10.660158423737835</v>
      </c>
      <c r="N90" s="182">
        <f>RES_hhdet_in_tesh!N90/RES_summary!N$21</f>
        <v>10.44792379421752</v>
      </c>
      <c r="O90" s="182">
        <f>RES_hhdet_in_tesh!O90/RES_summary!O$21</f>
        <v>10.570475115959535</v>
      </c>
      <c r="P90" s="182">
        <f>RES_hhdet_in_tesh!P90/RES_summary!P$21</f>
        <v>10.473462509262612</v>
      </c>
      <c r="Q90" s="182">
        <f>RES_hhdet_in_tesh!Q90/RES_summary!Q$21</f>
        <v>10.344444827785935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4.0614429159656176</v>
      </c>
      <c r="L91" s="181">
        <f>RES_hhdet_in_tesh!L91/RES_summary!L$21</f>
        <v>4.0549716534094511</v>
      </c>
      <c r="M91" s="181">
        <f>RES_hhdet_in_tesh!M91/RES_summary!M$21</f>
        <v>4.029507481036231</v>
      </c>
      <c r="N91" s="181">
        <f>RES_hhdet_in_tesh!N91/RES_summary!N$21</f>
        <v>4.0366744147901947</v>
      </c>
      <c r="O91" s="181">
        <f>RES_hhdet_in_tesh!O91/RES_summary!O$21</f>
        <v>4.0509321719701648</v>
      </c>
      <c r="P91" s="181">
        <f>RES_hhdet_in_tesh!P91/RES_summary!P$21</f>
        <v>4.0293567395705203</v>
      </c>
      <c r="Q91" s="181">
        <f>RES_hhdet_in_tesh!Q91/RES_summary!Q$21</f>
        <v>4.0035895691019805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16.021376516164949</v>
      </c>
      <c r="D96" s="180">
        <f>RES_hhdet_in_tesh!D96/RES_summary!D$21</f>
        <v>0</v>
      </c>
      <c r="E96" s="180">
        <f>RES_hhdet_in_tesh!E96/RES_summary!E$21</f>
        <v>0</v>
      </c>
      <c r="F96" s="180">
        <f>RES_hhdet_in_tesh!F96/RES_summary!F$21</f>
        <v>20.289198185535813</v>
      </c>
      <c r="G96" s="180">
        <f>RES_hhdet_in_tesh!G96/RES_summary!G$21</f>
        <v>19.515821485609077</v>
      </c>
      <c r="H96" s="180">
        <f>RES_hhdet_in_tesh!H96/RES_summary!H$21</f>
        <v>19.873728306320153</v>
      </c>
      <c r="I96" s="180">
        <f>RES_hhdet_in_tesh!I96/RES_summary!I$21</f>
        <v>0</v>
      </c>
      <c r="J96" s="180">
        <f>RES_hhdet_in_tesh!J96/RES_summary!J$21</f>
        <v>19.25957144746674</v>
      </c>
      <c r="K96" s="180">
        <f>RES_hhdet_in_tesh!K96/RES_summary!K$21</f>
        <v>19.357828542905825</v>
      </c>
      <c r="L96" s="180">
        <f>RES_hhdet_in_tesh!L96/RES_summary!L$21</f>
        <v>21.326016424437356</v>
      </c>
      <c r="M96" s="180">
        <f>RES_hhdet_in_tesh!M96/RES_summary!M$21</f>
        <v>19.827263217963129</v>
      </c>
      <c r="N96" s="180">
        <f>RES_hhdet_in_tesh!N96/RES_summary!N$21</f>
        <v>0</v>
      </c>
      <c r="O96" s="180">
        <f>RES_hhdet_in_tesh!O96/RES_summary!O$21</f>
        <v>19.893235737072516</v>
      </c>
      <c r="P96" s="180">
        <f>RES_hhdet_in_tesh!P96/RES_summary!P$21</f>
        <v>20.195929270860788</v>
      </c>
      <c r="Q96" s="180">
        <f>RES_hhdet_in_tesh!Q96/RES_summary!Q$21</f>
        <v>20.260817338402958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17.710467915096782</v>
      </c>
      <c r="L97" s="179">
        <f>RES_hhdet_in_tesh!L97/RES_summary!L$21</f>
        <v>18.983315137926894</v>
      </c>
      <c r="M97" s="179">
        <f>RES_hhdet_in_tesh!M97/RES_summary!M$21</f>
        <v>17.918648095745588</v>
      </c>
      <c r="N97" s="179">
        <f>RES_hhdet_in_tesh!N97/RES_summary!N$21</f>
        <v>0</v>
      </c>
      <c r="O97" s="179">
        <f>RES_hhdet_in_tesh!O97/RES_summary!O$21</f>
        <v>17.981292066464814</v>
      </c>
      <c r="P97" s="179">
        <f>RES_hhdet_in_tesh!P97/RES_summary!P$21</f>
        <v>18.169221957557728</v>
      </c>
      <c r="Q97" s="179">
        <f>RES_hhdet_in_tesh!Q97/RES_summary!Q$21</f>
        <v>18.197245663818006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13.649024999131163</v>
      </c>
      <c r="L98" s="177">
        <f>RES_hhdet_in_tesh!L98/RES_summary!L$21</f>
        <v>14.928211497106435</v>
      </c>
      <c r="M98" s="177">
        <f>RES_hhdet_in_tesh!M98/RES_summary!M$21</f>
        <v>13.889179091701282</v>
      </c>
      <c r="N98" s="177">
        <f>RES_hhdet_in_tesh!N98/RES_summary!N$21</f>
        <v>0</v>
      </c>
      <c r="O98" s="177">
        <f>RES_hhdet_in_tesh!O98/RES_summary!O$21</f>
        <v>13.930187743025138</v>
      </c>
      <c r="P98" s="177">
        <f>RES_hhdet_in_tesh!P98/RES_summary!P$21</f>
        <v>14.139624792930029</v>
      </c>
      <c r="Q98" s="177">
        <f>RES_hhdet_in_tesh!Q98/RES_summary!Q$21</f>
        <v>14.193430729794434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4.0614429159656185</v>
      </c>
      <c r="L99" s="177">
        <f>RES_hhdet_in_tesh!L99/RES_summary!L$21</f>
        <v>4.0551036408204535</v>
      </c>
      <c r="M99" s="177">
        <f>RES_hhdet_in_tesh!M99/RES_summary!M$21</f>
        <v>4.0294690040443051</v>
      </c>
      <c r="N99" s="177">
        <f>RES_hhdet_in_tesh!N99/RES_summary!N$21</f>
        <v>0</v>
      </c>
      <c r="O99" s="177">
        <f>RES_hhdet_in_tesh!O99/RES_summary!O$21</f>
        <v>4.051104323439672</v>
      </c>
      <c r="P99" s="177">
        <f>RES_hhdet_in_tesh!P99/RES_summary!P$21</f>
        <v>4.0295971646276936</v>
      </c>
      <c r="Q99" s="177">
        <f>RES_hhdet_in_tesh!Q99/RES_summary!Q$21</f>
        <v>4.0038149340235698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5.4702498287844312</v>
      </c>
      <c r="D100" s="178">
        <f>RES_hhdet_in_tesh!D100/RES_summary!D$21</f>
        <v>6.001271933502613</v>
      </c>
      <c r="E100" s="178">
        <f>RES_hhdet_in_tesh!E100/RES_summary!E$21</f>
        <v>8.173704910635216</v>
      </c>
      <c r="F100" s="178">
        <f>RES_hhdet_in_tesh!F100/RES_summary!F$21</f>
        <v>8.2532202232811276</v>
      </c>
      <c r="G100" s="178">
        <f>RES_hhdet_in_tesh!G100/RES_summary!G$21</f>
        <v>7.9670238450732862</v>
      </c>
      <c r="H100" s="178">
        <f>RES_hhdet_in_tesh!H100/RES_summary!H$21</f>
        <v>8.1059720330375136</v>
      </c>
      <c r="I100" s="178">
        <f>RES_hhdet_in_tesh!I100/RES_summary!I$21</f>
        <v>7.9111759127563408</v>
      </c>
      <c r="J100" s="178">
        <f>RES_hhdet_in_tesh!J100/RES_summary!J$21</f>
        <v>8.1202051094886567</v>
      </c>
      <c r="K100" s="178">
        <f>RES_hhdet_in_tesh!K100/RES_summary!K$21</f>
        <v>8.2844046837269225</v>
      </c>
      <c r="L100" s="178">
        <f>RES_hhdet_in_tesh!L100/RES_summary!L$21</f>
        <v>8.4118007420025709</v>
      </c>
      <c r="M100" s="178">
        <f>RES_hhdet_in_tesh!M100/RES_summary!M$21</f>
        <v>8.237200515998925</v>
      </c>
      <c r="N100" s="178">
        <f>RES_hhdet_in_tesh!N100/RES_summary!N$21</f>
        <v>8.0752921444363004</v>
      </c>
      <c r="O100" s="178">
        <f>RES_hhdet_in_tesh!O100/RES_summary!O$21</f>
        <v>8.2299180324233578</v>
      </c>
      <c r="P100" s="178">
        <f>RES_hhdet_in_tesh!P100/RES_summary!P$21</f>
        <v>8.3432926755822443</v>
      </c>
      <c r="Q100" s="178">
        <f>RES_hhdet_in_tesh!Q100/RES_summary!Q$21</f>
        <v>8.4652648419375982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5.4702498287844312</v>
      </c>
      <c r="D103" s="176">
        <f>RES_hhdet_in_tesh!D103/RES_summary!D$21</f>
        <v>6.001271933502613</v>
      </c>
      <c r="E103" s="176">
        <f>RES_hhdet_in_tesh!E103/RES_summary!E$21</f>
        <v>8.173704910635216</v>
      </c>
      <c r="F103" s="176">
        <f>RES_hhdet_in_tesh!F103/RES_summary!F$21</f>
        <v>8.2532202232811276</v>
      </c>
      <c r="G103" s="176">
        <f>RES_hhdet_in_tesh!G103/RES_summary!G$21</f>
        <v>7.9670238450732862</v>
      </c>
      <c r="H103" s="176">
        <f>RES_hhdet_in_tesh!H103/RES_summary!H$21</f>
        <v>8.1059720330375136</v>
      </c>
      <c r="I103" s="176">
        <f>RES_hhdet_in_tesh!I103/RES_summary!I$21</f>
        <v>7.9111759127563408</v>
      </c>
      <c r="J103" s="176">
        <f>RES_hhdet_in_tesh!J103/RES_summary!J$21</f>
        <v>8.1202051094886567</v>
      </c>
      <c r="K103" s="176">
        <f>RES_hhdet_in_tesh!K103/RES_summary!K$21</f>
        <v>8.2844046837269225</v>
      </c>
      <c r="L103" s="176">
        <f>RES_hhdet_in_tesh!L103/RES_summary!L$21</f>
        <v>8.4118007420025709</v>
      </c>
      <c r="M103" s="176">
        <f>RES_hhdet_in_tesh!M103/RES_summary!M$21</f>
        <v>8.237200515998925</v>
      </c>
      <c r="N103" s="176">
        <f>RES_hhdet_in_tesh!N103/RES_summary!N$21</f>
        <v>8.0752921444363004</v>
      </c>
      <c r="O103" s="176">
        <f>RES_hhdet_in_tesh!O103/RES_summary!O$21</f>
        <v>8.2299180324233578</v>
      </c>
      <c r="P103" s="176">
        <f>RES_hhdet_in_tesh!P103/RES_summary!P$21</f>
        <v>8.3432926755822443</v>
      </c>
      <c r="Q103" s="176">
        <f>RES_hhdet_in_tesh!Q103/RES_summary!Q$21</f>
        <v>8.4652648419375982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128.7400414738438</v>
      </c>
      <c r="D105" s="184">
        <f>RES_hhdet_in_tesh!D105/RES_summary!D$21</f>
        <v>134.1019048657455</v>
      </c>
      <c r="E105" s="184">
        <f>RES_hhdet_in_tesh!E105/RES_summary!E$21</f>
        <v>134.73124992513411</v>
      </c>
      <c r="F105" s="184">
        <f>RES_hhdet_in_tesh!F105/RES_summary!F$21</f>
        <v>133.74143368128298</v>
      </c>
      <c r="G105" s="184">
        <f>RES_hhdet_in_tesh!G105/RES_summary!G$21</f>
        <v>134.16942599848539</v>
      </c>
      <c r="H105" s="184">
        <f>RES_hhdet_in_tesh!H105/RES_summary!H$21</f>
        <v>146.69154996142944</v>
      </c>
      <c r="I105" s="184">
        <f>RES_hhdet_in_tesh!I105/RES_summary!I$21</f>
        <v>124.8068809266469</v>
      </c>
      <c r="J105" s="184">
        <f>RES_hhdet_in_tesh!J105/RES_summary!J$21</f>
        <v>133.99997994027822</v>
      </c>
      <c r="K105" s="184">
        <f>RES_hhdet_in_tesh!K105/RES_summary!K$21</f>
        <v>121.99544146617973</v>
      </c>
      <c r="L105" s="184">
        <f>RES_hhdet_in_tesh!L105/RES_summary!L$21</f>
        <v>131.76000119520074</v>
      </c>
      <c r="M105" s="184">
        <f>RES_hhdet_in_tesh!M105/RES_summary!M$21</f>
        <v>128.66275061778015</v>
      </c>
      <c r="N105" s="184">
        <f>RES_hhdet_in_tesh!N105/RES_summary!N$21</f>
        <v>135.90179990506601</v>
      </c>
      <c r="O105" s="184">
        <f>RES_hhdet_in_tesh!O105/RES_summary!O$21</f>
        <v>118.5410453312774</v>
      </c>
      <c r="P105" s="184">
        <f>RES_hhdet_in_tesh!P105/RES_summary!P$21</f>
        <v>113.23136478727156</v>
      </c>
      <c r="Q105" s="184">
        <f>RES_hhdet_in_tesh!Q105/RES_summary!Q$21</f>
        <v>106.14496433873221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107.17845192297609</v>
      </c>
      <c r="D106" s="178">
        <f>RES_hhdet_in_tesh!D106/RES_summary!D$21</f>
        <v>103.76680843344482</v>
      </c>
      <c r="E106" s="178">
        <f>RES_hhdet_in_tesh!E106/RES_summary!E$21</f>
        <v>100.06684129610593</v>
      </c>
      <c r="F106" s="178">
        <f>RES_hhdet_in_tesh!F106/RES_summary!F$21</f>
        <v>98.623681950105421</v>
      </c>
      <c r="G106" s="178">
        <f>RES_hhdet_in_tesh!G106/RES_summary!G$21</f>
        <v>99.980871234362098</v>
      </c>
      <c r="H106" s="178">
        <f>RES_hhdet_in_tesh!H106/RES_summary!H$21</f>
        <v>112.05509208467086</v>
      </c>
      <c r="I106" s="178">
        <f>RES_hhdet_in_tesh!I106/RES_summary!I$21</f>
        <v>91.69431752105568</v>
      </c>
      <c r="J106" s="178">
        <f>RES_hhdet_in_tesh!J106/RES_summary!J$21</f>
        <v>99.678027014838932</v>
      </c>
      <c r="K106" s="178">
        <f>RES_hhdet_in_tesh!K106/RES_summary!K$21</f>
        <v>88.824209336441172</v>
      </c>
      <c r="L106" s="178">
        <f>RES_hhdet_in_tesh!L106/RES_summary!L$21</f>
        <v>95.996251017927051</v>
      </c>
      <c r="M106" s="178">
        <f>RES_hhdet_in_tesh!M106/RES_summary!M$21</f>
        <v>94.228331589260847</v>
      </c>
      <c r="N106" s="178">
        <f>RES_hhdet_in_tesh!N106/RES_summary!N$21</f>
        <v>101.37588327692487</v>
      </c>
      <c r="O106" s="178">
        <f>RES_hhdet_in_tesh!O106/RES_summary!O$21</f>
        <v>84.704910434188861</v>
      </c>
      <c r="P106" s="178">
        <f>RES_hhdet_in_tesh!P106/RES_summary!P$21</f>
        <v>78.471018378388408</v>
      </c>
      <c r="Q106" s="178">
        <f>RES_hhdet_in_tesh!Q106/RES_summary!Q$21</f>
        <v>71.55686559696916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106.8662835709991</v>
      </c>
      <c r="D107" s="177">
        <f>RES_hhdet_in_tesh!D107/RES_summary!D$21</f>
        <v>103.50287995533387</v>
      </c>
      <c r="E107" s="177">
        <f>RES_hhdet_in_tesh!E107/RES_summary!E$21</f>
        <v>99.404741296444712</v>
      </c>
      <c r="F107" s="177">
        <f>RES_hhdet_in_tesh!F107/RES_summary!F$21</f>
        <v>97.978889465390537</v>
      </c>
      <c r="G107" s="177">
        <f>RES_hhdet_in_tesh!G107/RES_summary!G$21</f>
        <v>99.463577297163297</v>
      </c>
      <c r="H107" s="177">
        <f>RES_hhdet_in_tesh!H107/RES_summary!H$21</f>
        <v>111.40188401559948</v>
      </c>
      <c r="I107" s="177">
        <f>RES_hhdet_in_tesh!I107/RES_summary!I$21</f>
        <v>91.197402394193048</v>
      </c>
      <c r="J107" s="177">
        <f>RES_hhdet_in_tesh!J107/RES_summary!J$21</f>
        <v>99.099275205107688</v>
      </c>
      <c r="K107" s="177">
        <f>RES_hhdet_in_tesh!K107/RES_summary!K$21</f>
        <v>88.294941120988327</v>
      </c>
      <c r="L107" s="177">
        <f>RES_hhdet_in_tesh!L107/RES_summary!L$21</f>
        <v>95.433795754398176</v>
      </c>
      <c r="M107" s="177">
        <f>RES_hhdet_in_tesh!M107/RES_summary!M$21</f>
        <v>93.68780024967063</v>
      </c>
      <c r="N107" s="177">
        <f>RES_hhdet_in_tesh!N107/RES_summary!N$21</f>
        <v>100.81063883283704</v>
      </c>
      <c r="O107" s="177">
        <f>RES_hhdet_in_tesh!O107/RES_summary!O$21</f>
        <v>84.208518815986494</v>
      </c>
      <c r="P107" s="177">
        <f>RES_hhdet_in_tesh!P107/RES_summary!P$21</f>
        <v>77.930717885856879</v>
      </c>
      <c r="Q107" s="177">
        <f>RES_hhdet_in_tesh!Q107/RES_summary!Q$21</f>
        <v>71.011461265576003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0.31216835197698556</v>
      </c>
      <c r="D108" s="177">
        <f>RES_hhdet_in_tesh!D108/RES_summary!D$21</f>
        <v>0.26392847811095749</v>
      </c>
      <c r="E108" s="177">
        <f>RES_hhdet_in_tesh!E108/RES_summary!E$21</f>
        <v>0.66209999966121624</v>
      </c>
      <c r="F108" s="177">
        <f>RES_hhdet_in_tesh!F108/RES_summary!F$21</f>
        <v>0.64479248471487505</v>
      </c>
      <c r="G108" s="177">
        <f>RES_hhdet_in_tesh!G108/RES_summary!G$21</f>
        <v>0.51729393719880878</v>
      </c>
      <c r="H108" s="177">
        <f>RES_hhdet_in_tesh!H108/RES_summary!H$21</f>
        <v>0.65320806907138818</v>
      </c>
      <c r="I108" s="177">
        <f>RES_hhdet_in_tesh!I108/RES_summary!I$21</f>
        <v>0.49691512686263412</v>
      </c>
      <c r="J108" s="177">
        <f>RES_hhdet_in_tesh!J108/RES_summary!J$21</f>
        <v>0.57875180973125018</v>
      </c>
      <c r="K108" s="177">
        <f>RES_hhdet_in_tesh!K108/RES_summary!K$21</f>
        <v>0.52926821545285019</v>
      </c>
      <c r="L108" s="177">
        <f>RES_hhdet_in_tesh!L108/RES_summary!L$21</f>
        <v>0.5624552635288701</v>
      </c>
      <c r="M108" s="177">
        <f>RES_hhdet_in_tesh!M108/RES_summary!M$21</f>
        <v>0.54053133959020672</v>
      </c>
      <c r="N108" s="177">
        <f>RES_hhdet_in_tesh!N108/RES_summary!N$21</f>
        <v>0.56524444408781471</v>
      </c>
      <c r="O108" s="177">
        <f>RES_hhdet_in_tesh!O108/RES_summary!O$21</f>
        <v>0.4963916182023756</v>
      </c>
      <c r="P108" s="177">
        <f>RES_hhdet_in_tesh!P108/RES_summary!P$21</f>
        <v>0.54030049253152956</v>
      </c>
      <c r="Q108" s="177">
        <f>RES_hhdet_in_tesh!Q108/RES_summary!Q$21</f>
        <v>0.54540433139315103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7.7455106883974034</v>
      </c>
      <c r="E109" s="178">
        <f>RES_hhdet_in_tesh!E109/RES_summary!E$21</f>
        <v>7.0810273068289904</v>
      </c>
      <c r="F109" s="178">
        <f>RES_hhdet_in_tesh!F109/RES_summary!F$21</f>
        <v>7.2602624640695188</v>
      </c>
      <c r="G109" s="178">
        <f>RES_hhdet_in_tesh!G109/RES_summary!G$21</f>
        <v>7.1067982383319892</v>
      </c>
      <c r="H109" s="178">
        <f>RES_hhdet_in_tesh!H109/RES_summary!H$21</f>
        <v>6.9823964622236607</v>
      </c>
      <c r="I109" s="178">
        <f>RES_hhdet_in_tesh!I109/RES_summary!I$21</f>
        <v>7.1625813635921904</v>
      </c>
      <c r="J109" s="178">
        <f>RES_hhdet_in_tesh!J109/RES_summary!J$21</f>
        <v>7.2123847150667002</v>
      </c>
      <c r="K109" s="178">
        <f>RES_hhdet_in_tesh!K109/RES_summary!K$21</f>
        <v>7.1780554741336164</v>
      </c>
      <c r="L109" s="178">
        <f>RES_hhdet_in_tesh!L109/RES_summary!L$21</f>
        <v>7.2189485027451097</v>
      </c>
      <c r="M109" s="178">
        <f>RES_hhdet_in_tesh!M109/RES_summary!M$21</f>
        <v>7.1688910254372429</v>
      </c>
      <c r="N109" s="178">
        <f>RES_hhdet_in_tesh!N109/RES_summary!N$21</f>
        <v>7.0776158456436491</v>
      </c>
      <c r="O109" s="178">
        <f>RES_hhdet_in_tesh!O109/RES_summary!O$21</f>
        <v>6.8462254291558802</v>
      </c>
      <c r="P109" s="178">
        <f>RES_hhdet_in_tesh!P109/RES_summary!P$21</f>
        <v>7.2654683710994101</v>
      </c>
      <c r="Q109" s="178">
        <f>RES_hhdet_in_tesh!Q109/RES_summary!Q$21</f>
        <v>7.3270782936043135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7.7455106883974034</v>
      </c>
      <c r="E110" s="177">
        <f>RES_hhdet_in_tesh!E110/RES_summary!E$21</f>
        <v>7.0810273068289904</v>
      </c>
      <c r="F110" s="177">
        <f>RES_hhdet_in_tesh!F110/RES_summary!F$21</f>
        <v>7.2602624640695188</v>
      </c>
      <c r="G110" s="177">
        <f>RES_hhdet_in_tesh!G110/RES_summary!G$21</f>
        <v>7.1067982383319892</v>
      </c>
      <c r="H110" s="177">
        <f>RES_hhdet_in_tesh!H110/RES_summary!H$21</f>
        <v>6.9823964622236607</v>
      </c>
      <c r="I110" s="177">
        <f>RES_hhdet_in_tesh!I110/RES_summary!I$21</f>
        <v>7.1625813635921904</v>
      </c>
      <c r="J110" s="177">
        <f>RES_hhdet_in_tesh!J110/RES_summary!J$21</f>
        <v>7.2123847150667002</v>
      </c>
      <c r="K110" s="177">
        <f>RES_hhdet_in_tesh!K110/RES_summary!K$21</f>
        <v>7.1780554741336164</v>
      </c>
      <c r="L110" s="177">
        <f>RES_hhdet_in_tesh!L110/RES_summary!L$21</f>
        <v>7.2189485027451097</v>
      </c>
      <c r="M110" s="177">
        <f>RES_hhdet_in_tesh!M110/RES_summary!M$21</f>
        <v>7.1688910254372429</v>
      </c>
      <c r="N110" s="177">
        <f>RES_hhdet_in_tesh!N110/RES_summary!N$21</f>
        <v>7.0776158456436491</v>
      </c>
      <c r="O110" s="177">
        <f>RES_hhdet_in_tesh!O110/RES_summary!O$21</f>
        <v>6.8462254291558802</v>
      </c>
      <c r="P110" s="177">
        <f>RES_hhdet_in_tesh!P110/RES_summary!P$21</f>
        <v>7.2654683710994101</v>
      </c>
      <c r="Q110" s="177">
        <f>RES_hhdet_in_tesh!Q110/RES_summary!Q$21</f>
        <v>7.3270782936043135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16.091336799561898</v>
      </c>
      <c r="D111" s="178">
        <f>RES_hhdet_in_tesh!D111/RES_summary!D$21</f>
        <v>16.588056548615079</v>
      </c>
      <c r="E111" s="178">
        <f>RES_hhdet_in_tesh!E111/RES_summary!E$21</f>
        <v>19.409293472711926</v>
      </c>
      <c r="F111" s="178">
        <f>RES_hhdet_in_tesh!F111/RES_summary!F$21</f>
        <v>19.603934188330346</v>
      </c>
      <c r="G111" s="178">
        <f>RES_hhdet_in_tesh!G111/RES_summary!G$21</f>
        <v>19.11417141343323</v>
      </c>
      <c r="H111" s="178">
        <f>RES_hhdet_in_tesh!H111/RES_summary!H$21</f>
        <v>19.547592670539487</v>
      </c>
      <c r="I111" s="178">
        <f>RES_hhdet_in_tesh!I111/RES_summary!I$21</f>
        <v>18.038387759246568</v>
      </c>
      <c r="J111" s="178">
        <f>RES_hhdet_in_tesh!J111/RES_summary!J$21</f>
        <v>18.988998347171798</v>
      </c>
      <c r="K111" s="178">
        <f>RES_hhdet_in_tesh!K111/RES_summary!K$21</f>
        <v>17.708471681656391</v>
      </c>
      <c r="L111" s="178">
        <f>RES_hhdet_in_tesh!L111/RES_summary!L$21</f>
        <v>20.132768474814032</v>
      </c>
      <c r="M111" s="178">
        <f>RES_hhdet_in_tesh!M111/RES_summary!M$21</f>
        <v>19.02815297965126</v>
      </c>
      <c r="N111" s="178">
        <f>RES_hhdet_in_tesh!N111/RES_summary!N$21</f>
        <v>19.372860141686228</v>
      </c>
      <c r="O111" s="178">
        <f>RES_hhdet_in_tesh!O111/RES_summary!O$21</f>
        <v>18.759867342147757</v>
      </c>
      <c r="P111" s="178">
        <f>RES_hhdet_in_tesh!P111/RES_summary!P$21</f>
        <v>19.151422437643411</v>
      </c>
      <c r="Q111" s="178">
        <f>RES_hhdet_in_tesh!Q111/RES_summary!Q$21</f>
        <v>18.795608390686176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16.091336799561898</v>
      </c>
      <c r="D116" s="180">
        <f>RES_hhdet_in_tesh!D116/RES_summary!D$21</f>
        <v>16.588056548615079</v>
      </c>
      <c r="E116" s="180">
        <f>RES_hhdet_in_tesh!E116/RES_summary!E$21</f>
        <v>19.409293472711926</v>
      </c>
      <c r="F116" s="180">
        <f>RES_hhdet_in_tesh!F116/RES_summary!F$21</f>
        <v>19.603934188330346</v>
      </c>
      <c r="G116" s="180">
        <f>RES_hhdet_in_tesh!G116/RES_summary!G$21</f>
        <v>19.11417141343323</v>
      </c>
      <c r="H116" s="180">
        <f>RES_hhdet_in_tesh!H116/RES_summary!H$21</f>
        <v>19.547592670539487</v>
      </c>
      <c r="I116" s="180">
        <f>RES_hhdet_in_tesh!I116/RES_summary!I$21</f>
        <v>18.038387759246568</v>
      </c>
      <c r="J116" s="180">
        <f>RES_hhdet_in_tesh!J116/RES_summary!J$21</f>
        <v>18.988998347171798</v>
      </c>
      <c r="K116" s="180">
        <f>RES_hhdet_in_tesh!K116/RES_summary!K$21</f>
        <v>0</v>
      </c>
      <c r="L116" s="180">
        <f>RES_hhdet_in_tesh!L116/RES_summary!L$21</f>
        <v>21.004394454716074</v>
      </c>
      <c r="M116" s="180">
        <f>RES_hhdet_in_tesh!M116/RES_summary!M$21</f>
        <v>19.542576656409516</v>
      </c>
      <c r="N116" s="180">
        <f>RES_hhdet_in_tesh!N116/RES_summary!N$21</f>
        <v>19.591739738740504</v>
      </c>
      <c r="O116" s="180">
        <f>RES_hhdet_in_tesh!O116/RES_summary!O$21</f>
        <v>19.737639945127409</v>
      </c>
      <c r="P116" s="180">
        <f>RES_hhdet_in_tesh!P116/RES_summary!P$21</f>
        <v>20.01632167347557</v>
      </c>
      <c r="Q116" s="180">
        <f>RES_hhdet_in_tesh!Q116/RES_summary!Q$21</f>
        <v>20.063768132270269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17.708471681656391</v>
      </c>
      <c r="L117" s="179">
        <f>RES_hhdet_in_tesh!L117/RES_summary!L$21</f>
        <v>18.950212441970049</v>
      </c>
      <c r="M117" s="179">
        <f>RES_hhdet_in_tesh!M117/RES_summary!M$21</f>
        <v>17.860525896765914</v>
      </c>
      <c r="N117" s="179">
        <f>RES_hhdet_in_tesh!N117/RES_summary!N$21</f>
        <v>17.904623322594524</v>
      </c>
      <c r="O117" s="179">
        <f>RES_hhdet_in_tesh!O117/RES_summary!O$21</f>
        <v>17.974188127436086</v>
      </c>
      <c r="P117" s="179">
        <f>RES_hhdet_in_tesh!P117/RES_summary!P$21</f>
        <v>18.151034765847449</v>
      </c>
      <c r="Q117" s="179">
        <f>RES_hhdet_in_tesh!Q117/RES_summary!Q$21</f>
        <v>18.165166812074251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13.647486550781712</v>
      </c>
      <c r="L118" s="177">
        <f>RES_hhdet_in_tesh!L118/RES_summary!L$21</f>
        <v>14.895502541531846</v>
      </c>
      <c r="M118" s="177">
        <f>RES_hhdet_in_tesh!M118/RES_summary!M$21</f>
        <v>13.831200896956352</v>
      </c>
      <c r="N118" s="177">
        <f>RES_hhdet_in_tesh!N118/RES_summary!N$21</f>
        <v>13.867920352466733</v>
      </c>
      <c r="O118" s="177">
        <f>RES_hhdet_in_tesh!O118/RES_summary!O$21</f>
        <v>13.923187033521714</v>
      </c>
      <c r="P118" s="177">
        <f>RES_hhdet_in_tesh!P118/RES_summary!P$21</f>
        <v>14.121563040869958</v>
      </c>
      <c r="Q118" s="177">
        <f>RES_hhdet_in_tesh!Q118/RES_summary!Q$21</f>
        <v>14.161465002210461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4.0609851308746796</v>
      </c>
      <c r="L119" s="177">
        <f>RES_hhdet_in_tesh!L119/RES_summary!L$21</f>
        <v>4.0547099004381977</v>
      </c>
      <c r="M119" s="177">
        <f>RES_hhdet_in_tesh!M119/RES_summary!M$21</f>
        <v>4.0293249998095657</v>
      </c>
      <c r="N119" s="177">
        <f>RES_hhdet_in_tesh!N119/RES_summary!N$21</f>
        <v>4.0367029701277914</v>
      </c>
      <c r="O119" s="177">
        <f>RES_hhdet_in_tesh!O119/RES_summary!O$21</f>
        <v>4.051001093914369</v>
      </c>
      <c r="P119" s="177">
        <f>RES_hhdet_in_tesh!P119/RES_summary!P$21</f>
        <v>4.0294717249774896</v>
      </c>
      <c r="Q119" s="177">
        <f>RES_hhdet_in_tesh!Q119/RES_summary!Q$21</f>
        <v>4.0037018098637889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5.4702527513057921</v>
      </c>
      <c r="D120" s="178">
        <f>RES_hhdet_in_tesh!D120/RES_summary!D$21</f>
        <v>6.0015291952882004</v>
      </c>
      <c r="E120" s="178">
        <f>RES_hhdet_in_tesh!E120/RES_summary!E$21</f>
        <v>8.174087849487254</v>
      </c>
      <c r="F120" s="178">
        <f>RES_hhdet_in_tesh!F120/RES_summary!F$21</f>
        <v>8.253555078777719</v>
      </c>
      <c r="G120" s="178">
        <f>RES_hhdet_in_tesh!G120/RES_summary!G$21</f>
        <v>7.9675851123580701</v>
      </c>
      <c r="H120" s="178">
        <f>RES_hhdet_in_tesh!H120/RES_summary!H$21</f>
        <v>8.1064687439954213</v>
      </c>
      <c r="I120" s="178">
        <f>RES_hhdet_in_tesh!I120/RES_summary!I$21</f>
        <v>7.9115942827524357</v>
      </c>
      <c r="J120" s="178">
        <f>RES_hhdet_in_tesh!J120/RES_summary!J$21</f>
        <v>8.1205698632008083</v>
      </c>
      <c r="K120" s="178">
        <f>RES_hhdet_in_tesh!K120/RES_summary!K$21</f>
        <v>8.284704973948541</v>
      </c>
      <c r="L120" s="178">
        <f>RES_hhdet_in_tesh!L120/RES_summary!L$21</f>
        <v>8.4120331997145517</v>
      </c>
      <c r="M120" s="178">
        <f>RES_hhdet_in_tesh!M120/RES_summary!M$21</f>
        <v>8.237375023430797</v>
      </c>
      <c r="N120" s="178">
        <f>RES_hhdet_in_tesh!N120/RES_summary!N$21</f>
        <v>8.0754406408112711</v>
      </c>
      <c r="O120" s="178">
        <f>RES_hhdet_in_tesh!O120/RES_summary!O$21</f>
        <v>8.2300421257848893</v>
      </c>
      <c r="P120" s="178">
        <f>RES_hhdet_in_tesh!P120/RES_summary!P$21</f>
        <v>8.3434556001403237</v>
      </c>
      <c r="Q120" s="178">
        <f>RES_hhdet_in_tesh!Q120/RES_summary!Q$21</f>
        <v>8.4654120574725553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5.4702527513057921</v>
      </c>
      <c r="D122" s="176">
        <f>RES_hhdet_in_tesh!D122/RES_summary!D$21</f>
        <v>6.0015291952882004</v>
      </c>
      <c r="E122" s="176">
        <f>RES_hhdet_in_tesh!E122/RES_summary!E$21</f>
        <v>8.174087849487254</v>
      </c>
      <c r="F122" s="176">
        <f>RES_hhdet_in_tesh!F122/RES_summary!F$21</f>
        <v>8.253555078777719</v>
      </c>
      <c r="G122" s="176">
        <f>RES_hhdet_in_tesh!G122/RES_summary!G$21</f>
        <v>7.9675851123580701</v>
      </c>
      <c r="H122" s="176">
        <f>RES_hhdet_in_tesh!H122/RES_summary!H$21</f>
        <v>8.1064687439954213</v>
      </c>
      <c r="I122" s="176">
        <f>RES_hhdet_in_tesh!I122/RES_summary!I$21</f>
        <v>7.9115942827524357</v>
      </c>
      <c r="J122" s="176">
        <f>RES_hhdet_in_tesh!J122/RES_summary!J$21</f>
        <v>8.1205698632008083</v>
      </c>
      <c r="K122" s="176">
        <f>RES_hhdet_in_tesh!K122/RES_summary!K$21</f>
        <v>8.284704973948541</v>
      </c>
      <c r="L122" s="176">
        <f>RES_hhdet_in_tesh!L122/RES_summary!L$21</f>
        <v>8.4120331997145517</v>
      </c>
      <c r="M122" s="176">
        <f>RES_hhdet_in_tesh!M122/RES_summary!M$21</f>
        <v>8.237375023430797</v>
      </c>
      <c r="N122" s="176">
        <f>RES_hhdet_in_tesh!N122/RES_summary!N$21</f>
        <v>8.0754406408112711</v>
      </c>
      <c r="O122" s="176">
        <f>RES_hhdet_in_tesh!O122/RES_summary!O$21</f>
        <v>8.2300421257848893</v>
      </c>
      <c r="P122" s="176">
        <f>RES_hhdet_in_tesh!P122/RES_summary!P$21</f>
        <v>8.3434556001403237</v>
      </c>
      <c r="Q122" s="176">
        <f>RES_hhdet_in_tesh!Q122/RES_summary!Q$21</f>
        <v>8.4654120574725553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141.05260789282744</v>
      </c>
      <c r="D124" s="184">
        <f>RES_hhdet_in_tesh!D124/RES_summary!D$21</f>
        <v>0</v>
      </c>
      <c r="E124" s="184">
        <f>RES_hhdet_in_tesh!E124/RES_summary!E$21</f>
        <v>135.06369253051014</v>
      </c>
      <c r="F124" s="184">
        <f>RES_hhdet_in_tesh!F124/RES_summary!F$21</f>
        <v>133.17790942209805</v>
      </c>
      <c r="G124" s="184">
        <f>RES_hhdet_in_tesh!G124/RES_summary!G$21</f>
        <v>137.16519099228387</v>
      </c>
      <c r="H124" s="184">
        <f>RES_hhdet_in_tesh!H124/RES_summary!H$21</f>
        <v>121.96122001713543</v>
      </c>
      <c r="I124" s="184">
        <f>RES_hhdet_in_tesh!I124/RES_summary!I$21</f>
        <v>133.35874774202259</v>
      </c>
      <c r="J124" s="184">
        <f>RES_hhdet_in_tesh!J124/RES_summary!J$21</f>
        <v>131.82936200602572</v>
      </c>
      <c r="K124" s="184">
        <f>RES_hhdet_in_tesh!K124/RES_summary!K$21</f>
        <v>108.19560452775222</v>
      </c>
      <c r="L124" s="184">
        <f>RES_hhdet_in_tesh!L124/RES_summary!L$21</f>
        <v>130.14783484891387</v>
      </c>
      <c r="M124" s="184">
        <f>RES_hhdet_in_tesh!M124/RES_summary!M$21</f>
        <v>121.13923321671589</v>
      </c>
      <c r="N124" s="184">
        <f>RES_hhdet_in_tesh!N124/RES_summary!N$21</f>
        <v>122.89260008602793</v>
      </c>
      <c r="O124" s="184">
        <f>RES_hhdet_in_tesh!O124/RES_summary!O$21</f>
        <v>96.640334785554174</v>
      </c>
      <c r="P124" s="184">
        <f>RES_hhdet_in_tesh!P124/RES_summary!P$21</f>
        <v>95.050871193330408</v>
      </c>
      <c r="Q124" s="184">
        <f>RES_hhdet_in_tesh!Q124/RES_summary!Q$21</f>
        <v>92.228731283746313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113.72718303453239</v>
      </c>
      <c r="D125" s="178">
        <f>RES_hhdet_in_tesh!D125/RES_summary!D$21</f>
        <v>0</v>
      </c>
      <c r="E125" s="178">
        <f>RES_hhdet_in_tesh!E125/RES_summary!E$21</f>
        <v>103.36693449733302</v>
      </c>
      <c r="F125" s="178">
        <f>RES_hhdet_in_tesh!F125/RES_summary!F$21</f>
        <v>102.97657806729511</v>
      </c>
      <c r="G125" s="178">
        <f>RES_hhdet_in_tesh!G125/RES_summary!G$21</f>
        <v>107.76633915256124</v>
      </c>
      <c r="H125" s="178">
        <f>RES_hhdet_in_tesh!H125/RES_summary!H$21</f>
        <v>86.119946283713276</v>
      </c>
      <c r="I125" s="178">
        <f>RES_hhdet_in_tesh!I125/RES_summary!I$21</f>
        <v>103.99750018147056</v>
      </c>
      <c r="J125" s="178">
        <f>RES_hhdet_in_tesh!J125/RES_summary!J$21</f>
        <v>103.41961864005424</v>
      </c>
      <c r="K125" s="178">
        <f>RES_hhdet_in_tesh!K125/RES_summary!K$21</f>
        <v>79.081481943444032</v>
      </c>
      <c r="L125" s="178">
        <f>RES_hhdet_in_tesh!L125/RES_summary!L$21</f>
        <v>99.302354077061835</v>
      </c>
      <c r="M125" s="178">
        <f>RES_hhdet_in_tesh!M125/RES_summary!M$21</f>
        <v>92.294263164305207</v>
      </c>
      <c r="N125" s="178">
        <f>RES_hhdet_in_tesh!N125/RES_summary!N$21</f>
        <v>93.069346458481903</v>
      </c>
      <c r="O125" s="178">
        <f>RES_hhdet_in_tesh!O125/RES_summary!O$21</f>
        <v>67.928365433193349</v>
      </c>
      <c r="P125" s="178">
        <f>RES_hhdet_in_tesh!P125/RES_summary!P$21</f>
        <v>65.508879914191979</v>
      </c>
      <c r="Q125" s="178">
        <f>RES_hhdet_in_tesh!Q125/RES_summary!Q$21</f>
        <v>62.144574127193444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113.39594082431285</v>
      </c>
      <c r="D126" s="177">
        <f>RES_hhdet_in_tesh!D126/RES_summary!D$21</f>
        <v>0</v>
      </c>
      <c r="E126" s="177">
        <f>RES_hhdet_in_tesh!E126/RES_summary!E$21</f>
        <v>102.68299917560994</v>
      </c>
      <c r="F126" s="177">
        <f>RES_hhdet_in_tesh!F126/RES_summary!F$21</f>
        <v>102.30332675152049</v>
      </c>
      <c r="G126" s="177">
        <f>RES_hhdet_in_tesh!G126/RES_summary!G$21</f>
        <v>107.20876375649316</v>
      </c>
      <c r="H126" s="177">
        <f>RES_hhdet_in_tesh!H126/RES_summary!H$21</f>
        <v>85.617923191554183</v>
      </c>
      <c r="I126" s="177">
        <f>RES_hhdet_in_tesh!I126/RES_summary!I$21</f>
        <v>103.4339109385035</v>
      </c>
      <c r="J126" s="177">
        <f>RES_hhdet_in_tesh!J126/RES_summary!J$21</f>
        <v>102.81914235413481</v>
      </c>
      <c r="K126" s="177">
        <f>RES_hhdet_in_tesh!K126/RES_summary!K$21</f>
        <v>78.610266774333567</v>
      </c>
      <c r="L126" s="177">
        <f>RES_hhdet_in_tesh!L126/RES_summary!L$21</f>
        <v>98.720527900110199</v>
      </c>
      <c r="M126" s="177">
        <f>RES_hhdet_in_tesh!M126/RES_summary!M$21</f>
        <v>91.764826413560712</v>
      </c>
      <c r="N126" s="177">
        <f>RES_hhdet_in_tesh!N126/RES_summary!N$21</f>
        <v>92.550417011950373</v>
      </c>
      <c r="O126" s="177">
        <f>RES_hhdet_in_tesh!O126/RES_summary!O$21</f>
        <v>67.530288496845913</v>
      </c>
      <c r="P126" s="177">
        <f>RES_hhdet_in_tesh!P126/RES_summary!P$21</f>
        <v>65.057828292660133</v>
      </c>
      <c r="Q126" s="177">
        <f>RES_hhdet_in_tesh!Q126/RES_summary!Q$21</f>
        <v>61.670910005396166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0.33124221021953681</v>
      </c>
      <c r="D127" s="177">
        <f>RES_hhdet_in_tesh!D127/RES_summary!D$21</f>
        <v>0</v>
      </c>
      <c r="E127" s="177">
        <f>RES_hhdet_in_tesh!E127/RES_summary!E$21</f>
        <v>0.68393532172308524</v>
      </c>
      <c r="F127" s="177">
        <f>RES_hhdet_in_tesh!F127/RES_summary!F$21</f>
        <v>0.67325131577462394</v>
      </c>
      <c r="G127" s="177">
        <f>RES_hhdet_in_tesh!G127/RES_summary!G$21</f>
        <v>0.55757539606807416</v>
      </c>
      <c r="H127" s="177">
        <f>RES_hhdet_in_tesh!H127/RES_summary!H$21</f>
        <v>0.50202309215907204</v>
      </c>
      <c r="I127" s="177">
        <f>RES_hhdet_in_tesh!I127/RES_summary!I$21</f>
        <v>0.56358924296705204</v>
      </c>
      <c r="J127" s="177">
        <f>RES_hhdet_in_tesh!J127/RES_summary!J$21</f>
        <v>0.60047628591943036</v>
      </c>
      <c r="K127" s="177">
        <f>RES_hhdet_in_tesh!K127/RES_summary!K$21</f>
        <v>0.47121516911045286</v>
      </c>
      <c r="L127" s="177">
        <f>RES_hhdet_in_tesh!L127/RES_summary!L$21</f>
        <v>0.58182617695164507</v>
      </c>
      <c r="M127" s="177">
        <f>RES_hhdet_in_tesh!M127/RES_summary!M$21</f>
        <v>0.52943675074449337</v>
      </c>
      <c r="N127" s="177">
        <f>RES_hhdet_in_tesh!N127/RES_summary!N$21</f>
        <v>0.51892944653154216</v>
      </c>
      <c r="O127" s="177">
        <f>RES_hhdet_in_tesh!O127/RES_summary!O$21</f>
        <v>0.39807693634742758</v>
      </c>
      <c r="P127" s="177">
        <f>RES_hhdet_in_tesh!P127/RES_summary!P$21</f>
        <v>0.45105162153183787</v>
      </c>
      <c r="Q127" s="177">
        <f>RES_hhdet_in_tesh!Q127/RES_summary!Q$21</f>
        <v>0.47366412179727552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8.0878867804189127</v>
      </c>
      <c r="D128" s="178">
        <f>RES_hhdet_in_tesh!D128/RES_summary!D$21</f>
        <v>0</v>
      </c>
      <c r="E128" s="178">
        <f>RES_hhdet_in_tesh!E128/RES_summary!E$21</f>
        <v>9.1421626053601486</v>
      </c>
      <c r="F128" s="178">
        <f>RES_hhdet_in_tesh!F128/RES_summary!F$21</f>
        <v>8.4434792072139029</v>
      </c>
      <c r="G128" s="178">
        <f>RES_hhdet_in_tesh!G128/RES_summary!G$21</f>
        <v>8.1018288654554063</v>
      </c>
      <c r="H128" s="178">
        <f>RES_hhdet_in_tesh!H128/RES_summary!H$21</f>
        <v>7.861551949302866</v>
      </c>
      <c r="I128" s="178">
        <f>RES_hhdet_in_tesh!I128/RES_summary!I$21</f>
        <v>7.5788660012176505</v>
      </c>
      <c r="J128" s="178">
        <f>RES_hhdet_in_tesh!J128/RES_summary!J$21</f>
        <v>7.2070957346275586</v>
      </c>
      <c r="K128" s="178">
        <f>RES_hhdet_in_tesh!K128/RES_summary!K$21</f>
        <v>7.05660253450763</v>
      </c>
      <c r="L128" s="178">
        <f>RES_hhdet_in_tesh!L128/RES_summary!L$21</f>
        <v>7.2504860541323088</v>
      </c>
      <c r="M128" s="178">
        <f>RES_hhdet_in_tesh!M128/RES_summary!M$21</f>
        <v>7.2678466987972321</v>
      </c>
      <c r="N128" s="178">
        <f>RES_hhdet_in_tesh!N128/RES_summary!N$21</f>
        <v>7.2201854147077018</v>
      </c>
      <c r="O128" s="178">
        <f>RES_hhdet_in_tesh!O128/RES_summary!O$21</f>
        <v>6.9937143330629326</v>
      </c>
      <c r="P128" s="178">
        <f>RES_hhdet_in_tesh!P128/RES_summary!P$21</f>
        <v>7.4062424400685662</v>
      </c>
      <c r="Q128" s="178">
        <f>RES_hhdet_in_tesh!Q128/RES_summary!Q$21</f>
        <v>7.4267266752869707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8.0878867804189127</v>
      </c>
      <c r="D129" s="177">
        <f>RES_hhdet_in_tesh!D129/RES_summary!D$21</f>
        <v>0</v>
      </c>
      <c r="E129" s="177">
        <f>RES_hhdet_in_tesh!E129/RES_summary!E$21</f>
        <v>9.1421626053601486</v>
      </c>
      <c r="F129" s="177">
        <f>RES_hhdet_in_tesh!F129/RES_summary!F$21</f>
        <v>8.4434792072139029</v>
      </c>
      <c r="G129" s="177">
        <f>RES_hhdet_in_tesh!G129/RES_summary!G$21</f>
        <v>8.1018288654554063</v>
      </c>
      <c r="H129" s="177">
        <f>RES_hhdet_in_tesh!H129/RES_summary!H$21</f>
        <v>7.861551949302866</v>
      </c>
      <c r="I129" s="177">
        <f>RES_hhdet_in_tesh!I129/RES_summary!I$21</f>
        <v>7.5788660012176505</v>
      </c>
      <c r="J129" s="177">
        <f>RES_hhdet_in_tesh!J129/RES_summary!J$21</f>
        <v>7.2070957346275586</v>
      </c>
      <c r="K129" s="177">
        <f>RES_hhdet_in_tesh!K129/RES_summary!K$21</f>
        <v>7.05660253450763</v>
      </c>
      <c r="L129" s="177">
        <f>RES_hhdet_in_tesh!L129/RES_summary!L$21</f>
        <v>7.2504860541323088</v>
      </c>
      <c r="M129" s="177">
        <f>RES_hhdet_in_tesh!M129/RES_summary!M$21</f>
        <v>7.2678466987972321</v>
      </c>
      <c r="N129" s="177">
        <f>RES_hhdet_in_tesh!N129/RES_summary!N$21</f>
        <v>7.2201854147077018</v>
      </c>
      <c r="O129" s="177">
        <f>RES_hhdet_in_tesh!O129/RES_summary!O$21</f>
        <v>6.9937143330629326</v>
      </c>
      <c r="P129" s="177">
        <f>RES_hhdet_in_tesh!P129/RES_summary!P$21</f>
        <v>7.4062424400685662</v>
      </c>
      <c r="Q129" s="177">
        <f>RES_hhdet_in_tesh!Q129/RES_summary!Q$21</f>
        <v>7.4267266752869707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13.76728332270422</v>
      </c>
      <c r="D130" s="178">
        <f>RES_hhdet_in_tesh!D130/RES_summary!D$21</f>
        <v>0</v>
      </c>
      <c r="E130" s="178">
        <f>RES_hhdet_in_tesh!E130/RES_summary!E$21</f>
        <v>14.380950258332959</v>
      </c>
      <c r="F130" s="178">
        <f>RES_hhdet_in_tesh!F130/RES_summary!F$21</f>
        <v>13.504737935067872</v>
      </c>
      <c r="G130" s="178">
        <f>RES_hhdet_in_tesh!G130/RES_summary!G$21</f>
        <v>13.330177591369068</v>
      </c>
      <c r="H130" s="178">
        <f>RES_hhdet_in_tesh!H130/RES_summary!H$21</f>
        <v>19.873990855825021</v>
      </c>
      <c r="I130" s="178">
        <f>RES_hhdet_in_tesh!I130/RES_summary!I$21</f>
        <v>13.871435347426107</v>
      </c>
      <c r="J130" s="178">
        <f>RES_hhdet_in_tesh!J130/RES_summary!J$21</f>
        <v>13.082680778467042</v>
      </c>
      <c r="K130" s="178">
        <f>RES_hhdet_in_tesh!K130/RES_summary!K$21</f>
        <v>13.773377351597992</v>
      </c>
      <c r="L130" s="178">
        <f>RES_hhdet_in_tesh!L130/RES_summary!L$21</f>
        <v>15.183453903031971</v>
      </c>
      <c r="M130" s="178">
        <f>RES_hhdet_in_tesh!M130/RES_summary!M$21</f>
        <v>13.340173973029088</v>
      </c>
      <c r="N130" s="178">
        <f>RES_hhdet_in_tesh!N130/RES_summary!N$21</f>
        <v>14.527978923268281</v>
      </c>
      <c r="O130" s="178">
        <f>RES_hhdet_in_tesh!O130/RES_summary!O$21</f>
        <v>13.4885139578482</v>
      </c>
      <c r="P130" s="178">
        <f>RES_hhdet_in_tesh!P130/RES_summary!P$21</f>
        <v>13.792523918893757</v>
      </c>
      <c r="Q130" s="178">
        <f>RES_hhdet_in_tesh!Q130/RES_summary!Q$21</f>
        <v>14.192157909179477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13.609779638284929</v>
      </c>
      <c r="D131" s="183">
        <f>RES_hhdet_in_tesh!D131/RES_summary!D$21</f>
        <v>0</v>
      </c>
      <c r="E131" s="183">
        <f>RES_hhdet_in_tesh!E131/RES_summary!E$21</f>
        <v>13.364481476227891</v>
      </c>
      <c r="F131" s="183">
        <f>RES_hhdet_in_tesh!F131/RES_summary!F$21</f>
        <v>13.504737935067872</v>
      </c>
      <c r="G131" s="183">
        <f>RES_hhdet_in_tesh!G131/RES_summary!G$21</f>
        <v>13.330177591369068</v>
      </c>
      <c r="H131" s="183">
        <f>RES_hhdet_in_tesh!H131/RES_summary!H$21</f>
        <v>0</v>
      </c>
      <c r="I131" s="183">
        <f>RES_hhdet_in_tesh!I131/RES_summary!I$21</f>
        <v>13.468554722734542</v>
      </c>
      <c r="J131" s="183">
        <f>RES_hhdet_in_tesh!J131/RES_summary!J$21</f>
        <v>13.082680778467042</v>
      </c>
      <c r="K131" s="183">
        <f>RES_hhdet_in_tesh!K131/RES_summary!K$21</f>
        <v>13.231867124702848</v>
      </c>
      <c r="L131" s="183">
        <f>RES_hhdet_in_tesh!L131/RES_summary!L$21</f>
        <v>13.175774027051562</v>
      </c>
      <c r="M131" s="183">
        <f>RES_hhdet_in_tesh!M131/RES_summary!M$21</f>
        <v>13.278438818606775</v>
      </c>
      <c r="N131" s="183">
        <f>RES_hhdet_in_tesh!N131/RES_summary!N$21</f>
        <v>13.251965193548878</v>
      </c>
      <c r="O131" s="183">
        <f>RES_hhdet_in_tesh!O131/RES_summary!O$21</f>
        <v>13.272375934883641</v>
      </c>
      <c r="P131" s="183">
        <f>RES_hhdet_in_tesh!P131/RES_summary!P$21</f>
        <v>13.257736175388652</v>
      </c>
      <c r="Q131" s="183">
        <f>RES_hhdet_in_tesh!Q131/RES_summary!Q$21</f>
        <v>13.185898135288284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13.560151824457206</v>
      </c>
      <c r="L132" s="183">
        <f>RES_hhdet_in_tesh!L132/RES_summary!L$21</f>
        <v>13.496474606279291</v>
      </c>
      <c r="M132" s="183">
        <f>RES_hhdet_in_tesh!M132/RES_summary!M$21</f>
        <v>13.526946995470563</v>
      </c>
      <c r="N132" s="183">
        <f>RES_hhdet_in_tesh!N132/RES_summary!N$21</f>
        <v>13.495492189605013</v>
      </c>
      <c r="O132" s="183">
        <f>RES_hhdet_in_tesh!O132/RES_summary!O$21</f>
        <v>13.525422702167935</v>
      </c>
      <c r="P132" s="183">
        <f>RES_hhdet_in_tesh!P132/RES_summary!P$21</f>
        <v>13.480001209736455</v>
      </c>
      <c r="Q132" s="183">
        <f>RES_hhdet_in_tesh!Q132/RES_summary!Q$21</f>
        <v>13.384541096195433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9.4987089084915919</v>
      </c>
      <c r="L133" s="182">
        <f>RES_hhdet_in_tesh!L133/RES_summary!L$21</f>
        <v>9.4415016128199731</v>
      </c>
      <c r="M133" s="182">
        <f>RES_hhdet_in_tesh!M133/RES_summary!M$21</f>
        <v>9.4974322008116889</v>
      </c>
      <c r="N133" s="182">
        <f>RES_hhdet_in_tesh!N133/RES_summary!N$21</f>
        <v>9.4588142199930694</v>
      </c>
      <c r="O133" s="182">
        <f>RES_hhdet_in_tesh!O133/RES_summary!O$21</f>
        <v>9.4744914022735447</v>
      </c>
      <c r="P133" s="182">
        <f>RES_hhdet_in_tesh!P133/RES_summary!P$21</f>
        <v>9.4506329405287168</v>
      </c>
      <c r="Q133" s="182">
        <f>RES_hhdet_in_tesh!Q133/RES_summary!Q$21</f>
        <v>9.3809409046378818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4.0614429159656176</v>
      </c>
      <c r="L134" s="181">
        <f>RES_hhdet_in_tesh!L134/RES_summary!L$21</f>
        <v>4.0549729934593159</v>
      </c>
      <c r="M134" s="181">
        <f>RES_hhdet_in_tesh!M134/RES_summary!M$21</f>
        <v>4.0295147946588727</v>
      </c>
      <c r="N134" s="181">
        <f>RES_hhdet_in_tesh!N134/RES_summary!N$21</f>
        <v>4.0366779696119455</v>
      </c>
      <c r="O134" s="181">
        <f>RES_hhdet_in_tesh!O134/RES_summary!O$21</f>
        <v>4.0509312998943887</v>
      </c>
      <c r="P134" s="181">
        <f>RES_hhdet_in_tesh!P134/RES_summary!P$21</f>
        <v>4.0293682692077404</v>
      </c>
      <c r="Q134" s="181">
        <f>RES_hhdet_in_tesh!Q134/RES_summary!Q$21</f>
        <v>4.0036001915575499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15.89054141197926</v>
      </c>
      <c r="D135" s="180">
        <f>RES_hhdet_in_tesh!D135/RES_summary!D$21</f>
        <v>0</v>
      </c>
      <c r="E135" s="180">
        <f>RES_hhdet_in_tesh!E135/RES_summary!E$21</f>
        <v>18.382888082561532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19.873990855825021</v>
      </c>
      <c r="I135" s="180">
        <f>RES_hhdet_in_tesh!I135/RES_summary!I$21</f>
        <v>18.300959502630445</v>
      </c>
      <c r="J135" s="180">
        <f>RES_hhdet_in_tesh!J135/RES_summary!J$21</f>
        <v>0</v>
      </c>
      <c r="K135" s="180">
        <f>RES_hhdet_in_tesh!K135/RES_summary!K$21</f>
        <v>19.292888226372437</v>
      </c>
      <c r="L135" s="180">
        <f>RES_hhdet_in_tesh!L135/RES_summary!L$21</f>
        <v>21.174334836483485</v>
      </c>
      <c r="M135" s="180">
        <f>RES_hhdet_in_tesh!M135/RES_summary!M$21</f>
        <v>0</v>
      </c>
      <c r="N135" s="180">
        <f>RES_hhdet_in_tesh!N135/RES_summary!N$21</f>
        <v>19.862745922450266</v>
      </c>
      <c r="O135" s="180">
        <f>RES_hhdet_in_tesh!O135/RES_summary!O$21</f>
        <v>0</v>
      </c>
      <c r="P135" s="180">
        <f>RES_hhdet_in_tesh!P135/RES_summary!P$21</f>
        <v>20.091586109932507</v>
      </c>
      <c r="Q135" s="180">
        <f>RES_hhdet_in_tesh!Q135/RES_summary!Q$21</f>
        <v>20.172713662955662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17.710467915096782</v>
      </c>
      <c r="L136" s="179">
        <f>RES_hhdet_in_tesh!L136/RES_summary!L$21</f>
        <v>18.985948758798845</v>
      </c>
      <c r="M136" s="179">
        <f>RES_hhdet_in_tesh!M136/RES_summary!M$21</f>
        <v>0</v>
      </c>
      <c r="N136" s="179">
        <f>RES_hhdet_in_tesh!N136/RES_summary!N$21</f>
        <v>17.960000666232911</v>
      </c>
      <c r="O136" s="179">
        <f>RES_hhdet_in_tesh!O136/RES_summary!O$21</f>
        <v>0</v>
      </c>
      <c r="P136" s="179">
        <f>RES_hhdet_in_tesh!P136/RES_summary!P$21</f>
        <v>18.129664580817082</v>
      </c>
      <c r="Q136" s="179">
        <f>RES_hhdet_in_tesh!Q136/RES_summary!Q$21</f>
        <v>18.184562729271441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13.649024999131163</v>
      </c>
      <c r="L137" s="177">
        <f>RES_hhdet_in_tesh!L137/RES_summary!L$21</f>
        <v>14.930861252150644</v>
      </c>
      <c r="M137" s="177">
        <f>RES_hhdet_in_tesh!M137/RES_summary!M$21</f>
        <v>0</v>
      </c>
      <c r="N137" s="177">
        <f>RES_hhdet_in_tesh!N137/RES_summary!N$21</f>
        <v>13.92278237575211</v>
      </c>
      <c r="O137" s="177">
        <f>RES_hhdet_in_tesh!O137/RES_summary!O$21</f>
        <v>0</v>
      </c>
      <c r="P137" s="177">
        <f>RES_hhdet_in_tesh!P137/RES_summary!P$21</f>
        <v>14.100050218922645</v>
      </c>
      <c r="Q137" s="177">
        <f>RES_hhdet_in_tesh!Q137/RES_summary!Q$21</f>
        <v>14.180766397543886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4.0614429159656176</v>
      </c>
      <c r="L138" s="177">
        <f>RES_hhdet_in_tesh!L138/RES_summary!L$21</f>
        <v>4.0550875066482064</v>
      </c>
      <c r="M138" s="177">
        <f>RES_hhdet_in_tesh!M138/RES_summary!M$21</f>
        <v>0</v>
      </c>
      <c r="N138" s="177">
        <f>RES_hhdet_in_tesh!N138/RES_summary!N$21</f>
        <v>4.0372182904807996</v>
      </c>
      <c r="O138" s="177">
        <f>RES_hhdet_in_tesh!O138/RES_summary!O$21</f>
        <v>0</v>
      </c>
      <c r="P138" s="177">
        <f>RES_hhdet_in_tesh!P138/RES_summary!P$21</f>
        <v>4.0296143618944349</v>
      </c>
      <c r="Q138" s="177">
        <f>RES_hhdet_in_tesh!Q138/RES_summary!Q$21</f>
        <v>4.003796331727556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5.4702547551719256</v>
      </c>
      <c r="D139" s="178">
        <f>RES_hhdet_in_tesh!D139/RES_summary!D$21</f>
        <v>0</v>
      </c>
      <c r="E139" s="178">
        <f>RES_hhdet_in_tesh!E139/RES_summary!E$21</f>
        <v>8.1736451694839811</v>
      </c>
      <c r="F139" s="178">
        <f>RES_hhdet_in_tesh!F139/RES_summary!F$21</f>
        <v>8.2531142125211563</v>
      </c>
      <c r="G139" s="178">
        <f>RES_hhdet_in_tesh!G139/RES_summary!G$21</f>
        <v>7.9668453828981622</v>
      </c>
      <c r="H139" s="178">
        <f>RES_hhdet_in_tesh!H139/RES_summary!H$21</f>
        <v>8.1057309282942782</v>
      </c>
      <c r="I139" s="178">
        <f>RES_hhdet_in_tesh!I139/RES_summary!I$21</f>
        <v>7.9109462119082616</v>
      </c>
      <c r="J139" s="178">
        <f>RES_hhdet_in_tesh!J139/RES_summary!J$21</f>
        <v>8.1199668528768782</v>
      </c>
      <c r="K139" s="178">
        <f>RES_hhdet_in_tesh!K139/RES_summary!K$21</f>
        <v>8.2841426982025492</v>
      </c>
      <c r="L139" s="178">
        <f>RES_hhdet_in_tesh!L139/RES_summary!L$21</f>
        <v>8.4115408146877666</v>
      </c>
      <c r="M139" s="178">
        <f>RES_hhdet_in_tesh!M139/RES_summary!M$21</f>
        <v>8.2369493805843614</v>
      </c>
      <c r="N139" s="178">
        <f>RES_hhdet_in_tesh!N139/RES_summary!N$21</f>
        <v>8.0750892895700481</v>
      </c>
      <c r="O139" s="178">
        <f>RES_hhdet_in_tesh!O139/RES_summary!O$21</f>
        <v>8.2297410614496904</v>
      </c>
      <c r="P139" s="178">
        <f>RES_hhdet_in_tesh!P139/RES_summary!P$21</f>
        <v>8.3432249201761195</v>
      </c>
      <c r="Q139" s="178">
        <f>RES_hhdet_in_tesh!Q139/RES_summary!Q$21</f>
        <v>8.4652725720864304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5.4702547551719256</v>
      </c>
      <c r="D141" s="176">
        <f>RES_hhdet_in_tesh!D141/RES_summary!D$21</f>
        <v>0</v>
      </c>
      <c r="E141" s="176">
        <f>RES_hhdet_in_tesh!E141/RES_summary!E$21</f>
        <v>8.1736451694839811</v>
      </c>
      <c r="F141" s="176">
        <f>RES_hhdet_in_tesh!F141/RES_summary!F$21</f>
        <v>8.2531142125211563</v>
      </c>
      <c r="G141" s="176">
        <f>RES_hhdet_in_tesh!G141/RES_summary!G$21</f>
        <v>7.9668453828981622</v>
      </c>
      <c r="H141" s="176">
        <f>RES_hhdet_in_tesh!H141/RES_summary!H$21</f>
        <v>8.1057309282942782</v>
      </c>
      <c r="I141" s="176">
        <f>RES_hhdet_in_tesh!I141/RES_summary!I$21</f>
        <v>7.9109462119082616</v>
      </c>
      <c r="J141" s="176">
        <f>RES_hhdet_in_tesh!J141/RES_summary!J$21</f>
        <v>8.1199668528768782</v>
      </c>
      <c r="K141" s="176">
        <f>RES_hhdet_in_tesh!K141/RES_summary!K$21</f>
        <v>8.2841426982025492</v>
      </c>
      <c r="L141" s="176">
        <f>RES_hhdet_in_tesh!L141/RES_summary!L$21</f>
        <v>8.4115408146877666</v>
      </c>
      <c r="M141" s="176">
        <f>RES_hhdet_in_tesh!M141/RES_summary!M$21</f>
        <v>8.2369493805843614</v>
      </c>
      <c r="N141" s="176">
        <f>RES_hhdet_in_tesh!N141/RES_summary!N$21</f>
        <v>8.0750892895700481</v>
      </c>
      <c r="O141" s="176">
        <f>RES_hhdet_in_tesh!O141/RES_summary!O$21</f>
        <v>8.2297410614496904</v>
      </c>
      <c r="P141" s="176">
        <f>RES_hhdet_in_tesh!P141/RES_summary!P$21</f>
        <v>8.3432249201761195</v>
      </c>
      <c r="Q141" s="176">
        <f>RES_hhdet_in_tesh!Q141/RES_summary!Q$21</f>
        <v>8.4652725720864304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137.16005561838998</v>
      </c>
      <c r="D143" s="184">
        <f>RES_hhdet_in_tesh!D143/RES_summary!D$21</f>
        <v>130.85616405221418</v>
      </c>
      <c r="E143" s="184">
        <f>RES_hhdet_in_tesh!E143/RES_summary!E$21</f>
        <v>128.2194262578054</v>
      </c>
      <c r="F143" s="184">
        <f>RES_hhdet_in_tesh!F143/RES_summary!F$21</f>
        <v>126.74524128957633</v>
      </c>
      <c r="G143" s="184">
        <f>RES_hhdet_in_tesh!G143/RES_summary!G$21</f>
        <v>128.29904866836699</v>
      </c>
      <c r="H143" s="184">
        <f>RES_hhdet_in_tesh!H143/RES_summary!H$21</f>
        <v>134.63998284666229</v>
      </c>
      <c r="I143" s="184">
        <f>RES_hhdet_in_tesh!I143/RES_summary!I$21</f>
        <v>126.59589803566728</v>
      </c>
      <c r="J143" s="184">
        <f>RES_hhdet_in_tesh!J143/RES_summary!J$21</f>
        <v>128.8995938481892</v>
      </c>
      <c r="K143" s="184">
        <f>RES_hhdet_in_tesh!K143/RES_summary!K$21</f>
        <v>127.4658025389663</v>
      </c>
      <c r="L143" s="184">
        <f>RES_hhdet_in_tesh!L143/RES_summary!L$21</f>
        <v>143.3700057161241</v>
      </c>
      <c r="M143" s="184">
        <f>RES_hhdet_in_tesh!M143/RES_summary!M$21</f>
        <v>130.22898283204765</v>
      </c>
      <c r="N143" s="184">
        <f>RES_hhdet_in_tesh!N143/RES_summary!N$21</f>
        <v>133.9161770046631</v>
      </c>
      <c r="O143" s="184">
        <f>RES_hhdet_in_tesh!O143/RES_summary!O$21</f>
        <v>120.71479006680931</v>
      </c>
      <c r="P143" s="184">
        <f>RES_hhdet_in_tesh!P143/RES_summary!P$21</f>
        <v>110.97647024522475</v>
      </c>
      <c r="Q143" s="184">
        <f>RES_hhdet_in_tesh!Q143/RES_summary!Q$21</f>
        <v>110.68211460391255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106.90575216215066</v>
      </c>
      <c r="D144" s="178">
        <f>RES_hhdet_in_tesh!D144/RES_summary!D$21</f>
        <v>100.764002343108</v>
      </c>
      <c r="E144" s="178">
        <f>RES_hhdet_in_tesh!E144/RES_summary!E$21</f>
        <v>93.421358732614152</v>
      </c>
      <c r="F144" s="178">
        <f>RES_hhdet_in_tesh!F144/RES_summary!F$21</f>
        <v>91.4979490942453</v>
      </c>
      <c r="G144" s="178">
        <f>RES_hhdet_in_tesh!G144/RES_summary!G$21</f>
        <v>94.54839917277576</v>
      </c>
      <c r="H144" s="178">
        <f>RES_hhdet_in_tesh!H144/RES_summary!H$21</f>
        <v>99.821807384155363</v>
      </c>
      <c r="I144" s="178">
        <f>RES_hhdet_in_tesh!I144/RES_summary!I$21</f>
        <v>93.397385605012701</v>
      </c>
      <c r="J144" s="178">
        <f>RES_hhdet_in_tesh!J144/RES_summary!J$21</f>
        <v>94.703963096169332</v>
      </c>
      <c r="K144" s="178">
        <f>RES_hhdet_in_tesh!K144/RES_summary!K$21</f>
        <v>93.114390575121519</v>
      </c>
      <c r="L144" s="178">
        <f>RES_hhdet_in_tesh!L144/RES_summary!L$21</f>
        <v>107.00068248309249</v>
      </c>
      <c r="M144" s="178">
        <f>RES_hhdet_in_tesh!M144/RES_summary!M$21</f>
        <v>95.536065490957981</v>
      </c>
      <c r="N144" s="178">
        <f>RES_hhdet_in_tesh!N144/RES_summary!N$21</f>
        <v>99.4520001923281</v>
      </c>
      <c r="O144" s="178">
        <f>RES_hhdet_in_tesh!O144/RES_summary!O$21</f>
        <v>87.027581980109105</v>
      </c>
      <c r="P144" s="178">
        <f>RES_hhdet_in_tesh!P144/RES_summary!P$21</f>
        <v>76.420965550067024</v>
      </c>
      <c r="Q144" s="178">
        <f>RES_hhdet_in_tesh!Q144/RES_summary!Q$21</f>
        <v>75.776876657122259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106.90575216215066</v>
      </c>
      <c r="D145" s="177">
        <f>RES_hhdet_in_tesh!D145/RES_summary!D$21</f>
        <v>100.764002343108</v>
      </c>
      <c r="E145" s="177">
        <f>RES_hhdet_in_tesh!E145/RES_summary!E$21</f>
        <v>93.421358732614152</v>
      </c>
      <c r="F145" s="177">
        <f>RES_hhdet_in_tesh!F145/RES_summary!F$21</f>
        <v>91.4979490942453</v>
      </c>
      <c r="G145" s="177">
        <f>RES_hhdet_in_tesh!G145/RES_summary!G$21</f>
        <v>94.54839917277576</v>
      </c>
      <c r="H145" s="177">
        <f>RES_hhdet_in_tesh!H145/RES_summary!H$21</f>
        <v>99.821807384155363</v>
      </c>
      <c r="I145" s="177">
        <f>RES_hhdet_in_tesh!I145/RES_summary!I$21</f>
        <v>93.397385605012701</v>
      </c>
      <c r="J145" s="177">
        <f>RES_hhdet_in_tesh!J145/RES_summary!J$21</f>
        <v>94.703963096169332</v>
      </c>
      <c r="K145" s="177">
        <f>RES_hhdet_in_tesh!K145/RES_summary!K$21</f>
        <v>93.114390575121519</v>
      </c>
      <c r="L145" s="177">
        <f>RES_hhdet_in_tesh!L145/RES_summary!L$21</f>
        <v>107.00068248309249</v>
      </c>
      <c r="M145" s="177">
        <f>RES_hhdet_in_tesh!M145/RES_summary!M$21</f>
        <v>95.536065490957981</v>
      </c>
      <c r="N145" s="177">
        <f>RES_hhdet_in_tesh!N145/RES_summary!N$21</f>
        <v>99.4520001923281</v>
      </c>
      <c r="O145" s="177">
        <f>RES_hhdet_in_tesh!O145/RES_summary!O$21</f>
        <v>87.027581980109105</v>
      </c>
      <c r="P145" s="177">
        <f>RES_hhdet_in_tesh!P145/RES_summary!P$21</f>
        <v>76.420965550067024</v>
      </c>
      <c r="Q145" s="177">
        <f>RES_hhdet_in_tesh!Q145/RES_summary!Q$21</f>
        <v>75.776876657122259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7.5456808619169946</v>
      </c>
      <c r="D146" s="178">
        <f>RES_hhdet_in_tesh!D146/RES_summary!D$21</f>
        <v>7.0915117277431614</v>
      </c>
      <c r="E146" s="178">
        <f>RES_hhdet_in_tesh!E146/RES_summary!E$21</f>
        <v>6.5445210508175151</v>
      </c>
      <c r="F146" s="178">
        <f>RES_hhdet_in_tesh!F146/RES_summary!F$21</f>
        <v>6.7776016621967363</v>
      </c>
      <c r="G146" s="178">
        <f>RES_hhdet_in_tesh!G146/RES_summary!G$21</f>
        <v>6.3401362429677492</v>
      </c>
      <c r="H146" s="178">
        <f>RES_hhdet_in_tesh!H146/RES_summary!H$21</f>
        <v>6.840990729856526</v>
      </c>
      <c r="I146" s="178">
        <f>RES_hhdet_in_tesh!I146/RES_summary!I$21</f>
        <v>6.9990023310282963</v>
      </c>
      <c r="J146" s="178">
        <f>RES_hhdet_in_tesh!J146/RES_summary!J$21</f>
        <v>6.8515007690288687</v>
      </c>
      <c r="K146" s="178">
        <f>RES_hhdet_in_tesh!K146/RES_summary!K$21</f>
        <v>6.985316114916218</v>
      </c>
      <c r="L146" s="178">
        <f>RES_hhdet_in_tesh!L146/RES_summary!L$21</f>
        <v>7.2173269805159395</v>
      </c>
      <c r="M146" s="178">
        <f>RES_hhdet_in_tesh!M146/RES_summary!M$21</f>
        <v>7.1001734685809534</v>
      </c>
      <c r="N146" s="178">
        <f>RES_hhdet_in_tesh!N146/RES_summary!N$21</f>
        <v>7.0118218007398125</v>
      </c>
      <c r="O146" s="178">
        <f>RES_hhdet_in_tesh!O146/RES_summary!O$21</f>
        <v>6.6790390150425649</v>
      </c>
      <c r="P146" s="178">
        <f>RES_hhdet_in_tesh!P146/RES_summary!P$21</f>
        <v>7.3372414278638995</v>
      </c>
      <c r="Q146" s="178">
        <f>RES_hhdet_in_tesh!Q146/RES_summary!Q$21</f>
        <v>7.5747556556018729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7.5456808619169946</v>
      </c>
      <c r="D147" s="177">
        <f>RES_hhdet_in_tesh!D147/RES_summary!D$21</f>
        <v>7.0915117277431614</v>
      </c>
      <c r="E147" s="177">
        <f>RES_hhdet_in_tesh!E147/RES_summary!E$21</f>
        <v>6.5445210508175151</v>
      </c>
      <c r="F147" s="177">
        <f>RES_hhdet_in_tesh!F147/RES_summary!F$21</f>
        <v>6.7776016621967363</v>
      </c>
      <c r="G147" s="177">
        <f>RES_hhdet_in_tesh!G147/RES_summary!G$21</f>
        <v>6.3401362429677492</v>
      </c>
      <c r="H147" s="177">
        <f>RES_hhdet_in_tesh!H147/RES_summary!H$21</f>
        <v>6.840990729856526</v>
      </c>
      <c r="I147" s="177">
        <f>RES_hhdet_in_tesh!I147/RES_summary!I$21</f>
        <v>6.9990023310282963</v>
      </c>
      <c r="J147" s="177">
        <f>RES_hhdet_in_tesh!J147/RES_summary!J$21</f>
        <v>6.8515007690288687</v>
      </c>
      <c r="K147" s="177">
        <f>RES_hhdet_in_tesh!K147/RES_summary!K$21</f>
        <v>6.985316114916218</v>
      </c>
      <c r="L147" s="177">
        <f>RES_hhdet_in_tesh!L147/RES_summary!L$21</f>
        <v>7.2173269805159395</v>
      </c>
      <c r="M147" s="177">
        <f>RES_hhdet_in_tesh!M147/RES_summary!M$21</f>
        <v>7.1001734685809534</v>
      </c>
      <c r="N147" s="177">
        <f>RES_hhdet_in_tesh!N147/RES_summary!N$21</f>
        <v>7.0118218007398125</v>
      </c>
      <c r="O147" s="177">
        <f>RES_hhdet_in_tesh!O147/RES_summary!O$21</f>
        <v>6.6790390150425649</v>
      </c>
      <c r="P147" s="177">
        <f>RES_hhdet_in_tesh!P147/RES_summary!P$21</f>
        <v>7.3372414278638995</v>
      </c>
      <c r="Q147" s="177">
        <f>RES_hhdet_in_tesh!Q147/RES_summary!Q$21</f>
        <v>7.5747556556018729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17.238283053356898</v>
      </c>
      <c r="D148" s="178">
        <f>RES_hhdet_in_tesh!D148/RES_summary!D$21</f>
        <v>16.999176094360532</v>
      </c>
      <c r="E148" s="178">
        <f>RES_hhdet_in_tesh!E148/RES_summary!E$21</f>
        <v>20.079173816419015</v>
      </c>
      <c r="F148" s="178">
        <f>RES_hhdet_in_tesh!F148/RES_summary!F$21</f>
        <v>20.215667891982136</v>
      </c>
      <c r="G148" s="178">
        <f>RES_hhdet_in_tesh!G148/RES_summary!G$21</f>
        <v>19.442599621552581</v>
      </c>
      <c r="H148" s="178">
        <f>RES_hhdet_in_tesh!H148/RES_summary!H$21</f>
        <v>19.870350775758084</v>
      </c>
      <c r="I148" s="178">
        <f>RES_hhdet_in_tesh!I148/RES_summary!I$21</f>
        <v>18.287621246515126</v>
      </c>
      <c r="J148" s="178">
        <f>RES_hhdet_in_tesh!J148/RES_summary!J$21</f>
        <v>19.223341056650955</v>
      </c>
      <c r="K148" s="178">
        <f>RES_hhdet_in_tesh!K148/RES_summary!K$21</f>
        <v>19.081274848848501</v>
      </c>
      <c r="L148" s="178">
        <f>RES_hhdet_in_tesh!L148/RES_summary!L$21</f>
        <v>20.739874202340197</v>
      </c>
      <c r="M148" s="178">
        <f>RES_hhdet_in_tesh!M148/RES_summary!M$21</f>
        <v>19.355328363230296</v>
      </c>
      <c r="N148" s="178">
        <f>RES_hhdet_in_tesh!N148/RES_summary!N$21</f>
        <v>19.376896252199575</v>
      </c>
      <c r="O148" s="178">
        <f>RES_hhdet_in_tesh!O148/RES_summary!O$21</f>
        <v>18.778122354319279</v>
      </c>
      <c r="P148" s="178">
        <f>RES_hhdet_in_tesh!P148/RES_summary!P$21</f>
        <v>18.874831969104584</v>
      </c>
      <c r="Q148" s="178">
        <f>RES_hhdet_in_tesh!Q148/RES_summary!Q$21</f>
        <v>18.865066887090286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17.238283053356898</v>
      </c>
      <c r="D153" s="180">
        <f>RES_hhdet_in_tesh!D153/RES_summary!D$21</f>
        <v>16.999176094360532</v>
      </c>
      <c r="E153" s="180">
        <f>RES_hhdet_in_tesh!E153/RES_summary!E$21</f>
        <v>20.079173816419015</v>
      </c>
      <c r="F153" s="180">
        <f>RES_hhdet_in_tesh!F153/RES_summary!F$21</f>
        <v>20.215667891982136</v>
      </c>
      <c r="G153" s="180">
        <f>RES_hhdet_in_tesh!G153/RES_summary!G$21</f>
        <v>19.442599621552581</v>
      </c>
      <c r="H153" s="180">
        <f>RES_hhdet_in_tesh!H153/RES_summary!H$21</f>
        <v>19.870350775758084</v>
      </c>
      <c r="I153" s="180">
        <f>RES_hhdet_in_tesh!I153/RES_summary!I$21</f>
        <v>18.287621246515126</v>
      </c>
      <c r="J153" s="180">
        <f>RES_hhdet_in_tesh!J153/RES_summary!J$21</f>
        <v>19.223341056650955</v>
      </c>
      <c r="K153" s="180">
        <f>RES_hhdet_in_tesh!K153/RES_summary!K$21</f>
        <v>19.34606140810487</v>
      </c>
      <c r="L153" s="180">
        <f>RES_hhdet_in_tesh!L153/RES_summary!L$21</f>
        <v>21.090826005604146</v>
      </c>
      <c r="M153" s="180">
        <f>RES_hhdet_in_tesh!M153/RES_summary!M$21</f>
        <v>19.59346702487472</v>
      </c>
      <c r="N153" s="180">
        <f>RES_hhdet_in_tesh!N153/RES_summary!N$21</f>
        <v>19.619140513782053</v>
      </c>
      <c r="O153" s="180">
        <f>RES_hhdet_in_tesh!O153/RES_summary!O$21</f>
        <v>19.628883299070729</v>
      </c>
      <c r="P153" s="180">
        <f>RES_hhdet_in_tesh!P153/RES_summary!P$21</f>
        <v>19.943926147645183</v>
      </c>
      <c r="Q153" s="180">
        <f>RES_hhdet_in_tesh!Q153/RES_summary!Q$21</f>
        <v>20.025430586750367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17.710467915096782</v>
      </c>
      <c r="L154" s="179">
        <f>RES_hhdet_in_tesh!L154/RES_summary!L$21</f>
        <v>18.94357779635974</v>
      </c>
      <c r="M154" s="179">
        <f>RES_hhdet_in_tesh!M154/RES_summary!M$21</f>
        <v>17.869796348554519</v>
      </c>
      <c r="N154" s="179">
        <f>RES_hhdet_in_tesh!N154/RES_summary!N$21</f>
        <v>17.905958740747078</v>
      </c>
      <c r="O154" s="179">
        <f>RES_hhdet_in_tesh!O154/RES_summary!O$21</f>
        <v>17.958974572357384</v>
      </c>
      <c r="P154" s="179">
        <f>RES_hhdet_in_tesh!P154/RES_summary!P$21</f>
        <v>18.149430385893595</v>
      </c>
      <c r="Q154" s="179">
        <f>RES_hhdet_in_tesh!Q154/RES_summary!Q$21</f>
        <v>18.17033529251918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13.649024999131163</v>
      </c>
      <c r="L155" s="177">
        <f>RES_hhdet_in_tesh!L155/RES_summary!L$21</f>
        <v>14.888584200497794</v>
      </c>
      <c r="M155" s="177">
        <f>RES_hhdet_in_tesh!M155/RES_summary!M$21</f>
        <v>13.840274962708598</v>
      </c>
      <c r="N155" s="177">
        <f>RES_hhdet_in_tesh!N155/RES_summary!N$21</f>
        <v>13.86919323098166</v>
      </c>
      <c r="O155" s="177">
        <f>RES_hhdet_in_tesh!O155/RES_summary!O$21</f>
        <v>13.907965971169528</v>
      </c>
      <c r="P155" s="177">
        <f>RES_hhdet_in_tesh!P155/RES_summary!P$21</f>
        <v>14.119980260873801</v>
      </c>
      <c r="Q155" s="177">
        <f>RES_hhdet_in_tesh!Q155/RES_summary!Q$21</f>
        <v>14.166641065725898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4.0614429159656176</v>
      </c>
      <c r="L156" s="177">
        <f>RES_hhdet_in_tesh!L156/RES_summary!L$21</f>
        <v>4.0549935958619496</v>
      </c>
      <c r="M156" s="177">
        <f>RES_hhdet_in_tesh!M156/RES_summary!M$21</f>
        <v>4.0295213858459231</v>
      </c>
      <c r="N156" s="177">
        <f>RES_hhdet_in_tesh!N156/RES_summary!N$21</f>
        <v>4.0367655097654183</v>
      </c>
      <c r="O156" s="177">
        <f>RES_hhdet_in_tesh!O156/RES_summary!O$21</f>
        <v>4.0510086011878546</v>
      </c>
      <c r="P156" s="177">
        <f>RES_hhdet_in_tesh!P156/RES_summary!P$21</f>
        <v>4.0294501250197916</v>
      </c>
      <c r="Q156" s="177">
        <f>RES_hhdet_in_tesh!Q156/RES_summary!Q$21</f>
        <v>4.0036942267932822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5.4703395409654352</v>
      </c>
      <c r="D157" s="178">
        <f>RES_hhdet_in_tesh!D157/RES_summary!D$21</f>
        <v>6.0014738870024642</v>
      </c>
      <c r="E157" s="178">
        <f>RES_hhdet_in_tesh!E157/RES_summary!E$21</f>
        <v>8.17437265795472</v>
      </c>
      <c r="F157" s="178">
        <f>RES_hhdet_in_tesh!F157/RES_summary!F$21</f>
        <v>8.2540226411521687</v>
      </c>
      <c r="G157" s="178">
        <f>RES_hhdet_in_tesh!G157/RES_summary!G$21</f>
        <v>7.9679136310708829</v>
      </c>
      <c r="H157" s="178">
        <f>RES_hhdet_in_tesh!H157/RES_summary!H$21</f>
        <v>8.1068339568923271</v>
      </c>
      <c r="I157" s="178">
        <f>RES_hhdet_in_tesh!I157/RES_summary!I$21</f>
        <v>7.9118888531111482</v>
      </c>
      <c r="J157" s="178">
        <f>RES_hhdet_in_tesh!J157/RES_summary!J$21</f>
        <v>8.1207889263400439</v>
      </c>
      <c r="K157" s="178">
        <f>RES_hhdet_in_tesh!K157/RES_summary!K$21</f>
        <v>8.2848210000800577</v>
      </c>
      <c r="L157" s="178">
        <f>RES_hhdet_in_tesh!L157/RES_summary!L$21</f>
        <v>8.4121220501754514</v>
      </c>
      <c r="M157" s="178">
        <f>RES_hhdet_in_tesh!M157/RES_summary!M$21</f>
        <v>8.2374155092784189</v>
      </c>
      <c r="N157" s="178">
        <f>RES_hhdet_in_tesh!N157/RES_summary!N$21</f>
        <v>8.0754587593956106</v>
      </c>
      <c r="O157" s="178">
        <f>RES_hhdet_in_tesh!O157/RES_summary!O$21</f>
        <v>8.2300467173383574</v>
      </c>
      <c r="P157" s="178">
        <f>RES_hhdet_in_tesh!P157/RES_summary!P$21</f>
        <v>8.3434312981892287</v>
      </c>
      <c r="Q157" s="178">
        <f>RES_hhdet_in_tesh!Q157/RES_summary!Q$21</f>
        <v>8.4654154040981311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5.4703395409654352</v>
      </c>
      <c r="D159" s="176">
        <f>RES_hhdet_in_tesh!D159/RES_summary!D$21</f>
        <v>6.0014738870024642</v>
      </c>
      <c r="E159" s="176">
        <f>RES_hhdet_in_tesh!E159/RES_summary!E$21</f>
        <v>8.17437265795472</v>
      </c>
      <c r="F159" s="176">
        <f>RES_hhdet_in_tesh!F159/RES_summary!F$21</f>
        <v>8.2540226411521687</v>
      </c>
      <c r="G159" s="176">
        <f>RES_hhdet_in_tesh!G159/RES_summary!G$21</f>
        <v>7.9679136310708829</v>
      </c>
      <c r="H159" s="176">
        <f>RES_hhdet_in_tesh!H159/RES_summary!H$21</f>
        <v>8.1068339568923271</v>
      </c>
      <c r="I159" s="176">
        <f>RES_hhdet_in_tesh!I159/RES_summary!I$21</f>
        <v>7.9118888531111482</v>
      </c>
      <c r="J159" s="176">
        <f>RES_hhdet_in_tesh!J159/RES_summary!J$21</f>
        <v>8.1207889263400439</v>
      </c>
      <c r="K159" s="176">
        <f>RES_hhdet_in_tesh!K159/RES_summary!K$21</f>
        <v>8.2848210000800577</v>
      </c>
      <c r="L159" s="176">
        <f>RES_hhdet_in_tesh!L159/RES_summary!L$21</f>
        <v>8.4121220501754514</v>
      </c>
      <c r="M159" s="176">
        <f>RES_hhdet_in_tesh!M159/RES_summary!M$21</f>
        <v>8.2374155092784189</v>
      </c>
      <c r="N159" s="176">
        <f>RES_hhdet_in_tesh!N159/RES_summary!N$21</f>
        <v>8.0754587593956106</v>
      </c>
      <c r="O159" s="176">
        <f>RES_hhdet_in_tesh!O159/RES_summary!O$21</f>
        <v>8.2300467173383574</v>
      </c>
      <c r="P159" s="176">
        <f>RES_hhdet_in_tesh!P159/RES_summary!P$21</f>
        <v>8.3434312981892287</v>
      </c>
      <c r="Q159" s="176">
        <f>RES_hhdet_in_tesh!Q159/RES_summary!Q$21</f>
        <v>8.4654154040981311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152.73585286994259</v>
      </c>
      <c r="D161" s="184">
        <f>RES_hhdet_in_tesh!D161/RES_summary!D$21</f>
        <v>143.18429712528993</v>
      </c>
      <c r="E161" s="184">
        <f>RES_hhdet_in_tesh!E161/RES_summary!E$21</f>
        <v>161.26472838172538</v>
      </c>
      <c r="F161" s="184">
        <f>RES_hhdet_in_tesh!F161/RES_summary!F$21</f>
        <v>156.29766749479657</v>
      </c>
      <c r="G161" s="184">
        <f>RES_hhdet_in_tesh!G161/RES_summary!G$21</f>
        <v>156.26736990045129</v>
      </c>
      <c r="H161" s="184">
        <f>RES_hhdet_in_tesh!H161/RES_summary!H$21</f>
        <v>168.57576288372297</v>
      </c>
      <c r="I161" s="184">
        <f>RES_hhdet_in_tesh!I161/RES_summary!I$21</f>
        <v>144.67025401047169</v>
      </c>
      <c r="J161" s="184">
        <f>RES_hhdet_in_tesh!J161/RES_summary!J$21</f>
        <v>143.455184386144</v>
      </c>
      <c r="K161" s="184">
        <f>RES_hhdet_in_tesh!K161/RES_summary!K$21</f>
        <v>141.6080984932259</v>
      </c>
      <c r="L161" s="184">
        <f>RES_hhdet_in_tesh!L161/RES_summary!L$21</f>
        <v>161.35255345038144</v>
      </c>
      <c r="M161" s="184">
        <f>RES_hhdet_in_tesh!M161/RES_summary!M$21</f>
        <v>136.09158907265217</v>
      </c>
      <c r="N161" s="184">
        <f>RES_hhdet_in_tesh!N161/RES_summary!N$21</f>
        <v>145.92925869447953</v>
      </c>
      <c r="O161" s="184">
        <f>RES_hhdet_in_tesh!O161/RES_summary!O$21</f>
        <v>123.14624037584912</v>
      </c>
      <c r="P161" s="184">
        <f>RES_hhdet_in_tesh!P161/RES_summary!P$21</f>
        <v>117.00134519922102</v>
      </c>
      <c r="Q161" s="184">
        <f>RES_hhdet_in_tesh!Q161/RES_summary!Q$21</f>
        <v>119.41089328509983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122.60362571909576</v>
      </c>
      <c r="D162" s="178">
        <f>RES_hhdet_in_tesh!D162/RES_summary!D$21</f>
        <v>113.03185777915694</v>
      </c>
      <c r="E162" s="178">
        <f>RES_hhdet_in_tesh!E162/RES_summary!E$21</f>
        <v>126.13928054452698</v>
      </c>
      <c r="F162" s="178">
        <f>RES_hhdet_in_tesh!F162/RES_summary!F$21</f>
        <v>121.22003032835394</v>
      </c>
      <c r="G162" s="178">
        <f>RES_hhdet_in_tesh!G162/RES_summary!G$21</f>
        <v>122.4711149839368</v>
      </c>
      <c r="H162" s="178">
        <f>RES_hhdet_in_tesh!H162/RES_summary!H$21</f>
        <v>133.64170632550926</v>
      </c>
      <c r="I162" s="178">
        <f>RES_hhdet_in_tesh!I162/RES_summary!I$21</f>
        <v>111.50410925485339</v>
      </c>
      <c r="J162" s="178">
        <f>RES_hhdet_in_tesh!J162/RES_summary!J$21</f>
        <v>109.07822956658681</v>
      </c>
      <c r="K162" s="178">
        <f>RES_hhdet_in_tesh!K162/RES_summary!K$21</f>
        <v>107.19032210816469</v>
      </c>
      <c r="L162" s="178">
        <f>RES_hhdet_in_tesh!L162/RES_summary!L$21</f>
        <v>125.06786756745841</v>
      </c>
      <c r="M162" s="178">
        <f>RES_hhdet_in_tesh!M162/RES_summary!M$21</f>
        <v>101.76510513404592</v>
      </c>
      <c r="N162" s="178">
        <f>RES_hhdet_in_tesh!N162/RES_summary!N$21</f>
        <v>111.35380526065127</v>
      </c>
      <c r="O162" s="178">
        <f>RES_hhdet_in_tesh!O162/RES_summary!O$21</f>
        <v>90.037307616109516</v>
      </c>
      <c r="P162" s="178">
        <f>RES_hhdet_in_tesh!P162/RES_summary!P$21</f>
        <v>83.155058795381962</v>
      </c>
      <c r="Q162" s="178">
        <f>RES_hhdet_in_tesh!Q162/RES_summary!Q$21</f>
        <v>85.373439297454581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122.60362571909576</v>
      </c>
      <c r="D163" s="176">
        <f>RES_hhdet_in_tesh!D163/RES_summary!D$21</f>
        <v>113.03185777915694</v>
      </c>
      <c r="E163" s="176">
        <f>RES_hhdet_in_tesh!E163/RES_summary!E$21</f>
        <v>126.13928054452698</v>
      </c>
      <c r="F163" s="176">
        <f>RES_hhdet_in_tesh!F163/RES_summary!F$21</f>
        <v>121.22003032835394</v>
      </c>
      <c r="G163" s="176">
        <f>RES_hhdet_in_tesh!G163/RES_summary!G$21</f>
        <v>122.4711149839368</v>
      </c>
      <c r="H163" s="176">
        <f>RES_hhdet_in_tesh!H163/RES_summary!H$21</f>
        <v>133.64170632550926</v>
      </c>
      <c r="I163" s="176">
        <f>RES_hhdet_in_tesh!I163/RES_summary!I$21</f>
        <v>111.50410925485339</v>
      </c>
      <c r="J163" s="176">
        <f>RES_hhdet_in_tesh!J163/RES_summary!J$21</f>
        <v>109.07822956658681</v>
      </c>
      <c r="K163" s="176">
        <f>RES_hhdet_in_tesh!K163/RES_summary!K$21</f>
        <v>107.19032210816469</v>
      </c>
      <c r="L163" s="176">
        <f>RES_hhdet_in_tesh!L163/RES_summary!L$21</f>
        <v>125.06786756745841</v>
      </c>
      <c r="M163" s="176">
        <f>RES_hhdet_in_tesh!M163/RES_summary!M$21</f>
        <v>101.76510513404592</v>
      </c>
      <c r="N163" s="176">
        <f>RES_hhdet_in_tesh!N163/RES_summary!N$21</f>
        <v>111.35380526065127</v>
      </c>
      <c r="O163" s="176">
        <f>RES_hhdet_in_tesh!O163/RES_summary!O$21</f>
        <v>90.037307616109516</v>
      </c>
      <c r="P163" s="176">
        <f>RES_hhdet_in_tesh!P163/RES_summary!P$21</f>
        <v>83.155058795381962</v>
      </c>
      <c r="Q163" s="176">
        <f>RES_hhdet_in_tesh!Q163/RES_summary!Q$21</f>
        <v>85.373439297454581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8.2059082913894486</v>
      </c>
      <c r="D164" s="178">
        <f>RES_hhdet_in_tesh!D164/RES_summary!D$21</f>
        <v>7.6819407912092297</v>
      </c>
      <c r="E164" s="178">
        <f>RES_hhdet_in_tesh!E164/RES_summary!E$21</f>
        <v>7.4941046200874126</v>
      </c>
      <c r="F164" s="178">
        <f>RES_hhdet_in_tesh!F164/RES_summary!F$21</f>
        <v>7.0230900955276363</v>
      </c>
      <c r="G164" s="178">
        <f>RES_hhdet_in_tesh!G164/RES_summary!G$21</f>
        <v>6.750245890811887</v>
      </c>
      <c r="H164" s="178">
        <f>RES_hhdet_in_tesh!H164/RES_summary!H$21</f>
        <v>7.2714257418750519</v>
      </c>
      <c r="I164" s="178">
        <f>RES_hhdet_in_tesh!I164/RES_summary!I$21</f>
        <v>7.1118663788453862</v>
      </c>
      <c r="J164" s="178">
        <f>RES_hhdet_in_tesh!J164/RES_summary!J$21</f>
        <v>7.163674833497617</v>
      </c>
      <c r="K164" s="178">
        <f>RES_hhdet_in_tesh!K164/RES_summary!K$21</f>
        <v>7.171899561150064</v>
      </c>
      <c r="L164" s="178">
        <f>RES_hhdet_in_tesh!L164/RES_summary!L$21</f>
        <v>7.1605864390354768</v>
      </c>
      <c r="M164" s="178">
        <f>RES_hhdet_in_tesh!M164/RES_summary!M$21</f>
        <v>7.2054430477224694</v>
      </c>
      <c r="N164" s="178">
        <f>RES_hhdet_in_tesh!N164/RES_summary!N$21</f>
        <v>7.1863645446552455</v>
      </c>
      <c r="O164" s="178">
        <f>RES_hhdet_in_tesh!O164/RES_summary!O$21</f>
        <v>6.9643897690370524</v>
      </c>
      <c r="P164" s="178">
        <f>RES_hhdet_in_tesh!P164/RES_summary!P$21</f>
        <v>7.3939504101556546</v>
      </c>
      <c r="Q164" s="178">
        <f>RES_hhdet_in_tesh!Q164/RES_summary!Q$21</f>
        <v>7.4016378779657641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8.2059082913894486</v>
      </c>
      <c r="D165" s="177">
        <f>RES_hhdet_in_tesh!D165/RES_summary!D$21</f>
        <v>7.6819407912092297</v>
      </c>
      <c r="E165" s="177">
        <f>RES_hhdet_in_tesh!E165/RES_summary!E$21</f>
        <v>7.4941046200874126</v>
      </c>
      <c r="F165" s="177">
        <f>RES_hhdet_in_tesh!F165/RES_summary!F$21</f>
        <v>7.0230900955276363</v>
      </c>
      <c r="G165" s="177">
        <f>RES_hhdet_in_tesh!G165/RES_summary!G$21</f>
        <v>6.750245890811887</v>
      </c>
      <c r="H165" s="177">
        <f>RES_hhdet_in_tesh!H165/RES_summary!H$21</f>
        <v>7.2714257418750519</v>
      </c>
      <c r="I165" s="177">
        <f>RES_hhdet_in_tesh!I165/RES_summary!I$21</f>
        <v>7.1118663788453862</v>
      </c>
      <c r="J165" s="177">
        <f>RES_hhdet_in_tesh!J165/RES_summary!J$21</f>
        <v>7.163674833497617</v>
      </c>
      <c r="K165" s="177">
        <f>RES_hhdet_in_tesh!K165/RES_summary!K$21</f>
        <v>7.171899561150064</v>
      </c>
      <c r="L165" s="177">
        <f>RES_hhdet_in_tesh!L165/RES_summary!L$21</f>
        <v>7.1605864390354768</v>
      </c>
      <c r="M165" s="177">
        <f>RES_hhdet_in_tesh!M165/RES_summary!M$21</f>
        <v>7.2054430477224694</v>
      </c>
      <c r="N165" s="177">
        <f>RES_hhdet_in_tesh!N165/RES_summary!N$21</f>
        <v>7.1863645446552455</v>
      </c>
      <c r="O165" s="177">
        <f>RES_hhdet_in_tesh!O165/RES_summary!O$21</f>
        <v>6.9643897690370524</v>
      </c>
      <c r="P165" s="177">
        <f>RES_hhdet_in_tesh!P165/RES_summary!P$21</f>
        <v>7.3939504101556546</v>
      </c>
      <c r="Q165" s="177">
        <f>RES_hhdet_in_tesh!Q165/RES_summary!Q$21</f>
        <v>7.4016378779657641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16.456036290308745</v>
      </c>
      <c r="D166" s="178">
        <f>RES_hhdet_in_tesh!D166/RES_summary!D$21</f>
        <v>16.469148347478583</v>
      </c>
      <c r="E166" s="178">
        <f>RES_hhdet_in_tesh!E166/RES_summary!E$21</f>
        <v>19.457432285365869</v>
      </c>
      <c r="F166" s="178">
        <f>RES_hhdet_in_tesh!F166/RES_summary!F$21</f>
        <v>19.801000414842001</v>
      </c>
      <c r="G166" s="178">
        <f>RES_hhdet_in_tesh!G166/RES_summary!G$21</f>
        <v>19.078725348689371</v>
      </c>
      <c r="H166" s="178">
        <f>RES_hhdet_in_tesh!H166/RES_summary!H$21</f>
        <v>19.556384190379731</v>
      </c>
      <c r="I166" s="178">
        <f>RES_hhdet_in_tesh!I166/RES_summary!I$21</f>
        <v>18.142725398335823</v>
      </c>
      <c r="J166" s="178">
        <f>RES_hhdet_in_tesh!J166/RES_summary!J$21</f>
        <v>19.092736557831934</v>
      </c>
      <c r="K166" s="178">
        <f>RES_hhdet_in_tesh!K166/RES_summary!K$21</f>
        <v>18.961217154156035</v>
      </c>
      <c r="L166" s="178">
        <f>RES_hhdet_in_tesh!L166/RES_summary!L$21</f>
        <v>20.71211024568149</v>
      </c>
      <c r="M166" s="178">
        <f>RES_hhdet_in_tesh!M166/RES_summary!M$21</f>
        <v>18.883716214129151</v>
      </c>
      <c r="N166" s="178">
        <f>RES_hhdet_in_tesh!N166/RES_summary!N$21</f>
        <v>19.313717987230675</v>
      </c>
      <c r="O166" s="178">
        <f>RES_hhdet_in_tesh!O166/RES_summary!O$21</f>
        <v>17.914586926407974</v>
      </c>
      <c r="P166" s="178">
        <f>RES_hhdet_in_tesh!P166/RES_summary!P$21</f>
        <v>18.108991778679417</v>
      </c>
      <c r="Q166" s="178">
        <f>RES_hhdet_in_tesh!Q166/RES_summary!Q$21</f>
        <v>18.170487102878813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16.456036290308745</v>
      </c>
      <c r="D171" s="180">
        <f>RES_hhdet_in_tesh!D171/RES_summary!D$21</f>
        <v>16.469148347478583</v>
      </c>
      <c r="E171" s="180">
        <f>RES_hhdet_in_tesh!E171/RES_summary!E$21</f>
        <v>19.457432285365869</v>
      </c>
      <c r="F171" s="180">
        <f>RES_hhdet_in_tesh!F171/RES_summary!F$21</f>
        <v>19.801000414842001</v>
      </c>
      <c r="G171" s="180">
        <f>RES_hhdet_in_tesh!G171/RES_summary!G$21</f>
        <v>19.078725348689371</v>
      </c>
      <c r="H171" s="180">
        <f>RES_hhdet_in_tesh!H171/RES_summary!H$21</f>
        <v>19.556384190379731</v>
      </c>
      <c r="I171" s="180">
        <f>RES_hhdet_in_tesh!I171/RES_summary!I$21</f>
        <v>18.142725398335823</v>
      </c>
      <c r="J171" s="180">
        <f>RES_hhdet_in_tesh!J171/RES_summary!J$21</f>
        <v>19.092736557831934</v>
      </c>
      <c r="K171" s="180">
        <f>RES_hhdet_in_tesh!K171/RES_summary!K$21</f>
        <v>19.20649367077047</v>
      </c>
      <c r="L171" s="180">
        <f>RES_hhdet_in_tesh!L171/RES_summary!L$21</f>
        <v>20.957287958659098</v>
      </c>
      <c r="M171" s="180">
        <f>RES_hhdet_in_tesh!M171/RES_summary!M$21</f>
        <v>19.523506325760685</v>
      </c>
      <c r="N171" s="180">
        <f>RES_hhdet_in_tesh!N171/RES_summary!N$21</f>
        <v>19.608297786563341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17.710467915096775</v>
      </c>
      <c r="L172" s="179">
        <f>RES_hhdet_in_tesh!L172/RES_summary!L$21</f>
        <v>18.936806316041078</v>
      </c>
      <c r="M172" s="179">
        <f>RES_hhdet_in_tesh!M172/RES_summary!M$21</f>
        <v>17.857912624467549</v>
      </c>
      <c r="N172" s="179">
        <f>RES_hhdet_in_tesh!N172/RES_summary!N$21</f>
        <v>17.887553075876287</v>
      </c>
      <c r="O172" s="179">
        <f>RES_hhdet_in_tesh!O172/RES_summary!O$21</f>
        <v>17.914586926407974</v>
      </c>
      <c r="P172" s="179">
        <f>RES_hhdet_in_tesh!P172/RES_summary!P$21</f>
        <v>18.108991778679417</v>
      </c>
      <c r="Q172" s="179">
        <f>RES_hhdet_in_tesh!Q172/RES_summary!Q$21</f>
        <v>18.170487102878813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13.649024999131157</v>
      </c>
      <c r="L173" s="177">
        <f>RES_hhdet_in_tesh!L173/RES_summary!L$21</f>
        <v>14.881822274450913</v>
      </c>
      <c r="M173" s="177">
        <f>RES_hhdet_in_tesh!M173/RES_summary!M$21</f>
        <v>13.828391774621755</v>
      </c>
      <c r="N173" s="177">
        <f>RES_hhdet_in_tesh!N173/RES_summary!N$21</f>
        <v>13.850877527641657</v>
      </c>
      <c r="O173" s="177">
        <f>RES_hhdet_in_tesh!O173/RES_summary!O$21</f>
        <v>13.863673643176597</v>
      </c>
      <c r="P173" s="177">
        <f>RES_hhdet_in_tesh!P173/RES_summary!P$21</f>
        <v>14.079643492722745</v>
      </c>
      <c r="Q173" s="177">
        <f>RES_hhdet_in_tesh!Q173/RES_summary!Q$21</f>
        <v>14.166907755521805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4.0614429159656176</v>
      </c>
      <c r="L174" s="176">
        <f>RES_hhdet_in_tesh!L174/RES_summary!L$21</f>
        <v>4.0549840415901688</v>
      </c>
      <c r="M174" s="176">
        <f>RES_hhdet_in_tesh!M174/RES_summary!M$21</f>
        <v>4.0295208498457917</v>
      </c>
      <c r="N174" s="176">
        <f>RES_hhdet_in_tesh!N174/RES_summary!N$21</f>
        <v>4.0366755482346299</v>
      </c>
      <c r="O174" s="176">
        <f>RES_hhdet_in_tesh!O174/RES_summary!O$21</f>
        <v>4.0509132832313774</v>
      </c>
      <c r="P174" s="176">
        <f>RES_hhdet_in_tesh!P174/RES_summary!P$21</f>
        <v>4.029348285956674</v>
      </c>
      <c r="Q174" s="176">
        <f>RES_hhdet_in_tesh!Q174/RES_summary!Q$21</f>
        <v>4.0035793473570047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5.4702825691486234</v>
      </c>
      <c r="D175" s="178">
        <f>RES_hhdet_in_tesh!D175/RES_summary!D$21</f>
        <v>6.0013502074451779</v>
      </c>
      <c r="E175" s="178">
        <f>RES_hhdet_in_tesh!E175/RES_summary!E$21</f>
        <v>8.1739109317450982</v>
      </c>
      <c r="F175" s="178">
        <f>RES_hhdet_in_tesh!F175/RES_summary!F$21</f>
        <v>8.253546656073004</v>
      </c>
      <c r="G175" s="178">
        <f>RES_hhdet_in_tesh!G175/RES_summary!G$21</f>
        <v>7.9672836770132491</v>
      </c>
      <c r="H175" s="178">
        <f>RES_hhdet_in_tesh!H175/RES_summary!H$21</f>
        <v>8.1062466259589243</v>
      </c>
      <c r="I175" s="178">
        <f>RES_hhdet_in_tesh!I175/RES_summary!I$21</f>
        <v>7.9115529784370873</v>
      </c>
      <c r="J175" s="178">
        <f>RES_hhdet_in_tesh!J175/RES_summary!J$21</f>
        <v>8.1205434282276201</v>
      </c>
      <c r="K175" s="178">
        <f>RES_hhdet_in_tesh!K175/RES_summary!K$21</f>
        <v>8.2846596697550989</v>
      </c>
      <c r="L175" s="178">
        <f>RES_hhdet_in_tesh!L175/RES_summary!L$21</f>
        <v>8.4119891982060633</v>
      </c>
      <c r="M175" s="178">
        <f>RES_hhdet_in_tesh!M175/RES_summary!M$21</f>
        <v>8.2373246767546053</v>
      </c>
      <c r="N175" s="178">
        <f>RES_hhdet_in_tesh!N175/RES_summary!N$21</f>
        <v>8.0753709019423496</v>
      </c>
      <c r="O175" s="178">
        <f>RES_hhdet_in_tesh!O175/RES_summary!O$21</f>
        <v>8.2299560642945533</v>
      </c>
      <c r="P175" s="178">
        <f>RES_hhdet_in_tesh!P175/RES_summary!P$21</f>
        <v>8.3433442150039703</v>
      </c>
      <c r="Q175" s="178">
        <f>RES_hhdet_in_tesh!Q175/RES_summary!Q$21</f>
        <v>8.4653290068006584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5.4702825691486234</v>
      </c>
      <c r="D177" s="176">
        <f>RES_hhdet_in_tesh!D177/RES_summary!D$21</f>
        <v>6.0013502074451779</v>
      </c>
      <c r="E177" s="176">
        <f>RES_hhdet_in_tesh!E177/RES_summary!E$21</f>
        <v>8.1739109317450982</v>
      </c>
      <c r="F177" s="176">
        <f>RES_hhdet_in_tesh!F177/RES_summary!F$21</f>
        <v>8.253546656073004</v>
      </c>
      <c r="G177" s="176">
        <f>RES_hhdet_in_tesh!G177/RES_summary!G$21</f>
        <v>7.9672836770132491</v>
      </c>
      <c r="H177" s="176">
        <f>RES_hhdet_in_tesh!H177/RES_summary!H$21</f>
        <v>8.1062466259589243</v>
      </c>
      <c r="I177" s="176">
        <f>RES_hhdet_in_tesh!I177/RES_summary!I$21</f>
        <v>7.9115529784370873</v>
      </c>
      <c r="J177" s="176">
        <f>RES_hhdet_in_tesh!J177/RES_summary!J$21</f>
        <v>8.1205434282276201</v>
      </c>
      <c r="K177" s="176">
        <f>RES_hhdet_in_tesh!K177/RES_summary!K$21</f>
        <v>8.2846596697550989</v>
      </c>
      <c r="L177" s="176">
        <f>RES_hhdet_in_tesh!L177/RES_summary!L$21</f>
        <v>8.4119891982060633</v>
      </c>
      <c r="M177" s="176">
        <f>RES_hhdet_in_tesh!M177/RES_summary!M$21</f>
        <v>8.2373246767546053</v>
      </c>
      <c r="N177" s="176">
        <f>RES_hhdet_in_tesh!N177/RES_summary!N$21</f>
        <v>8.0753709019423496</v>
      </c>
      <c r="O177" s="176">
        <f>RES_hhdet_in_tesh!O177/RES_summary!O$21</f>
        <v>8.2299560642945533</v>
      </c>
      <c r="P177" s="176">
        <f>RES_hhdet_in_tesh!P177/RES_summary!P$21</f>
        <v>8.3433442150039703</v>
      </c>
      <c r="Q177" s="176">
        <f>RES_hhdet_in_tesh!Q177/RES_summary!Q$21</f>
        <v>8.4653290068006584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89.216784871750349</v>
      </c>
      <c r="D3" s="184">
        <f>RES_hhdet_in_emih!D3/RES_summary!D$21</f>
        <v>80.263183237742652</v>
      </c>
      <c r="E3" s="184">
        <f>RES_hhdet_in_emih!E3/RES_summary!E$21</f>
        <v>76.952018479172139</v>
      </c>
      <c r="F3" s="184">
        <f>RES_hhdet_in_emih!F3/RES_summary!F$21</f>
        <v>72.674576422730723</v>
      </c>
      <c r="G3" s="184">
        <f>RES_hhdet_in_emih!G3/RES_summary!G$21</f>
        <v>74.136096308938917</v>
      </c>
      <c r="H3" s="184">
        <f>RES_hhdet_in_emih!H3/RES_summary!H$21</f>
        <v>78.319435350109387</v>
      </c>
      <c r="I3" s="184">
        <f>RES_hhdet_in_emih!I3/RES_summary!I$21</f>
        <v>61.227512281379482</v>
      </c>
      <c r="J3" s="184">
        <f>RES_hhdet_in_emih!J3/RES_summary!J$21</f>
        <v>65.315043461962574</v>
      </c>
      <c r="K3" s="184">
        <f>RES_hhdet_in_emih!K3/RES_summary!K$21</f>
        <v>72.798477986446542</v>
      </c>
      <c r="L3" s="184">
        <f>RES_hhdet_in_emih!L3/RES_summary!L$21</f>
        <v>83.470546462282684</v>
      </c>
      <c r="M3" s="184">
        <f>RES_hhdet_in_emih!M3/RES_summary!M$21</f>
        <v>66.387087167628877</v>
      </c>
      <c r="N3" s="184">
        <f>RES_hhdet_in_emih!N3/RES_summary!N$21</f>
        <v>72.762618031775276</v>
      </c>
      <c r="O3" s="184">
        <f>RES_hhdet_in_emih!O3/RES_summary!O$21</f>
        <v>69.57135790992676</v>
      </c>
      <c r="P3" s="184">
        <f>RES_hhdet_in_emih!P3/RES_summary!P$21</f>
        <v>67.700385237396205</v>
      </c>
      <c r="Q3" s="184">
        <f>RES_hhdet_in_emih!Q3/RES_summary!Q$21</f>
        <v>56.341056022736375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78.262228327196851</v>
      </c>
      <c r="D4" s="178">
        <f>RES_hhdet_in_emih!D4/RES_summary!D$21</f>
        <v>70.648853164956648</v>
      </c>
      <c r="E4" s="178">
        <f>RES_hhdet_in_emih!E4/RES_summary!E$21</f>
        <v>65.987939262580014</v>
      </c>
      <c r="F4" s="178">
        <f>RES_hhdet_in_emih!F4/RES_summary!F$21</f>
        <v>62.471827689855822</v>
      </c>
      <c r="G4" s="178">
        <f>RES_hhdet_in_emih!G4/RES_summary!G$21</f>
        <v>63.578383714274523</v>
      </c>
      <c r="H4" s="178">
        <f>RES_hhdet_in_emih!H4/RES_summary!H$21</f>
        <v>67.43611071243653</v>
      </c>
      <c r="I4" s="178">
        <f>RES_hhdet_in_emih!I4/RES_summary!I$21</f>
        <v>53.311241013017323</v>
      </c>
      <c r="J4" s="178">
        <f>RES_hhdet_in_emih!J4/RES_summary!J$21</f>
        <v>55.939400559318479</v>
      </c>
      <c r="K4" s="178">
        <f>RES_hhdet_in_emih!K4/RES_summary!K$21</f>
        <v>61.200638219588107</v>
      </c>
      <c r="L4" s="178">
        <f>RES_hhdet_in_emih!L4/RES_summary!L$21</f>
        <v>70.326410298909522</v>
      </c>
      <c r="M4" s="178">
        <f>RES_hhdet_in_emih!M4/RES_summary!M$21</f>
        <v>54.138551439160004</v>
      </c>
      <c r="N4" s="178">
        <f>RES_hhdet_in_emih!N4/RES_summary!N$21</f>
        <v>60.168701287771015</v>
      </c>
      <c r="O4" s="178">
        <f>RES_hhdet_in_emih!O4/RES_summary!O$21</f>
        <v>56.704571170797379</v>
      </c>
      <c r="P4" s="178">
        <f>RES_hhdet_in_emih!P4/RES_summary!P$21</f>
        <v>53.317273299248157</v>
      </c>
      <c r="Q4" s="178">
        <f>RES_hhdet_in_emih!Q4/RES_summary!Q$21</f>
        <v>46.093246553268614</v>
      </c>
    </row>
    <row r="5" spans="1:17" ht="12" customHeight="1" x14ac:dyDescent="0.25">
      <c r="A5" s="23" t="s">
        <v>58</v>
      </c>
      <c r="B5" s="156"/>
      <c r="C5" s="177">
        <f>RES_hhdet_in_emih!C5/RES_summary!C$21</f>
        <v>78.262228327196851</v>
      </c>
      <c r="D5" s="177">
        <f>RES_hhdet_in_emih!D5/RES_summary!D$21</f>
        <v>70.648853164956648</v>
      </c>
      <c r="E5" s="177">
        <f>RES_hhdet_in_emih!E5/RES_summary!E$21</f>
        <v>65.987939262580014</v>
      </c>
      <c r="F5" s="177">
        <f>RES_hhdet_in_emih!F5/RES_summary!F$21</f>
        <v>62.471827689855822</v>
      </c>
      <c r="G5" s="177">
        <f>RES_hhdet_in_emih!G5/RES_summary!G$21</f>
        <v>63.578383714274523</v>
      </c>
      <c r="H5" s="177">
        <f>RES_hhdet_in_emih!H5/RES_summary!H$21</f>
        <v>67.43611071243653</v>
      </c>
      <c r="I5" s="177">
        <f>RES_hhdet_in_emih!I5/RES_summary!I$21</f>
        <v>53.311241013017323</v>
      </c>
      <c r="J5" s="177">
        <f>RES_hhdet_in_emih!J5/RES_summary!J$21</f>
        <v>55.939400559318479</v>
      </c>
      <c r="K5" s="177">
        <f>RES_hhdet_in_emih!K5/RES_summary!K$21</f>
        <v>61.200638219588107</v>
      </c>
      <c r="L5" s="177">
        <f>RES_hhdet_in_emih!L5/RES_summary!L$21</f>
        <v>70.326410298909522</v>
      </c>
      <c r="M5" s="177">
        <f>RES_hhdet_in_emih!M5/RES_summary!M$21</f>
        <v>54.138551439160004</v>
      </c>
      <c r="N5" s="177">
        <f>RES_hhdet_in_emih!N5/RES_summary!N$21</f>
        <v>60.168701287771015</v>
      </c>
      <c r="O5" s="177">
        <f>RES_hhdet_in_emih!O5/RES_summary!O$21</f>
        <v>56.704571170797379</v>
      </c>
      <c r="P5" s="177">
        <f>RES_hhdet_in_emih!P5/RES_summary!P$21</f>
        <v>53.317273299248157</v>
      </c>
      <c r="Q5" s="177">
        <f>RES_hhdet_in_emih!Q5/RES_summary!Q$21</f>
        <v>46.093246553268614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8.935747399793657</v>
      </c>
      <c r="D9" s="178">
        <f>RES_hhdet_in_emih!D9/RES_summary!D$21</f>
        <v>8.1813294355370818</v>
      </c>
      <c r="E9" s="178">
        <f>RES_hhdet_in_emih!E9/RES_summary!E$21</f>
        <v>8.1067157513600208</v>
      </c>
      <c r="F9" s="178">
        <f>RES_hhdet_in_emih!F9/RES_summary!F$21</f>
        <v>8.1052997500172115</v>
      </c>
      <c r="G9" s="178">
        <f>RES_hhdet_in_emih!G9/RES_summary!G$21</f>
        <v>8.5532261082309269</v>
      </c>
      <c r="H9" s="178">
        <f>RES_hhdet_in_emih!H9/RES_summary!H$21</f>
        <v>8.6836946958359142</v>
      </c>
      <c r="I9" s="178">
        <f>RES_hhdet_in_emih!I9/RES_summary!I$21</f>
        <v>5.769365573512709</v>
      </c>
      <c r="J9" s="178">
        <f>RES_hhdet_in_emih!J9/RES_summary!J$21</f>
        <v>6.6063476836117907</v>
      </c>
      <c r="K9" s="178">
        <f>RES_hhdet_in_emih!K9/RES_summary!K$21</f>
        <v>8.754974245854573</v>
      </c>
      <c r="L9" s="178">
        <f>RES_hhdet_in_emih!L9/RES_summary!L$21</f>
        <v>8.6982316690772414</v>
      </c>
      <c r="M9" s="178">
        <f>RES_hhdet_in_emih!M9/RES_summary!M$21</f>
        <v>6.3368473406563774</v>
      </c>
      <c r="N9" s="178">
        <f>RES_hhdet_in_emih!N9/RES_summary!N$21</f>
        <v>7.7424397358234307</v>
      </c>
      <c r="O9" s="178">
        <f>RES_hhdet_in_emih!O9/RES_summary!O$21</f>
        <v>6.7950409839301402</v>
      </c>
      <c r="P9" s="178">
        <f>RES_hhdet_in_emih!P9/RES_summary!P$21</f>
        <v>8.35466336718153</v>
      </c>
      <c r="Q9" s="178">
        <f>RES_hhdet_in_emih!Q9/RES_summary!Q$21</f>
        <v>4.2190045214914429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10.485311190112052</v>
      </c>
      <c r="D10" s="183">
        <f>RES_hhdet_in_emih!D10/RES_summary!D$21</f>
        <v>10.23749809987361</v>
      </c>
      <c r="E10" s="183">
        <f>RES_hhdet_in_emih!E10/RES_summary!E$21</f>
        <v>10.166316611975372</v>
      </c>
      <c r="F10" s="183">
        <f>RES_hhdet_in_emih!F10/RES_summary!F$21</f>
        <v>10.24591571013727</v>
      </c>
      <c r="G10" s="183">
        <f>RES_hhdet_in_emih!G10/RES_summary!G$21</f>
        <v>10.04970922994676</v>
      </c>
      <c r="H10" s="183">
        <f>RES_hhdet_in_emih!H10/RES_summary!H$21</f>
        <v>9.8492452390241798</v>
      </c>
      <c r="I10" s="183">
        <f>RES_hhdet_in_emih!I10/RES_summary!I$21</f>
        <v>9.3275169065598593</v>
      </c>
      <c r="J10" s="183">
        <f>RES_hhdet_in_emih!J10/RES_summary!J$21</f>
        <v>9.6530850810951421</v>
      </c>
      <c r="K10" s="183">
        <f>RES_hhdet_in_emih!K10/RES_summary!K$21</f>
        <v>9.7166578118972335</v>
      </c>
      <c r="L10" s="183">
        <f>RES_hhdet_in_emih!L10/RES_summary!L$21</f>
        <v>9.6230265719831163</v>
      </c>
      <c r="M10" s="183">
        <f>RES_hhdet_in_emih!M10/RES_summary!M$21</f>
        <v>9.4442286950710326</v>
      </c>
      <c r="N10" s="183">
        <f>RES_hhdet_in_emih!N10/RES_summary!N$21</f>
        <v>9.6715685737738024</v>
      </c>
      <c r="O10" s="183">
        <f>RES_hhdet_in_emih!O10/RES_summary!O$21</f>
        <v>9.6365170435834777</v>
      </c>
      <c r="P10" s="183">
        <f>RES_hhdet_in_emih!P10/RES_summary!P$21</f>
        <v>9.5989830513269609</v>
      </c>
      <c r="Q10" s="183">
        <f>RES_hhdet_in_emih!Q10/RES_summary!Q$21</f>
        <v>9.5518571409075381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2.0188091447598455</v>
      </c>
      <c r="D19" s="178">
        <f>RES_hhdet_in_emih!D19/RES_summary!D$21</f>
        <v>1.433000637248923</v>
      </c>
      <c r="E19" s="178">
        <f>RES_hhdet_in_emih!E19/RES_summary!E$21</f>
        <v>2.8573634652321038</v>
      </c>
      <c r="F19" s="178">
        <f>RES_hhdet_in_emih!F19/RES_summary!F$21</f>
        <v>2.0974489828576859</v>
      </c>
      <c r="G19" s="178">
        <f>RES_hhdet_in_emih!G19/RES_summary!G$21</f>
        <v>2.0044864864334815</v>
      </c>
      <c r="H19" s="178">
        <f>RES_hhdet_in_emih!H19/RES_summary!H$21</f>
        <v>2.199629941836942</v>
      </c>
      <c r="I19" s="178">
        <f>RES_hhdet_in_emih!I19/RES_summary!I$21</f>
        <v>2.1469056948494485</v>
      </c>
      <c r="J19" s="178">
        <f>RES_hhdet_in_emih!J19/RES_summary!J$21</f>
        <v>2.7692952190322977</v>
      </c>
      <c r="K19" s="178">
        <f>RES_hhdet_in_emih!K19/RES_summary!K$21</f>
        <v>2.8428655210038616</v>
      </c>
      <c r="L19" s="178">
        <f>RES_hhdet_in_emih!L19/RES_summary!L$21</f>
        <v>4.4459044942959265</v>
      </c>
      <c r="M19" s="178">
        <f>RES_hhdet_in_emih!M19/RES_summary!M$21</f>
        <v>5.9116883878124966</v>
      </c>
      <c r="N19" s="178">
        <f>RES_hhdet_in_emih!N19/RES_summary!N$21</f>
        <v>4.8514770081808285</v>
      </c>
      <c r="O19" s="178">
        <f>RES_hhdet_in_emih!O19/RES_summary!O$21</f>
        <v>6.0717457551992426</v>
      </c>
      <c r="P19" s="178">
        <f>RES_hhdet_in_emih!P19/RES_summary!P$21</f>
        <v>6.0284485709665159</v>
      </c>
      <c r="Q19" s="178">
        <f>RES_hhdet_in_emih!Q19/RES_summary!Q$21</f>
        <v>6.0288049479763082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4.8823398433686442</v>
      </c>
      <c r="D20" s="177">
        <f>RES_hhdet_in_emih!D20/RES_summary!D$21</f>
        <v>5.3328914388667723</v>
      </c>
      <c r="E20" s="177">
        <f>RES_hhdet_in_emih!E20/RES_summary!E$21</f>
        <v>6.3545039041363074</v>
      </c>
      <c r="F20" s="177">
        <f>RES_hhdet_in_emih!F20/RES_summary!F$21</f>
        <v>6.4178347824492104</v>
      </c>
      <c r="G20" s="177">
        <f>RES_hhdet_in_emih!G20/RES_summary!G$21</f>
        <v>6.3208522793371369</v>
      </c>
      <c r="H20" s="177">
        <f>RES_hhdet_in_emih!H20/RES_summary!H$21</f>
        <v>6.2371802088993418</v>
      </c>
      <c r="I20" s="177">
        <f>RES_hhdet_in_emih!I20/RES_summary!I$21</f>
        <v>6.0207203892563435</v>
      </c>
      <c r="J20" s="177">
        <f>RES_hhdet_in_emih!J20/RES_summary!J$21</f>
        <v>6.0688758863248431</v>
      </c>
      <c r="K20" s="177">
        <f>RES_hhdet_in_emih!K20/RES_summary!K$21</f>
        <v>6.0793555937847463</v>
      </c>
      <c r="L20" s="177">
        <f>RES_hhdet_in_emih!L20/RES_summary!L$21</f>
        <v>6.0375908916264196</v>
      </c>
      <c r="M20" s="177">
        <f>RES_hhdet_in_emih!M20/RES_summary!M$21</f>
        <v>5.9652655255484408</v>
      </c>
      <c r="N20" s="177">
        <f>RES_hhdet_in_emih!N20/RES_summary!N$21</f>
        <v>6.0823741995164529</v>
      </c>
      <c r="O20" s="177">
        <f>RES_hhdet_in_emih!O20/RES_summary!O$21</f>
        <v>6.0717457551992426</v>
      </c>
      <c r="P20" s="177">
        <f>RES_hhdet_in_emih!P20/RES_summary!P$21</f>
        <v>6.0284485709665159</v>
      </c>
      <c r="Q20" s="177">
        <f>RES_hhdet_in_emih!Q20/RES_summary!Q$21</f>
        <v>6.0288049479763082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52.77650726754068</v>
      </c>
      <c r="D43" s="184">
        <f>RES_hhdet_in_emih!D43/RES_summary!D$21</f>
        <v>50.305163574736653</v>
      </c>
      <c r="E43" s="184">
        <f>RES_hhdet_in_emih!E43/RES_summary!E$21</f>
        <v>48.480001287632071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50.661562876395465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47.571272342918043</v>
      </c>
      <c r="D44" s="178">
        <f>RES_hhdet_in_emih!D44/RES_summary!D$21</f>
        <v>45.144498720776078</v>
      </c>
      <c r="E44" s="178">
        <f>RES_hhdet_in_emih!E44/RES_summary!E$21</f>
        <v>43.288156525719018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46.040907650369419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47.571272342918043</v>
      </c>
      <c r="D45" s="177">
        <f>RES_hhdet_in_emih!D45/RES_summary!D$21</f>
        <v>45.144498720776078</v>
      </c>
      <c r="E45" s="177">
        <f>RES_hhdet_in_emih!E45/RES_summary!E$21</f>
        <v>43.288156525719018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46.040907650369419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5.2052349246226353</v>
      </c>
      <c r="D49" s="178">
        <f>RES_hhdet_in_emih!D49/RES_summary!D$21</f>
        <v>5.1606648539605784</v>
      </c>
      <c r="E49" s="178">
        <f>RES_hhdet_in_emih!E49/RES_summary!E$21</f>
        <v>5.1918447619130585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4.6206552260260398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6.5722686825581889</v>
      </c>
      <c r="D50" s="183">
        <f>RES_hhdet_in_emih!D50/RES_summary!D$21</f>
        <v>6.5178225750602952</v>
      </c>
      <c r="E50" s="183">
        <f>RES_hhdet_in_emih!E50/RES_summary!E$21</f>
        <v>6.5215913575958666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6.3325405583185832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40.781903578495523</v>
      </c>
      <c r="D62" s="184">
        <f>RES_hhdet_in_emih!D62/RES_summary!D$21</f>
        <v>38.466886273065469</v>
      </c>
      <c r="E62" s="184">
        <f>RES_hhdet_in_emih!E62/RES_summary!E$21</f>
        <v>38.995885549032003</v>
      </c>
      <c r="F62" s="184">
        <f>RES_hhdet_in_emih!F62/RES_summary!F$21</f>
        <v>37.52568422895844</v>
      </c>
      <c r="G62" s="184">
        <f>RES_hhdet_in_emih!G62/RES_summary!G$21</f>
        <v>38.909510363700775</v>
      </c>
      <c r="H62" s="184">
        <f>RES_hhdet_in_emih!H62/RES_summary!H$21</f>
        <v>38.317488329150471</v>
      </c>
      <c r="I62" s="184">
        <f>RES_hhdet_in_emih!I62/RES_summary!I$21</f>
        <v>37.210617822218545</v>
      </c>
      <c r="J62" s="184">
        <f>RES_hhdet_in_emih!J62/RES_summary!J$21</f>
        <v>32.54020572286008</v>
      </c>
      <c r="K62" s="184">
        <f>RES_hhdet_in_emih!K62/RES_summary!K$21</f>
        <v>28.134718183058602</v>
      </c>
      <c r="L62" s="184">
        <f>RES_hhdet_in_emih!L62/RES_summary!L$21</f>
        <v>37.254321498626176</v>
      </c>
      <c r="M62" s="184">
        <f>RES_hhdet_in_emih!M62/RES_summary!M$21</f>
        <v>34.73320434145549</v>
      </c>
      <c r="N62" s="184">
        <f>RES_hhdet_in_emih!N62/RES_summary!N$21</f>
        <v>35.695872991906754</v>
      </c>
      <c r="O62" s="184">
        <f>RES_hhdet_in_emih!O62/RES_summary!O$21</f>
        <v>27.037062437271555</v>
      </c>
      <c r="P62" s="184">
        <f>RES_hhdet_in_emih!P62/RES_summary!P$21</f>
        <v>23.783875102272528</v>
      </c>
      <c r="Q62" s="184">
        <f>RES_hhdet_in_emih!Q62/RES_summary!Q$21</f>
        <v>22.97849464578232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34.406139628146803</v>
      </c>
      <c r="D63" s="178">
        <f>RES_hhdet_in_emih!D63/RES_summary!D$21</f>
        <v>32.582776209315554</v>
      </c>
      <c r="E63" s="178">
        <f>RES_hhdet_in_emih!E63/RES_summary!E$21</f>
        <v>31.874939853752604</v>
      </c>
      <c r="F63" s="178">
        <f>RES_hhdet_in_emih!F63/RES_summary!F$21</f>
        <v>30.932267733795513</v>
      </c>
      <c r="G63" s="178">
        <f>RES_hhdet_in_emih!G63/RES_summary!G$21</f>
        <v>32.044998092230998</v>
      </c>
      <c r="H63" s="178">
        <f>RES_hhdet_in_emih!H63/RES_summary!H$21</f>
        <v>32.433758661716986</v>
      </c>
      <c r="I63" s="178">
        <f>RES_hhdet_in_emih!I63/RES_summary!I$21</f>
        <v>30.629870534153856</v>
      </c>
      <c r="J63" s="178">
        <f>RES_hhdet_in_emih!J63/RES_summary!J$21</f>
        <v>27.786756761347977</v>
      </c>
      <c r="K63" s="178">
        <f>RES_hhdet_in_emih!K63/RES_summary!K$21</f>
        <v>23.087545037922396</v>
      </c>
      <c r="L63" s="178">
        <f>RES_hhdet_in_emih!L63/RES_summary!L$21</f>
        <v>31.829420686516986</v>
      </c>
      <c r="M63" s="178">
        <f>RES_hhdet_in_emih!M63/RES_summary!M$21</f>
        <v>28.175606119534198</v>
      </c>
      <c r="N63" s="178">
        <f>RES_hhdet_in_emih!N63/RES_summary!N$21</f>
        <v>29.080986342416455</v>
      </c>
      <c r="O63" s="178">
        <f>RES_hhdet_in_emih!O63/RES_summary!O$21</f>
        <v>22.272423262172968</v>
      </c>
      <c r="P63" s="178">
        <f>RES_hhdet_in_emih!P63/RES_summary!P$21</f>
        <v>18.03694181178895</v>
      </c>
      <c r="Q63" s="178">
        <f>RES_hhdet_in_emih!Q63/RES_summary!Q$21</f>
        <v>18.125755323837591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34.406139628146803</v>
      </c>
      <c r="D64" s="177">
        <f>RES_hhdet_in_emih!D64/RES_summary!D$21</f>
        <v>32.582776209315554</v>
      </c>
      <c r="E64" s="177">
        <f>RES_hhdet_in_emih!E64/RES_summary!E$21</f>
        <v>31.874939853752604</v>
      </c>
      <c r="F64" s="177">
        <f>RES_hhdet_in_emih!F64/RES_summary!F$21</f>
        <v>30.932267733795513</v>
      </c>
      <c r="G64" s="177">
        <f>RES_hhdet_in_emih!G64/RES_summary!G$21</f>
        <v>32.044998092230998</v>
      </c>
      <c r="H64" s="177">
        <f>RES_hhdet_in_emih!H64/RES_summary!H$21</f>
        <v>32.433758661716986</v>
      </c>
      <c r="I64" s="177">
        <f>RES_hhdet_in_emih!I64/RES_summary!I$21</f>
        <v>30.629870534153856</v>
      </c>
      <c r="J64" s="177">
        <f>RES_hhdet_in_emih!J64/RES_summary!J$21</f>
        <v>27.786756761347977</v>
      </c>
      <c r="K64" s="177">
        <f>RES_hhdet_in_emih!K64/RES_summary!K$21</f>
        <v>23.087545037922396</v>
      </c>
      <c r="L64" s="177">
        <f>RES_hhdet_in_emih!L64/RES_summary!L$21</f>
        <v>31.829420686516986</v>
      </c>
      <c r="M64" s="177">
        <f>RES_hhdet_in_emih!M64/RES_summary!M$21</f>
        <v>28.175606119534198</v>
      </c>
      <c r="N64" s="177">
        <f>RES_hhdet_in_emih!N64/RES_summary!N$21</f>
        <v>29.080986342416455</v>
      </c>
      <c r="O64" s="177">
        <f>RES_hhdet_in_emih!O64/RES_summary!O$21</f>
        <v>22.272423262172968</v>
      </c>
      <c r="P64" s="177">
        <f>RES_hhdet_in_emih!P64/RES_summary!P$21</f>
        <v>18.03694181178895</v>
      </c>
      <c r="Q64" s="177">
        <f>RES_hhdet_in_emih!Q64/RES_summary!Q$21</f>
        <v>18.125755323837591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4.4118180377626102</v>
      </c>
      <c r="D68" s="178">
        <f>RES_hhdet_in_emih!D68/RES_summary!D$21</f>
        <v>3.7445085621719287</v>
      </c>
      <c r="E68" s="178">
        <f>RES_hhdet_in_emih!E68/RES_summary!E$21</f>
        <v>4.5567538219931905</v>
      </c>
      <c r="F68" s="178">
        <f>RES_hhdet_in_emih!F68/RES_summary!F$21</f>
        <v>4.3373226715550475</v>
      </c>
      <c r="G68" s="178">
        <f>RES_hhdet_in_emih!G68/RES_summary!G$21</f>
        <v>4.6078296729872239</v>
      </c>
      <c r="H68" s="178">
        <f>RES_hhdet_in_emih!H68/RES_summary!H$21</f>
        <v>3.688951545530498</v>
      </c>
      <c r="I68" s="178">
        <f>RES_hhdet_in_emih!I68/RES_summary!I$21</f>
        <v>4.3635709294271887</v>
      </c>
      <c r="J68" s="178">
        <f>RES_hhdet_in_emih!J68/RES_summary!J$21</f>
        <v>2.5126562897532572</v>
      </c>
      <c r="K68" s="178">
        <f>RES_hhdet_in_emih!K68/RES_summary!K$21</f>
        <v>3.0981212152142468</v>
      </c>
      <c r="L68" s="178">
        <f>RES_hhdet_in_emih!L68/RES_summary!L$21</f>
        <v>3.9358466191190242</v>
      </c>
      <c r="M68" s="178">
        <f>RES_hhdet_in_emih!M68/RES_summary!M$21</f>
        <v>4.2267723635635068</v>
      </c>
      <c r="N68" s="178">
        <f>RES_hhdet_in_emih!N68/RES_summary!N$21</f>
        <v>4.2627543443723805</v>
      </c>
      <c r="O68" s="178">
        <f>RES_hhdet_in_emih!O68/RES_summary!O$21</f>
        <v>2.8978117002657586</v>
      </c>
      <c r="P68" s="178">
        <f>RES_hhdet_in_emih!P68/RES_summary!P$21</f>
        <v>3.2401682333806647</v>
      </c>
      <c r="Q68" s="178">
        <f>RES_hhdet_in_emih!Q68/RES_summary!Q$21</f>
        <v>2.7760676281391055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4.6565274396083787</v>
      </c>
      <c r="D69" s="183">
        <f>RES_hhdet_in_emih!D69/RES_summary!D$21</f>
        <v>4.5619471479077536</v>
      </c>
      <c r="E69" s="183">
        <f>RES_hhdet_in_emih!E69/RES_summary!E$21</f>
        <v>4.5567538219931905</v>
      </c>
      <c r="F69" s="183">
        <f>RES_hhdet_in_emih!F69/RES_summary!F$21</f>
        <v>4.6188391487446872</v>
      </c>
      <c r="G69" s="183">
        <f>RES_hhdet_in_emih!G69/RES_summary!G$21</f>
        <v>4.6078296729872239</v>
      </c>
      <c r="H69" s="183">
        <f>RES_hhdet_in_emih!H69/RES_summary!H$21</f>
        <v>4.4471185600515541</v>
      </c>
      <c r="I69" s="183">
        <f>RES_hhdet_in_emih!I69/RES_summary!I$21</f>
        <v>4.3635709294271887</v>
      </c>
      <c r="J69" s="183">
        <f>RES_hhdet_in_emih!J69/RES_summary!J$21</f>
        <v>4.3970039778338572</v>
      </c>
      <c r="K69" s="183">
        <f>RES_hhdet_in_emih!K69/RES_summary!K$21</f>
        <v>4.5254934680513212</v>
      </c>
      <c r="L69" s="183">
        <f>RES_hhdet_in_emih!L69/RES_summary!L$21</f>
        <v>4.4995441433254975</v>
      </c>
      <c r="M69" s="183">
        <f>RES_hhdet_in_emih!M69/RES_summary!M$21</f>
        <v>4.4415235884787378</v>
      </c>
      <c r="N69" s="183">
        <f>RES_hhdet_in_emih!N69/RES_summary!N$21</f>
        <v>4.4298951213754938</v>
      </c>
      <c r="O69" s="183">
        <f>RES_hhdet_in_emih!O69/RES_summary!O$21</f>
        <v>4.5291850079018632</v>
      </c>
      <c r="P69" s="183">
        <f>RES_hhdet_in_emih!P69/RES_summary!P$21</f>
        <v>4.4945396907122372</v>
      </c>
      <c r="Q69" s="183">
        <f>RES_hhdet_in_emih!Q69/RES_summary!Q$21</f>
        <v>4.4905770510983736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3.4415558955171783</v>
      </c>
      <c r="L70" s="183">
        <f>RES_hhdet_in_emih!L70/RES_summary!L$21</f>
        <v>3.3923094545670818</v>
      </c>
      <c r="M70" s="183">
        <f>RES_hhdet_in_emih!M70/RES_summary!M$21</f>
        <v>3.3173066910810323</v>
      </c>
      <c r="N70" s="183">
        <f>RES_hhdet_in_emih!N70/RES_summary!N$21</f>
        <v>3.2737339711231872</v>
      </c>
      <c r="O70" s="183">
        <f>RES_hhdet_in_emih!O70/RES_summary!O$21</f>
        <v>3.3343340548118192</v>
      </c>
      <c r="P70" s="183">
        <f>RES_hhdet_in_emih!P70/RES_summary!P$21</f>
        <v>3.2889642858974595</v>
      </c>
      <c r="Q70" s="183">
        <f>RES_hhdet_in_emih!Q70/RES_summary!Q$21</f>
        <v>3.2596269509856692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3.4415558955171783</v>
      </c>
      <c r="L71" s="182">
        <f>RES_hhdet_in_emih!L71/RES_summary!L$21</f>
        <v>3.3923094545670818</v>
      </c>
      <c r="M71" s="182">
        <f>RES_hhdet_in_emih!M71/RES_summary!M$21</f>
        <v>3.3173066910810323</v>
      </c>
      <c r="N71" s="182">
        <f>RES_hhdet_in_emih!N71/RES_summary!N$21</f>
        <v>3.2737339711231872</v>
      </c>
      <c r="O71" s="182">
        <f>RES_hhdet_in_emih!O71/RES_summary!O$21</f>
        <v>3.3343340548118192</v>
      </c>
      <c r="P71" s="182">
        <f>RES_hhdet_in_emih!P71/RES_summary!P$21</f>
        <v>3.2889642858974595</v>
      </c>
      <c r="Q71" s="182">
        <f>RES_hhdet_in_emih!Q71/RES_summary!Q$21</f>
        <v>3.2596269509856692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1.9639459125861127</v>
      </c>
      <c r="D77" s="178">
        <f>RES_hhdet_in_emih!D77/RES_summary!D$21</f>
        <v>2.139601501577987</v>
      </c>
      <c r="E77" s="178">
        <f>RES_hhdet_in_emih!E77/RES_summary!E$21</f>
        <v>2.5641918732862092</v>
      </c>
      <c r="F77" s="178">
        <f>RES_hhdet_in_emih!F77/RES_summary!F$21</f>
        <v>2.2560938236078796</v>
      </c>
      <c r="G77" s="178">
        <f>RES_hhdet_in_emih!G77/RES_summary!G$21</f>
        <v>2.256682598482548</v>
      </c>
      <c r="H77" s="178">
        <f>RES_hhdet_in_emih!H77/RES_summary!H$21</f>
        <v>2.1947781219029894</v>
      </c>
      <c r="I77" s="178">
        <f>RES_hhdet_in_emih!I77/RES_summary!I$21</f>
        <v>2.2171763586374964</v>
      </c>
      <c r="J77" s="178">
        <f>RES_hhdet_in_emih!J77/RES_summary!J$21</f>
        <v>2.2407926717588489</v>
      </c>
      <c r="K77" s="178">
        <f>RES_hhdet_in_emih!K77/RES_summary!K$21</f>
        <v>1.9490519299219558</v>
      </c>
      <c r="L77" s="178">
        <f>RES_hhdet_in_emih!L77/RES_summary!L$21</f>
        <v>1.4890541929901728</v>
      </c>
      <c r="M77" s="178">
        <f>RES_hhdet_in_emih!M77/RES_summary!M$21</f>
        <v>2.3308258583577879</v>
      </c>
      <c r="N77" s="178">
        <f>RES_hhdet_in_emih!N77/RES_summary!N$21</f>
        <v>2.3521323051179146</v>
      </c>
      <c r="O77" s="178">
        <f>RES_hhdet_in_emih!O77/RES_summary!O$21</f>
        <v>1.8668274748328297</v>
      </c>
      <c r="P77" s="178">
        <f>RES_hhdet_in_emih!P77/RES_summary!P$21</f>
        <v>2.5067650571029136</v>
      </c>
      <c r="Q77" s="178">
        <f>RES_hhdet_in_emih!Q77/RES_summary!Q$21</f>
        <v>2.0766716938056247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1.9639459125861127</v>
      </c>
      <c r="D78" s="177">
        <f>RES_hhdet_in_emih!D78/RES_summary!D$21</f>
        <v>2.139601501577987</v>
      </c>
      <c r="E78" s="177">
        <f>RES_hhdet_in_emih!E78/RES_summary!E$21</f>
        <v>2.5641918732862092</v>
      </c>
      <c r="F78" s="177">
        <f>RES_hhdet_in_emih!F78/RES_summary!F$21</f>
        <v>2.5947304473500652</v>
      </c>
      <c r="G78" s="177">
        <f>RES_hhdet_in_emih!G78/RES_summary!G$21</f>
        <v>2.5739797321041609</v>
      </c>
      <c r="H78" s="177">
        <f>RES_hhdet_in_emih!H78/RES_summary!H$21</f>
        <v>2.516476806677149</v>
      </c>
      <c r="I78" s="177">
        <f>RES_hhdet_in_emih!I78/RES_summary!I$21</f>
        <v>2.5135452737333157</v>
      </c>
      <c r="J78" s="177">
        <f>RES_hhdet_in_emih!J78/RES_summary!J$21</f>
        <v>2.4892615832987173</v>
      </c>
      <c r="K78" s="177">
        <f>RES_hhdet_in_emih!K78/RES_summary!K$21</f>
        <v>2.5127799689799724</v>
      </c>
      <c r="L78" s="177">
        <f>RES_hhdet_in_emih!L78/RES_summary!L$21</f>
        <v>2.502016196537832</v>
      </c>
      <c r="M78" s="177">
        <f>RES_hhdet_in_emih!M78/RES_summary!M$21</f>
        <v>2.5197963767537064</v>
      </c>
      <c r="N78" s="177">
        <f>RES_hhdet_in_emih!N78/RES_summary!N$21</f>
        <v>2.5020767428418962</v>
      </c>
      <c r="O78" s="177">
        <f>RES_hhdet_in_emih!O78/RES_summary!O$21</f>
        <v>2.5325887013156465</v>
      </c>
      <c r="P78" s="177">
        <f>RES_hhdet_in_emih!P78/RES_summary!P$21</f>
        <v>2.5067650571029136</v>
      </c>
      <c r="Q78" s="177">
        <f>RES_hhdet_in_emih!Q78/RES_summary!Q$21</f>
        <v>2.5022196728955377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3077440</v>
      </c>
      <c r="C5" s="151">
        <f>RES_hhdet_num!C$3</f>
        <v>3096151.0000000005</v>
      </c>
      <c r="D5" s="151">
        <f>RES_hhdet_num!D$3</f>
        <v>3542363</v>
      </c>
      <c r="E5" s="151">
        <f>RES_hhdet_num!E$3</f>
        <v>3577756.0000000005</v>
      </c>
      <c r="F5" s="151">
        <f>RES_hhdet_num!F$3</f>
        <v>3804348</v>
      </c>
      <c r="G5" s="151">
        <f>RES_hhdet_num!G$3</f>
        <v>4122485.9999999986</v>
      </c>
      <c r="H5" s="151">
        <f>RES_hhdet_num!H$3</f>
        <v>4379690.9999999991</v>
      </c>
      <c r="I5" s="151">
        <f>RES_hhdet_num!I$3</f>
        <v>4387579.9999999991</v>
      </c>
      <c r="J5" s="151">
        <f>RES_hhdet_num!J$3</f>
        <v>4544760.9999999981</v>
      </c>
      <c r="K5" s="151">
        <f>RES_hhdet_num!K$3</f>
        <v>4592683.9999999991</v>
      </c>
      <c r="L5" s="151">
        <f>RES_hhdet_num!L$3</f>
        <v>4664049.9999999981</v>
      </c>
      <c r="M5" s="151">
        <f>RES_hhdet_num!M$3</f>
        <v>4613677.9999999981</v>
      </c>
      <c r="N5" s="151">
        <f>RES_hhdet_num!N$3</f>
        <v>4609964.9999999981</v>
      </c>
      <c r="O5" s="151">
        <f>RES_hhdet_num!O$3</f>
        <v>4528236.9999999991</v>
      </c>
      <c r="P5" s="151">
        <f>RES_hhdet_num!P$3</f>
        <v>4503159.9999999991</v>
      </c>
      <c r="Q5" s="151">
        <f>RES_hhdet_num!Q$3</f>
        <v>4437624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3077440</v>
      </c>
      <c r="C7" s="67">
        <f>RES_hhdet_num!C$5</f>
        <v>3096151.0000000005</v>
      </c>
      <c r="D7" s="67">
        <f>RES_hhdet_num!D$5</f>
        <v>3542363</v>
      </c>
      <c r="E7" s="67">
        <f>RES_hhdet_num!E$5</f>
        <v>3577756.0000000005</v>
      </c>
      <c r="F7" s="67">
        <f>RES_hhdet_num!F$5</f>
        <v>3804348</v>
      </c>
      <c r="G7" s="67">
        <f>RES_hhdet_num!G$5</f>
        <v>4122485.9999999986</v>
      </c>
      <c r="H7" s="67">
        <f>RES_hhdet_num!H$5</f>
        <v>4379690.9999999991</v>
      </c>
      <c r="I7" s="67">
        <f>RES_hhdet_num!I$5</f>
        <v>4387579.9999999991</v>
      </c>
      <c r="J7" s="67">
        <f>RES_hhdet_num!J$5</f>
        <v>4544760.9999999981</v>
      </c>
      <c r="K7" s="67">
        <f>RES_hhdet_num!K$5</f>
        <v>4592683.9999999991</v>
      </c>
      <c r="L7" s="67">
        <f>RES_hhdet_num!L$5</f>
        <v>4664049.9999999981</v>
      </c>
      <c r="M7" s="67">
        <f>RES_hhdet_num!M$5</f>
        <v>4613677.9999999981</v>
      </c>
      <c r="N7" s="67">
        <f>RES_hhdet_num!N$5</f>
        <v>4609964.9999999981</v>
      </c>
      <c r="O7" s="67">
        <f>RES_hhdet_num!O$5</f>
        <v>4528236.9999999991</v>
      </c>
      <c r="P7" s="67">
        <f>RES_hhdet_num!P$5</f>
        <v>4503159.9999999991</v>
      </c>
      <c r="Q7" s="67">
        <f>RES_hhdet_num!Q$5</f>
        <v>4437624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2500</v>
      </c>
      <c r="C9" s="67">
        <f>RES_hhdet_num!C$8</f>
        <v>2757</v>
      </c>
      <c r="D9" s="67">
        <f>RES_hhdet_num!D$8</f>
        <v>3788</v>
      </c>
      <c r="E9" s="67">
        <f>RES_hhdet_num!E$8</f>
        <v>4299</v>
      </c>
      <c r="F9" s="67">
        <f>RES_hhdet_num!F$8</f>
        <v>5918</v>
      </c>
      <c r="G9" s="67">
        <f>RES_hhdet_num!G$8</f>
        <v>7461.9999999999991</v>
      </c>
      <c r="H9" s="67">
        <f>RES_hhdet_num!H$8</f>
        <v>11036.999999999998</v>
      </c>
      <c r="I9" s="67">
        <f>RES_hhdet_num!I$8</f>
        <v>16107.999999999996</v>
      </c>
      <c r="J9" s="67">
        <f>RES_hhdet_num!J$8</f>
        <v>21927.999999999993</v>
      </c>
      <c r="K9" s="67">
        <f>RES_hhdet_num!K$8</f>
        <v>29979.999999999993</v>
      </c>
      <c r="L9" s="67">
        <f>RES_hhdet_num!L$8</f>
        <v>38991.999999999985</v>
      </c>
      <c r="M9" s="67">
        <f>RES_hhdet_num!M$8</f>
        <v>48927.999999999978</v>
      </c>
      <c r="N9" s="67">
        <f>RES_hhdet_num!N$8</f>
        <v>58294.999999999978</v>
      </c>
      <c r="O9" s="67">
        <f>RES_hhdet_num!O$8</f>
        <v>61883.999999999985</v>
      </c>
      <c r="P9" s="67">
        <f>RES_hhdet_num!P$8</f>
        <v>75673.999999999985</v>
      </c>
      <c r="Q9" s="67">
        <f>RES_hhdet_num!Q$8</f>
        <v>88990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2487141</v>
      </c>
      <c r="C11" s="67">
        <f>RES_hhdet_num!C$10</f>
        <v>2530358</v>
      </c>
      <c r="D11" s="67">
        <f>RES_hhdet_num!D$10</f>
        <v>2942975</v>
      </c>
      <c r="E11" s="67">
        <f>RES_hhdet_num!E$10</f>
        <v>2988172</v>
      </c>
      <c r="F11" s="67">
        <f>RES_hhdet_num!F$10</f>
        <v>3197937</v>
      </c>
      <c r="G11" s="67">
        <f>RES_hhdet_num!G$10</f>
        <v>3533203.9999999986</v>
      </c>
      <c r="H11" s="67">
        <f>RES_hhdet_num!H$10</f>
        <v>3836820.9999999995</v>
      </c>
      <c r="I11" s="67">
        <f>RES_hhdet_num!I$10</f>
        <v>3821169.9999999991</v>
      </c>
      <c r="J11" s="67">
        <f>RES_hhdet_num!J$10</f>
        <v>3927944.9999999981</v>
      </c>
      <c r="K11" s="67">
        <f>RES_hhdet_num!K$10</f>
        <v>3986543.9999999995</v>
      </c>
      <c r="L11" s="67">
        <f>RES_hhdet_num!L$10</f>
        <v>4067125.9999999991</v>
      </c>
      <c r="M11" s="67">
        <f>RES_hhdet_num!M$10</f>
        <v>4026404.9999999995</v>
      </c>
      <c r="N11" s="67">
        <f>RES_hhdet_num!N$10</f>
        <v>4024234.9999999991</v>
      </c>
      <c r="O11" s="67">
        <f>RES_hhdet_num!O$10</f>
        <v>3947160</v>
      </c>
      <c r="P11" s="67">
        <f>RES_hhdet_num!P$10</f>
        <v>3940367</v>
      </c>
      <c r="Q11" s="67">
        <f>RES_hhdet_num!Q$10</f>
        <v>3845720</v>
      </c>
    </row>
    <row r="12" spans="1:17" ht="12" customHeight="1" x14ac:dyDescent="0.25">
      <c r="A12" s="23" t="s">
        <v>144</v>
      </c>
      <c r="B12" s="67">
        <f>RES_hhdet_num!B$11</f>
        <v>368698</v>
      </c>
      <c r="C12" s="67">
        <f>RES_hhdet_num!C$11</f>
        <v>363152.00000000035</v>
      </c>
      <c r="D12" s="67">
        <f>RES_hhdet_num!D$11</f>
        <v>406679.00000000012</v>
      </c>
      <c r="E12" s="67">
        <f>RES_hhdet_num!E$11</f>
        <v>451947.00000000041</v>
      </c>
      <c r="F12" s="67">
        <f>RES_hhdet_num!F$11</f>
        <v>470729.99999999988</v>
      </c>
      <c r="G12" s="67">
        <f>RES_hhdet_num!G$11</f>
        <v>499546.00000000006</v>
      </c>
      <c r="H12" s="67">
        <f>RES_hhdet_num!H$11</f>
        <v>519629.99999999994</v>
      </c>
      <c r="I12" s="67">
        <f>RES_hhdet_num!I$11</f>
        <v>534587</v>
      </c>
      <c r="J12" s="67">
        <f>RES_hhdet_num!J$11</f>
        <v>572204</v>
      </c>
      <c r="K12" s="67">
        <f>RES_hhdet_num!K$11</f>
        <v>577028.99999999942</v>
      </c>
      <c r="L12" s="67">
        <f>RES_hhdet_num!L$11</f>
        <v>571494.99999999872</v>
      </c>
      <c r="M12" s="67">
        <f>RES_hhdet_num!M$11</f>
        <v>551351.99999999907</v>
      </c>
      <c r="N12" s="67">
        <f>RES_hhdet_num!N$11</f>
        <v>537386.99999999907</v>
      </c>
      <c r="O12" s="67">
        <f>RES_hhdet_num!O$11</f>
        <v>503969.99999999913</v>
      </c>
      <c r="P12" s="67">
        <f>RES_hhdet_num!P$11</f>
        <v>478036.99999999942</v>
      </c>
      <c r="Q12" s="67">
        <f>RES_hhdet_num!Q$11</f>
        <v>449368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9349.9999999999454</v>
      </c>
      <c r="L13" s="67">
        <f>RES_hhdet_num!L$12</f>
        <v>11863.999999999975</v>
      </c>
      <c r="M13" s="67">
        <f>RES_hhdet_num!M$12</f>
        <v>13833.999999999938</v>
      </c>
      <c r="N13" s="67">
        <f>RES_hhdet_num!N$12</f>
        <v>15610.999999999975</v>
      </c>
      <c r="O13" s="67">
        <f>RES_hhdet_num!O$12</f>
        <v>27825.99999999988</v>
      </c>
      <c r="P13" s="67">
        <f>RES_hhdet_num!P$12</f>
        <v>39606.999999999927</v>
      </c>
      <c r="Q13" s="67">
        <f>RES_hhdet_num!Q$12</f>
        <v>49826.000000000029</v>
      </c>
    </row>
    <row r="14" spans="1:17" ht="12" customHeight="1" x14ac:dyDescent="0.25">
      <c r="A14" s="23" t="s">
        <v>142</v>
      </c>
      <c r="B14" s="67">
        <f>RES_hhdet_num!B$15</f>
        <v>221601</v>
      </c>
      <c r="C14" s="67">
        <f>RES_hhdet_num!C$15</f>
        <v>202640.99999999997</v>
      </c>
      <c r="D14" s="67">
        <f>RES_hhdet_num!D$15</f>
        <v>192709</v>
      </c>
      <c r="E14" s="67">
        <f>RES_hhdet_num!E$15</f>
        <v>137637</v>
      </c>
      <c r="F14" s="67">
        <f>RES_hhdet_num!F$15</f>
        <v>135681</v>
      </c>
      <c r="G14" s="67">
        <f>RES_hhdet_num!G$15</f>
        <v>89735.999999999985</v>
      </c>
      <c r="H14" s="67">
        <f>RES_hhdet_num!H$15</f>
        <v>23239.999999999996</v>
      </c>
      <c r="I14" s="67">
        <f>RES_hhdet_num!I$15</f>
        <v>31822.999999999993</v>
      </c>
      <c r="J14" s="67">
        <f>RES_hhdet_num!J$15</f>
        <v>44611.999999999978</v>
      </c>
      <c r="K14" s="67">
        <f>RES_hhdet_num!K$15</f>
        <v>19445.999999999993</v>
      </c>
      <c r="L14" s="67">
        <f>RES_hhdet_num!L$15</f>
        <v>13288.999999999991</v>
      </c>
      <c r="M14" s="67">
        <f>RES_hhdet_num!M$15</f>
        <v>21545.999999999989</v>
      </c>
      <c r="N14" s="67">
        <f>RES_hhdet_num!N$15</f>
        <v>31807.999999999982</v>
      </c>
      <c r="O14" s="67">
        <f>RES_hhdet_num!O$15</f>
        <v>46701.999999999949</v>
      </c>
      <c r="P14" s="67">
        <f>RES_hhdet_num!P$15</f>
        <v>41693.999999999993</v>
      </c>
      <c r="Q14" s="67">
        <f>RES_hhdet_num!Q$15</f>
        <v>83456.000000000116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314.99999999999989</v>
      </c>
      <c r="L15" s="67">
        <f>RES_hhdet_num!L$16</f>
        <v>275.99999999999983</v>
      </c>
      <c r="M15" s="67">
        <f>RES_hhdet_num!M$16</f>
        <v>540.99999999999966</v>
      </c>
      <c r="N15" s="67">
        <f>RES_hhdet_num!N$16</f>
        <v>923.99999999999943</v>
      </c>
      <c r="O15" s="67">
        <f>RES_hhdet_num!O$16</f>
        <v>2578.9999999999986</v>
      </c>
      <c r="P15" s="67">
        <f>RES_hhdet_num!P$16</f>
        <v>3454.9999999999991</v>
      </c>
      <c r="Q15" s="67">
        <f>RES_hhdet_num!Q$16</f>
        <v>9254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1120700</v>
      </c>
      <c r="C17" s="67">
        <f>RES_hhdet_num!C$20</f>
        <v>1147454</v>
      </c>
      <c r="D17" s="67">
        <f>RES_hhdet_num!D$20</f>
        <v>1318939</v>
      </c>
      <c r="E17" s="67">
        <f>RES_hhdet_num!E$20</f>
        <v>1374938.0000000002</v>
      </c>
      <c r="F17" s="67">
        <f>RES_hhdet_num!F$20</f>
        <v>1496395.0000000002</v>
      </c>
      <c r="G17" s="67">
        <f>RES_hhdet_num!G$20</f>
        <v>1655133</v>
      </c>
      <c r="H17" s="67">
        <f>RES_hhdet_num!H$20</f>
        <v>1834233.0000000002</v>
      </c>
      <c r="I17" s="67">
        <f>RES_hhdet_num!I$20</f>
        <v>1834806.9999999998</v>
      </c>
      <c r="J17" s="67">
        <f>RES_hhdet_num!J$20</f>
        <v>1992391.9999999995</v>
      </c>
      <c r="K17" s="67">
        <f>RES_hhdet_num!K$20</f>
        <v>2052659.9999999988</v>
      </c>
      <c r="L17" s="67">
        <f>RES_hhdet_num!L$20</f>
        <v>2117606.9999999986</v>
      </c>
      <c r="M17" s="67">
        <f>RES_hhdet_num!M$20</f>
        <v>2065223.9999999988</v>
      </c>
      <c r="N17" s="67">
        <f>RES_hhdet_num!N$20</f>
        <v>2059396.9999999988</v>
      </c>
      <c r="O17" s="67">
        <f>RES_hhdet_num!O$20</f>
        <v>2035589.9999999991</v>
      </c>
      <c r="P17" s="67">
        <f>RES_hhdet_num!P$20</f>
        <v>2034129.9999999995</v>
      </c>
      <c r="Q17" s="67">
        <f>RES_hhdet_num!Q$20</f>
        <v>2016446</v>
      </c>
    </row>
    <row r="18" spans="1:17" ht="12" customHeight="1" x14ac:dyDescent="0.25">
      <c r="A18" s="23" t="s">
        <v>57</v>
      </c>
      <c r="B18" s="67">
        <f>RES_hhdet_num!B$21</f>
        <v>703188</v>
      </c>
      <c r="C18" s="67">
        <f>RES_hhdet_num!C$21</f>
        <v>687303</v>
      </c>
      <c r="D18" s="67">
        <f>RES_hhdet_num!D$21</f>
        <v>782412</v>
      </c>
      <c r="E18" s="67">
        <f>RES_hhdet_num!E$21</f>
        <v>767081</v>
      </c>
      <c r="F18" s="67">
        <f>RES_hhdet_num!F$21</f>
        <v>740214</v>
      </c>
      <c r="G18" s="67">
        <f>RES_hhdet_num!G$21</f>
        <v>765167</v>
      </c>
      <c r="H18" s="67">
        <f>RES_hhdet_num!H$21</f>
        <v>793723.99999999988</v>
      </c>
      <c r="I18" s="67">
        <f>RES_hhdet_num!I$21</f>
        <v>814381.99999999988</v>
      </c>
      <c r="J18" s="67">
        <f>RES_hhdet_num!J$21</f>
        <v>828983.99999999965</v>
      </c>
      <c r="K18" s="67">
        <f>RES_hhdet_num!K$21</f>
        <v>866948.99999999977</v>
      </c>
      <c r="L18" s="67">
        <f>RES_hhdet_num!L$21</f>
        <v>851820.9999999993</v>
      </c>
      <c r="M18" s="67">
        <f>RES_hhdet_num!M$21</f>
        <v>773370.99999999953</v>
      </c>
      <c r="N18" s="67">
        <f>RES_hhdet_num!N$21</f>
        <v>766721.9999999993</v>
      </c>
      <c r="O18" s="67">
        <f>RES_hhdet_num!O$21</f>
        <v>699447.99999999988</v>
      </c>
      <c r="P18" s="67">
        <f>RES_hhdet_num!P$21</f>
        <v>752854</v>
      </c>
      <c r="Q18" s="67">
        <f>RES_hhdet_num!Q$21</f>
        <v>701299.00000000035</v>
      </c>
    </row>
    <row r="19" spans="1:17" ht="12" customHeight="1" x14ac:dyDescent="0.25">
      <c r="A19" s="29" t="s">
        <v>140</v>
      </c>
      <c r="B19" s="83">
        <f>RES_hhdet_num!B$22</f>
        <v>1253552</v>
      </c>
      <c r="C19" s="83">
        <f>RES_hhdet_num!C$22</f>
        <v>1261394</v>
      </c>
      <c r="D19" s="83">
        <f>RES_hhdet_num!D$22</f>
        <v>1441011.9999999998</v>
      </c>
      <c r="E19" s="83">
        <f>RES_hhdet_num!E$22</f>
        <v>1435737</v>
      </c>
      <c r="F19" s="83">
        <f>RES_hhdet_num!F$22</f>
        <v>1567739</v>
      </c>
      <c r="G19" s="83">
        <f>RES_hhdet_num!G$22</f>
        <v>1702185.9999999995</v>
      </c>
      <c r="H19" s="83">
        <f>RES_hhdet_num!H$22</f>
        <v>1751733.9999999998</v>
      </c>
      <c r="I19" s="83">
        <f>RES_hhdet_num!I$22</f>
        <v>1738390.9999999995</v>
      </c>
      <c r="J19" s="83">
        <f>RES_hhdet_num!J$22</f>
        <v>1723384.9999999995</v>
      </c>
      <c r="K19" s="83">
        <f>RES_hhdet_num!K$22</f>
        <v>1673074.9999999995</v>
      </c>
      <c r="L19" s="83">
        <f>RES_hhdet_num!L$22</f>
        <v>1694621.9999999988</v>
      </c>
      <c r="M19" s="83">
        <f>RES_hhdet_num!M$22</f>
        <v>1775082.9999999988</v>
      </c>
      <c r="N19" s="83">
        <f>RES_hhdet_num!N$22</f>
        <v>1783845.9999999993</v>
      </c>
      <c r="O19" s="83">
        <f>RES_hhdet_num!O$22</f>
        <v>1793198.9999999995</v>
      </c>
      <c r="P19" s="83">
        <f>RES_hhdet_num!P$22</f>
        <v>1716175.9999999998</v>
      </c>
      <c r="Q19" s="83">
        <f>RES_hhdet_num!Q$22</f>
        <v>1719879.0000000002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192339.99999999953</v>
      </c>
      <c r="D23" s="67">
        <f t="shared" ref="D23:Q23" si="0">C7+D39-D7</f>
        <v>192340.00000000047</v>
      </c>
      <c r="E23" s="67">
        <f t="shared" si="0"/>
        <v>192339.99999999953</v>
      </c>
      <c r="F23" s="67">
        <f t="shared" si="0"/>
        <v>192340.00000000047</v>
      </c>
      <c r="G23" s="67">
        <f t="shared" si="0"/>
        <v>192340.0000000014</v>
      </c>
      <c r="H23" s="67">
        <f t="shared" si="0"/>
        <v>192339.99999999907</v>
      </c>
      <c r="I23" s="67">
        <f t="shared" si="0"/>
        <v>192340</v>
      </c>
      <c r="J23" s="67">
        <f t="shared" si="0"/>
        <v>192340.00000000093</v>
      </c>
      <c r="K23" s="67">
        <f t="shared" si="0"/>
        <v>192339.99999999907</v>
      </c>
      <c r="L23" s="67">
        <f t="shared" si="0"/>
        <v>192340.00000000093</v>
      </c>
      <c r="M23" s="67">
        <f t="shared" si="0"/>
        <v>192340</v>
      </c>
      <c r="N23" s="67">
        <f t="shared" si="0"/>
        <v>192340</v>
      </c>
      <c r="O23" s="67">
        <f t="shared" si="0"/>
        <v>192339.99999999907</v>
      </c>
      <c r="P23" s="67">
        <f t="shared" si="0"/>
        <v>192340</v>
      </c>
      <c r="Q23" s="67">
        <f t="shared" si="0"/>
        <v>192339.99999999907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312</v>
      </c>
      <c r="D25" s="67">
        <f t="shared" ref="D25:Q25" si="1">C9+D41-D9</f>
        <v>312</v>
      </c>
      <c r="E25" s="67">
        <f t="shared" si="1"/>
        <v>345</v>
      </c>
      <c r="F25" s="67">
        <f t="shared" si="1"/>
        <v>341</v>
      </c>
      <c r="G25" s="67">
        <f t="shared" si="1"/>
        <v>345.00000000000091</v>
      </c>
      <c r="H25" s="67">
        <f t="shared" si="1"/>
        <v>335.00000000000182</v>
      </c>
      <c r="I25" s="67">
        <f t="shared" si="1"/>
        <v>375.00000000000364</v>
      </c>
      <c r="J25" s="67">
        <f t="shared" si="1"/>
        <v>135.00000000000364</v>
      </c>
      <c r="K25" s="67">
        <f t="shared" si="1"/>
        <v>569</v>
      </c>
      <c r="L25" s="67">
        <f t="shared" si="1"/>
        <v>1343.0000000000073</v>
      </c>
      <c r="M25" s="67">
        <f t="shared" si="1"/>
        <v>857.00000000000728</v>
      </c>
      <c r="N25" s="67">
        <f t="shared" si="1"/>
        <v>2017</v>
      </c>
      <c r="O25" s="67">
        <f t="shared" si="1"/>
        <v>2045.9999999999927</v>
      </c>
      <c r="P25" s="67">
        <f t="shared" si="1"/>
        <v>4338</v>
      </c>
      <c r="Q25" s="67">
        <f t="shared" si="1"/>
        <v>5711.9999999999854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132414.05657144263</v>
      </c>
      <c r="D27" s="67">
        <f t="shared" si="2"/>
        <v>116584.5</v>
      </c>
      <c r="E27" s="67">
        <f t="shared" si="2"/>
        <v>141878.00935186073</v>
      </c>
      <c r="F27" s="67">
        <f t="shared" si="2"/>
        <v>134620.80635605101</v>
      </c>
      <c r="G27" s="67">
        <f t="shared" si="2"/>
        <v>151938.70499206288</v>
      </c>
      <c r="H27" s="67">
        <f t="shared" si="2"/>
        <v>152214.40347161563</v>
      </c>
      <c r="I27" s="67">
        <f t="shared" si="2"/>
        <v>166949.06958507095</v>
      </c>
      <c r="J27" s="67">
        <f t="shared" si="2"/>
        <v>165582.11575830029</v>
      </c>
      <c r="K27" s="67">
        <f t="shared" si="2"/>
        <v>156634.9721155283</v>
      </c>
      <c r="L27" s="67">
        <f t="shared" si="2"/>
        <v>156703.83137473464</v>
      </c>
      <c r="M27" s="67">
        <f t="shared" si="2"/>
        <v>157013.62240499957</v>
      </c>
      <c r="N27" s="67">
        <f t="shared" si="2"/>
        <v>160796.88635757472</v>
      </c>
      <c r="O27" s="67">
        <f t="shared" si="2"/>
        <v>164033.03565978957</v>
      </c>
      <c r="P27" s="67">
        <f t="shared" si="2"/>
        <v>157371.60546762962</v>
      </c>
      <c r="Q27" s="67">
        <f t="shared" si="2"/>
        <v>187226.84063269943</v>
      </c>
    </row>
    <row r="28" spans="1:17" ht="12" customHeight="1" x14ac:dyDescent="0.25">
      <c r="A28" s="23" t="s">
        <v>144</v>
      </c>
      <c r="B28" s="67"/>
      <c r="C28" s="67">
        <f t="shared" si="2"/>
        <v>34565.25</v>
      </c>
      <c r="D28" s="67">
        <f t="shared" si="2"/>
        <v>34565.25</v>
      </c>
      <c r="E28" s="67">
        <f t="shared" si="2"/>
        <v>34565.25</v>
      </c>
      <c r="F28" s="67">
        <f t="shared" si="2"/>
        <v>34565.25</v>
      </c>
      <c r="G28" s="67">
        <f t="shared" si="2"/>
        <v>40401.295007938577</v>
      </c>
      <c r="H28" s="67">
        <f t="shared" si="2"/>
        <v>40125.596528383379</v>
      </c>
      <c r="I28" s="67">
        <f t="shared" si="2"/>
        <v>34565.250000000116</v>
      </c>
      <c r="J28" s="67">
        <f t="shared" si="2"/>
        <v>34565.250000000116</v>
      </c>
      <c r="K28" s="67">
        <f t="shared" si="2"/>
        <v>49897.935894084978</v>
      </c>
      <c r="L28" s="67">
        <f t="shared" si="2"/>
        <v>82811.271374729811</v>
      </c>
      <c r="M28" s="67">
        <f t="shared" si="2"/>
        <v>76968.018347185687</v>
      </c>
      <c r="N28" s="67">
        <f t="shared" si="2"/>
        <v>85011.556545093656</v>
      </c>
      <c r="O28" s="67">
        <f t="shared" si="2"/>
        <v>103782.54500793869</v>
      </c>
      <c r="P28" s="67">
        <f t="shared" si="2"/>
        <v>94888.892930658301</v>
      </c>
      <c r="Q28" s="67">
        <f t="shared" si="2"/>
        <v>50748.979447067541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406.53541993529143</v>
      </c>
      <c r="M29" s="67">
        <f t="shared" si="2"/>
        <v>1506.1500925970067</v>
      </c>
      <c r="N29" s="67">
        <f t="shared" si="2"/>
        <v>1044.6638651125504</v>
      </c>
      <c r="O29" s="67">
        <f t="shared" si="2"/>
        <v>885.03096660385563</v>
      </c>
      <c r="P29" s="67">
        <f t="shared" si="2"/>
        <v>21.401310811372241</v>
      </c>
      <c r="Q29" s="67">
        <f t="shared" si="2"/>
        <v>54.118695050092356</v>
      </c>
    </row>
    <row r="30" spans="1:17" ht="12" customHeight="1" x14ac:dyDescent="0.25">
      <c r="A30" s="23" t="s">
        <v>142</v>
      </c>
      <c r="B30" s="67"/>
      <c r="C30" s="67">
        <f t="shared" si="2"/>
        <v>40187.035418943298</v>
      </c>
      <c r="D30" s="67">
        <f t="shared" si="2"/>
        <v>78373.624731144984</v>
      </c>
      <c r="E30" s="67">
        <f t="shared" si="2"/>
        <v>76984.452751056175</v>
      </c>
      <c r="F30" s="67">
        <f t="shared" si="2"/>
        <v>41082.990188551339</v>
      </c>
      <c r="G30" s="67">
        <f t="shared" si="2"/>
        <v>79239.673124331763</v>
      </c>
      <c r="H30" s="67">
        <f t="shared" si="2"/>
        <v>88160.70779537053</v>
      </c>
      <c r="I30" s="67">
        <f t="shared" si="2"/>
        <v>22387.301810605008</v>
      </c>
      <c r="J30" s="67">
        <f t="shared" si="2"/>
        <v>29043.721258688362</v>
      </c>
      <c r="K30" s="67">
        <f t="shared" si="2"/>
        <v>34257.42158107883</v>
      </c>
      <c r="L30" s="67">
        <f t="shared" si="2"/>
        <v>15551.514893598121</v>
      </c>
      <c r="M30" s="67">
        <f t="shared" si="2"/>
        <v>10494.904341851954</v>
      </c>
      <c r="N30" s="67">
        <f t="shared" si="2"/>
        <v>6537.6644001096392</v>
      </c>
      <c r="O30" s="67">
        <f t="shared" si="2"/>
        <v>0</v>
      </c>
      <c r="P30" s="67">
        <f t="shared" si="2"/>
        <v>12848.272771844073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234.11521639198446</v>
      </c>
      <c r="M31" s="67">
        <f t="shared" si="2"/>
        <v>276.00000000000011</v>
      </c>
      <c r="N31" s="67">
        <f t="shared" si="2"/>
        <v>488.01842007360767</v>
      </c>
      <c r="O31" s="67">
        <f t="shared" si="2"/>
        <v>624.46092624282255</v>
      </c>
      <c r="P31" s="67">
        <f t="shared" si="2"/>
        <v>649.68922211160861</v>
      </c>
      <c r="Q31" s="67">
        <f t="shared" si="2"/>
        <v>2472.4144812975574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105066</v>
      </c>
      <c r="D33" s="67">
        <f t="shared" si="3"/>
        <v>105066</v>
      </c>
      <c r="E33" s="67">
        <f t="shared" si="3"/>
        <v>105065.99999999977</v>
      </c>
      <c r="F33" s="67">
        <f t="shared" si="3"/>
        <v>105066.00000000023</v>
      </c>
      <c r="G33" s="67">
        <f t="shared" si="3"/>
        <v>105066.00000000023</v>
      </c>
      <c r="H33" s="67">
        <f t="shared" si="3"/>
        <v>105065.99999999977</v>
      </c>
      <c r="I33" s="67">
        <f t="shared" si="3"/>
        <v>105066.00000000023</v>
      </c>
      <c r="J33" s="67">
        <f t="shared" si="3"/>
        <v>105066.00000000047</v>
      </c>
      <c r="K33" s="67">
        <f t="shared" si="3"/>
        <v>187144.5438743399</v>
      </c>
      <c r="L33" s="67">
        <f t="shared" si="3"/>
        <v>317722.55168042006</v>
      </c>
      <c r="M33" s="67">
        <f t="shared" si="3"/>
        <v>200435.38230903191</v>
      </c>
      <c r="N33" s="67">
        <f t="shared" si="3"/>
        <v>261595.54489322682</v>
      </c>
      <c r="O33" s="67">
        <f t="shared" si="3"/>
        <v>299866.08194302628</v>
      </c>
      <c r="P33" s="67">
        <f t="shared" si="3"/>
        <v>294748.9114062083</v>
      </c>
      <c r="Q33" s="67">
        <f t="shared" si="3"/>
        <v>207901.96946857031</v>
      </c>
    </row>
    <row r="34" spans="1:17" ht="12" customHeight="1" x14ac:dyDescent="0.25">
      <c r="A34" s="23" t="s">
        <v>57</v>
      </c>
      <c r="B34" s="67"/>
      <c r="C34" s="67">
        <f t="shared" si="3"/>
        <v>65924.25</v>
      </c>
      <c r="D34" s="67">
        <f t="shared" si="3"/>
        <v>65924.249999999884</v>
      </c>
      <c r="E34" s="67">
        <f t="shared" si="3"/>
        <v>65924.25</v>
      </c>
      <c r="F34" s="67">
        <f t="shared" si="3"/>
        <v>80806.914999592933</v>
      </c>
      <c r="G34" s="67">
        <f t="shared" si="3"/>
        <v>65924.250000000116</v>
      </c>
      <c r="H34" s="67">
        <f t="shared" si="3"/>
        <v>65924.25</v>
      </c>
      <c r="I34" s="67">
        <f t="shared" si="3"/>
        <v>65924.25</v>
      </c>
      <c r="J34" s="67">
        <f t="shared" si="3"/>
        <v>65924.250000000233</v>
      </c>
      <c r="K34" s="67">
        <f t="shared" si="3"/>
        <v>92785.807292075711</v>
      </c>
      <c r="L34" s="67">
        <f t="shared" si="3"/>
        <v>156738.09154631849</v>
      </c>
      <c r="M34" s="67">
        <f t="shared" si="3"/>
        <v>97091.971875699703</v>
      </c>
      <c r="N34" s="67">
        <f t="shared" si="3"/>
        <v>119864.16499959293</v>
      </c>
      <c r="O34" s="67">
        <f t="shared" si="3"/>
        <v>133075.79296649329</v>
      </c>
      <c r="P34" s="67">
        <f t="shared" si="3"/>
        <v>129660.91655104118</v>
      </c>
      <c r="Q34" s="67">
        <f t="shared" si="3"/>
        <v>97916.442723696353</v>
      </c>
    </row>
    <row r="35" spans="1:17" ht="12" customHeight="1" x14ac:dyDescent="0.25">
      <c r="A35" s="29" t="s">
        <v>140</v>
      </c>
      <c r="B35" s="83"/>
      <c r="C35" s="83">
        <f t="shared" si="3"/>
        <v>117520.5</v>
      </c>
      <c r="D35" s="83">
        <f t="shared" si="3"/>
        <v>155463.60677326214</v>
      </c>
      <c r="E35" s="83">
        <f t="shared" si="3"/>
        <v>117520.49999999977</v>
      </c>
      <c r="F35" s="83">
        <f t="shared" si="3"/>
        <v>117520.5</v>
      </c>
      <c r="G35" s="83">
        <f t="shared" si="3"/>
        <v>117520.50000000047</v>
      </c>
      <c r="H35" s="83">
        <f t="shared" si="3"/>
        <v>146577.42204274936</v>
      </c>
      <c r="I35" s="83">
        <f t="shared" si="3"/>
        <v>117520.50000000047</v>
      </c>
      <c r="J35" s="83">
        <f t="shared" si="3"/>
        <v>133505.09167465544</v>
      </c>
      <c r="K35" s="83">
        <f t="shared" si="3"/>
        <v>219631.3988335852</v>
      </c>
      <c r="L35" s="83">
        <f t="shared" si="3"/>
        <v>452602.10677326261</v>
      </c>
      <c r="M35" s="83">
        <f t="shared" si="3"/>
        <v>218716.39581526793</v>
      </c>
      <c r="N35" s="83">
        <f t="shared" si="3"/>
        <v>325983.04010718013</v>
      </c>
      <c r="O35" s="83">
        <f t="shared" si="3"/>
        <v>325593.28958608629</v>
      </c>
      <c r="P35" s="83">
        <f t="shared" si="3"/>
        <v>227167.96502974769</v>
      </c>
      <c r="Q35" s="83">
        <f t="shared" si="3"/>
        <v>130133.36166108097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211051</v>
      </c>
      <c r="D39" s="67">
        <f>RES_hhdet_in!D$5</f>
        <v>638552</v>
      </c>
      <c r="E39" s="67">
        <f>RES_hhdet_in!E$5</f>
        <v>227733</v>
      </c>
      <c r="F39" s="67">
        <f>RES_hhdet_in!F$5</f>
        <v>418932</v>
      </c>
      <c r="G39" s="67">
        <f>RES_hhdet_in!G$5</f>
        <v>510478</v>
      </c>
      <c r="H39" s="67">
        <f>RES_hhdet_in!H$5</f>
        <v>449545</v>
      </c>
      <c r="I39" s="67">
        <f>RES_hhdet_in!I$5</f>
        <v>200229</v>
      </c>
      <c r="J39" s="67">
        <f>RES_hhdet_in!J$5</f>
        <v>349521</v>
      </c>
      <c r="K39" s="67">
        <f>RES_hhdet_in!K$5</f>
        <v>240262.99999999997</v>
      </c>
      <c r="L39" s="67">
        <f>RES_hhdet_in!L$5</f>
        <v>263705.99999999994</v>
      </c>
      <c r="M39" s="67">
        <f>RES_hhdet_in!M$5</f>
        <v>141968</v>
      </c>
      <c r="N39" s="67">
        <f>RES_hhdet_in!N$5</f>
        <v>188627.00000000003</v>
      </c>
      <c r="O39" s="67">
        <f>RES_hhdet_in!O$5</f>
        <v>110612.00000000001</v>
      </c>
      <c r="P39" s="67">
        <f>RES_hhdet_in!P$5</f>
        <v>167263</v>
      </c>
      <c r="Q39" s="67">
        <f>RES_hhdet_in!Q$5</f>
        <v>126803.99999999999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569</v>
      </c>
      <c r="D41" s="67">
        <f>RES_hhdet_in!D$8</f>
        <v>1343</v>
      </c>
      <c r="E41" s="67">
        <f>RES_hhdet_in!E$8</f>
        <v>856</v>
      </c>
      <c r="F41" s="67">
        <f>RES_hhdet_in!F$8</f>
        <v>1960</v>
      </c>
      <c r="G41" s="67">
        <f>RES_hhdet_in!G$8</f>
        <v>1889</v>
      </c>
      <c r="H41" s="67">
        <f>RES_hhdet_in!H$8</f>
        <v>3910</v>
      </c>
      <c r="I41" s="67">
        <f>RES_hhdet_in!I$8</f>
        <v>5446</v>
      </c>
      <c r="J41" s="67">
        <f>RES_hhdet_in!J$8</f>
        <v>5955</v>
      </c>
      <c r="K41" s="67">
        <f>RES_hhdet_in!K$8</f>
        <v>8621</v>
      </c>
      <c r="L41" s="67">
        <f>RES_hhdet_in!L$8</f>
        <v>10355</v>
      </c>
      <c r="M41" s="67">
        <f>RES_hhdet_in!M$8</f>
        <v>10793</v>
      </c>
      <c r="N41" s="67">
        <f>RES_hhdet_in!N$8</f>
        <v>11384</v>
      </c>
      <c r="O41" s="67">
        <f>RES_hhdet_in!O$8</f>
        <v>5635</v>
      </c>
      <c r="P41" s="67">
        <f>RES_hhdet_in!P$8</f>
        <v>18128</v>
      </c>
      <c r="Q41" s="67">
        <f>RES_hhdet_in!Q$8</f>
        <v>19028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175631.05657144252</v>
      </c>
      <c r="D43" s="67">
        <f>RES_hhdet_in!D$10</f>
        <v>529201.50000000012</v>
      </c>
      <c r="E43" s="67">
        <f>RES_hhdet_in!E$10</f>
        <v>187075.00935186056</v>
      </c>
      <c r="F43" s="67">
        <f>RES_hhdet_in!F$10</f>
        <v>344385.80635605089</v>
      </c>
      <c r="G43" s="67">
        <f>RES_hhdet_in!G$10</f>
        <v>487205.70499206125</v>
      </c>
      <c r="H43" s="67">
        <f>RES_hhdet_in!H$10</f>
        <v>455831.40347161674</v>
      </c>
      <c r="I43" s="67">
        <f>RES_hhdet_in!I$10</f>
        <v>151298.06958507031</v>
      </c>
      <c r="J43" s="67">
        <f>RES_hhdet_in!J$10</f>
        <v>272357.11575829925</v>
      </c>
      <c r="K43" s="67">
        <f>RES_hhdet_in!K$10</f>
        <v>215233.9721155299</v>
      </c>
      <c r="L43" s="67">
        <f>RES_hhdet_in!L$10</f>
        <v>237285.83137473377</v>
      </c>
      <c r="M43" s="67">
        <f>RES_hhdet_in!M$10</f>
        <v>116292.62240499999</v>
      </c>
      <c r="N43" s="67">
        <f>RES_hhdet_in!N$10</f>
        <v>158626.88635757405</v>
      </c>
      <c r="O43" s="67">
        <f>RES_hhdet_in!O$10</f>
        <v>86958.035659790708</v>
      </c>
      <c r="P43" s="67">
        <f>RES_hhdet_in!P$10</f>
        <v>150578.60546762959</v>
      </c>
      <c r="Q43" s="67">
        <f>RES_hhdet_in!Q$10</f>
        <v>92579.84063269959</v>
      </c>
    </row>
    <row r="44" spans="1:17" ht="12" customHeight="1" x14ac:dyDescent="0.25">
      <c r="A44" s="23" t="s">
        <v>144</v>
      </c>
      <c r="B44" s="67"/>
      <c r="C44" s="67">
        <f>RES_hhdet_in!C$11</f>
        <v>29019.250000000357</v>
      </c>
      <c r="D44" s="67">
        <f>RES_hhdet_in!D$11</f>
        <v>78092.249999999738</v>
      </c>
      <c r="E44" s="67">
        <f>RES_hhdet_in!E$11</f>
        <v>79833.250000000291</v>
      </c>
      <c r="F44" s="67">
        <f>RES_hhdet_in!F$11</f>
        <v>53348.249999999469</v>
      </c>
      <c r="G44" s="67">
        <f>RES_hhdet_in!G$11</f>
        <v>69217.295007938796</v>
      </c>
      <c r="H44" s="67">
        <f>RES_hhdet_in!H$11</f>
        <v>60209.596528383248</v>
      </c>
      <c r="I44" s="67">
        <f>RES_hhdet_in!I$11</f>
        <v>49522.250000000182</v>
      </c>
      <c r="J44" s="67">
        <f>RES_hhdet_in!J$11</f>
        <v>72182.250000000116</v>
      </c>
      <c r="K44" s="67">
        <f>RES_hhdet_in!K$11</f>
        <v>54722.93589408441</v>
      </c>
      <c r="L44" s="67">
        <f>RES_hhdet_in!L$11</f>
        <v>77277.271374729127</v>
      </c>
      <c r="M44" s="67">
        <f>RES_hhdet_in!M$11</f>
        <v>56825.018347186015</v>
      </c>
      <c r="N44" s="67">
        <f>RES_hhdet_in!N$11</f>
        <v>71046.55654509367</v>
      </c>
      <c r="O44" s="67">
        <f>RES_hhdet_in!O$11</f>
        <v>70365.545007938796</v>
      </c>
      <c r="P44" s="67">
        <f>RES_hhdet_in!P$11</f>
        <v>68955.892930658549</v>
      </c>
      <c r="Q44" s="67">
        <f>RES_hhdet_in!Q$11</f>
        <v>22079.979447068126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9349.9999999999491</v>
      </c>
      <c r="L45" s="67">
        <f>RES_hhdet_in!L$12</f>
        <v>2920.5354199353201</v>
      </c>
      <c r="M45" s="67">
        <f>RES_hhdet_in!M$12</f>
        <v>3476.1500925969699</v>
      </c>
      <c r="N45" s="67">
        <f>RES_hhdet_in!N$12</f>
        <v>2821.6638651125854</v>
      </c>
      <c r="O45" s="67">
        <f>RES_hhdet_in!O$12</f>
        <v>13100.030966603761</v>
      </c>
      <c r="P45" s="67">
        <f>RES_hhdet_in!P$12</f>
        <v>11802.401310811423</v>
      </c>
      <c r="Q45" s="67">
        <f>RES_hhdet_in!Q$12</f>
        <v>10273.118695050196</v>
      </c>
    </row>
    <row r="46" spans="1:17" ht="12" customHeight="1" x14ac:dyDescent="0.25">
      <c r="A46" s="23" t="s">
        <v>142</v>
      </c>
      <c r="B46" s="67"/>
      <c r="C46" s="67">
        <f>RES_hhdet_in!C$15</f>
        <v>21227.035418943255</v>
      </c>
      <c r="D46" s="67">
        <f>RES_hhdet_in!D$15</f>
        <v>68441.624731144999</v>
      </c>
      <c r="E46" s="67">
        <f>RES_hhdet_in!E$15</f>
        <v>21912.452751056186</v>
      </c>
      <c r="F46" s="67">
        <f>RES_hhdet_in!F$15</f>
        <v>39126.990188551339</v>
      </c>
      <c r="G46" s="67">
        <f>RES_hhdet_in!G$15</f>
        <v>33294.673124331748</v>
      </c>
      <c r="H46" s="67">
        <f>RES_hhdet_in!H$15</f>
        <v>21664.707795370545</v>
      </c>
      <c r="I46" s="67">
        <f>RES_hhdet_in!I$15</f>
        <v>30970.301810605008</v>
      </c>
      <c r="J46" s="67">
        <f>RES_hhdet_in!J$15</f>
        <v>41832.72125868834</v>
      </c>
      <c r="K46" s="67">
        <f>RES_hhdet_in!K$15</f>
        <v>9091.4215810788446</v>
      </c>
      <c r="L46" s="67">
        <f>RES_hhdet_in!L$15</f>
        <v>9394.5148935981179</v>
      </c>
      <c r="M46" s="67">
        <f>RES_hhdet_in!M$15</f>
        <v>18751.90434185195</v>
      </c>
      <c r="N46" s="67">
        <f>RES_hhdet_in!N$15</f>
        <v>16799.664400109632</v>
      </c>
      <c r="O46" s="67">
        <f>RES_hhdet_in!O$15</f>
        <v>14893.999999999971</v>
      </c>
      <c r="P46" s="67">
        <f>RES_hhdet_in!P$15</f>
        <v>7840.2727718441147</v>
      </c>
      <c r="Q46" s="67">
        <f>RES_hhdet_in!Q$15</f>
        <v>41762.000000000124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315</v>
      </c>
      <c r="L47" s="67">
        <f>RES_hhdet_in!L$16</f>
        <v>195.1152163919844</v>
      </c>
      <c r="M47" s="67">
        <f>RES_hhdet_in!M$16</f>
        <v>541</v>
      </c>
      <c r="N47" s="67">
        <f>RES_hhdet_in!N$16</f>
        <v>871.01842007360733</v>
      </c>
      <c r="O47" s="67">
        <f>RES_hhdet_in!O$16</f>
        <v>2279.4609262428216</v>
      </c>
      <c r="P47" s="67">
        <f>RES_hhdet_in!P$16</f>
        <v>1525.6892221116088</v>
      </c>
      <c r="Q47" s="67">
        <f>RES_hhdet_in!Q$16</f>
        <v>8271.4144812975574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131819.99999999994</v>
      </c>
      <c r="D49" s="67">
        <f>RES_hhdet_in!D$20</f>
        <v>276551</v>
      </c>
      <c r="E49" s="67">
        <f>RES_hhdet_in!E$20</f>
        <v>161065.00000000006</v>
      </c>
      <c r="F49" s="67">
        <f>RES_hhdet_in!F$20</f>
        <v>226523.00000000012</v>
      </c>
      <c r="G49" s="67">
        <f>RES_hhdet_in!G$20</f>
        <v>263804.00000000006</v>
      </c>
      <c r="H49" s="67">
        <f>RES_hhdet_in!H$20</f>
        <v>284166</v>
      </c>
      <c r="I49" s="67">
        <f>RES_hhdet_in!I$20</f>
        <v>105639.99999999985</v>
      </c>
      <c r="J49" s="67">
        <f>RES_hhdet_in!J$20</f>
        <v>262651.00000000012</v>
      </c>
      <c r="K49" s="67">
        <f>RES_hhdet_in!K$20</f>
        <v>247412.543874339</v>
      </c>
      <c r="L49" s="67">
        <f>RES_hhdet_in!L$20</f>
        <v>382669.55168041994</v>
      </c>
      <c r="M49" s="67">
        <f>RES_hhdet_in!M$20</f>
        <v>148052.38230903237</v>
      </c>
      <c r="N49" s="67">
        <f>RES_hhdet_in!N$20</f>
        <v>255768.5448932267</v>
      </c>
      <c r="O49" s="67">
        <f>RES_hhdet_in!O$20</f>
        <v>276059.08194302634</v>
      </c>
      <c r="P49" s="67">
        <f>RES_hhdet_in!P$20</f>
        <v>293288.91140620894</v>
      </c>
      <c r="Q49" s="67">
        <f>RES_hhdet_in!Q$20</f>
        <v>190217.96946857095</v>
      </c>
    </row>
    <row r="50" spans="1:17" ht="12" customHeight="1" x14ac:dyDescent="0.25">
      <c r="A50" s="23" t="s">
        <v>57</v>
      </c>
      <c r="B50" s="67"/>
      <c r="C50" s="67">
        <f>RES_hhdet_in!C$21</f>
        <v>50039.250000000044</v>
      </c>
      <c r="D50" s="67">
        <f>RES_hhdet_in!D$21</f>
        <v>161033.24999999991</v>
      </c>
      <c r="E50" s="67">
        <f>RES_hhdet_in!E$21</f>
        <v>50593.25</v>
      </c>
      <c r="F50" s="67">
        <f>RES_hhdet_in!F$21</f>
        <v>53939.914999592911</v>
      </c>
      <c r="G50" s="67">
        <f>RES_hhdet_in!G$21</f>
        <v>90877.250000000087</v>
      </c>
      <c r="H50" s="67">
        <f>RES_hhdet_in!H$21</f>
        <v>94481.249999999913</v>
      </c>
      <c r="I50" s="67">
        <f>RES_hhdet_in!I$21</f>
        <v>86582.250000000044</v>
      </c>
      <c r="J50" s="67">
        <f>RES_hhdet_in!J$21</f>
        <v>80526.249999999956</v>
      </c>
      <c r="K50" s="67">
        <f>RES_hhdet_in!K$21</f>
        <v>130750.80729207586</v>
      </c>
      <c r="L50" s="67">
        <f>RES_hhdet_in!L$21</f>
        <v>141610.09154631797</v>
      </c>
      <c r="M50" s="67">
        <f>RES_hhdet_in!M$21</f>
        <v>18641.971875699906</v>
      </c>
      <c r="N50" s="67">
        <f>RES_hhdet_in!N$21</f>
        <v>113215.16499959273</v>
      </c>
      <c r="O50" s="67">
        <f>RES_hhdet_in!O$21</f>
        <v>65801.7929664939</v>
      </c>
      <c r="P50" s="67">
        <f>RES_hhdet_in!P$21</f>
        <v>183066.91655104136</v>
      </c>
      <c r="Q50" s="67">
        <f>RES_hhdet_in!Q$21</f>
        <v>46361.442723696688</v>
      </c>
    </row>
    <row r="51" spans="1:17" ht="12" customHeight="1" x14ac:dyDescent="0.25">
      <c r="A51" s="29" t="s">
        <v>140</v>
      </c>
      <c r="B51" s="83"/>
      <c r="C51" s="83">
        <f>RES_hhdet_in!C$22</f>
        <v>125362.5</v>
      </c>
      <c r="D51" s="83">
        <f>RES_hhdet_in!D$22</f>
        <v>335081.60677326203</v>
      </c>
      <c r="E51" s="83">
        <f>RES_hhdet_in!E$22</f>
        <v>112245.49999999993</v>
      </c>
      <c r="F51" s="83">
        <f>RES_hhdet_in!F$22</f>
        <v>249522.50000000003</v>
      </c>
      <c r="G51" s="83">
        <f>RES_hhdet_in!G$22</f>
        <v>251967.49999999994</v>
      </c>
      <c r="H51" s="83">
        <f>RES_hhdet_in!H$22</f>
        <v>196125.42204274965</v>
      </c>
      <c r="I51" s="83">
        <f>RES_hhdet_in!I$22</f>
        <v>104177.50000000012</v>
      </c>
      <c r="J51" s="83">
        <f>RES_hhdet_in!J$22</f>
        <v>118499.09167465537</v>
      </c>
      <c r="K51" s="83">
        <f>RES_hhdet_in!K$22</f>
        <v>169321.39883358515</v>
      </c>
      <c r="L51" s="83">
        <f>RES_hhdet_in!L$22</f>
        <v>474149.10677326191</v>
      </c>
      <c r="M51" s="83">
        <f>RES_hhdet_in!M$22</f>
        <v>299177.39581526798</v>
      </c>
      <c r="N51" s="83">
        <f>RES_hhdet_in!N$22</f>
        <v>334746.0401071806</v>
      </c>
      <c r="O51" s="83">
        <f>RES_hhdet_in!O$22</f>
        <v>334946.28958608641</v>
      </c>
      <c r="P51" s="83">
        <f>RES_hhdet_in!P$22</f>
        <v>150144.96502974784</v>
      </c>
      <c r="Q51" s="83">
        <f>RES_hhdet_in!Q$22</f>
        <v>133836.36166108149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93707.850506516799</v>
      </c>
      <c r="D55" s="67">
        <f>RES_hhdet_in_new!D$5</f>
        <v>270677.14620838111</v>
      </c>
      <c r="E55" s="67">
        <f>RES_hhdet_in_new!E$5</f>
        <v>101677.32184832667</v>
      </c>
      <c r="F55" s="67">
        <f>RES_hhdet_in_new!F$5</f>
        <v>187278.73235177615</v>
      </c>
      <c r="G55" s="67">
        <f>RES_hhdet_in_new!G$5</f>
        <v>223592.08663978125</v>
      </c>
      <c r="H55" s="67">
        <f>RES_hhdet_in_new!H$5</f>
        <v>183073.15916538241</v>
      </c>
      <c r="I55" s="67">
        <f>RES_hhdet_in_new!I$5</f>
        <v>81187.107208363246</v>
      </c>
      <c r="J55" s="67">
        <f>RES_hhdet_in_new!J$5</f>
        <v>132540.07969883218</v>
      </c>
      <c r="K55" s="67">
        <f>RES_hhdet_in_new!K$5</f>
        <v>95040.596475924307</v>
      </c>
      <c r="L55" s="67">
        <f>RES_hhdet_in_new!L$5</f>
        <v>99785.655256056736</v>
      </c>
      <c r="M55" s="67">
        <f>RES_hhdet_in_new!M$5</f>
        <v>58636.704033033398</v>
      </c>
      <c r="N55" s="67">
        <f>RES_hhdet_in_new!N$5</f>
        <v>88590.879612990015</v>
      </c>
      <c r="O55" s="67">
        <f>RES_hhdet_in_new!O$5</f>
        <v>46080.523273671017</v>
      </c>
      <c r="P55" s="67">
        <f>RES_hhdet_in_new!P$5</f>
        <v>72251.296499498276</v>
      </c>
      <c r="Q55" s="67">
        <f>RES_hhdet_in_new!Q$5</f>
        <v>54752.414611030945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253</v>
      </c>
      <c r="D57" s="67">
        <f>RES_hhdet_in_new!D$8</f>
        <v>569</v>
      </c>
      <c r="E57" s="67">
        <f>RES_hhdet_in_new!E$8</f>
        <v>382</v>
      </c>
      <c r="F57" s="67">
        <f>RES_hhdet_in_new!F$8</f>
        <v>876</v>
      </c>
      <c r="G57" s="67">
        <f>RES_hhdet_in_new!G$8</f>
        <v>826.99999999999977</v>
      </c>
      <c r="H57" s="67">
        <f>RES_hhdet_in_new!H$8</f>
        <v>1591.9999999999998</v>
      </c>
      <c r="I57" s="67">
        <f>RES_hhdet_in_new!I$8</f>
        <v>2207.9999999999995</v>
      </c>
      <c r="J57" s="67">
        <f>RES_hhdet_in_new!J$8</f>
        <v>2257.9999999999991</v>
      </c>
      <c r="K57" s="67">
        <f>RES_hhdet_in_new!K$8</f>
        <v>3409.9999999999986</v>
      </c>
      <c r="L57" s="67">
        <f>RES_hhdet_in_new!L$8</f>
        <v>3917.9999999999973</v>
      </c>
      <c r="M57" s="67">
        <f>RES_hhdet_in_new!M$8</f>
        <v>4457.9999999999973</v>
      </c>
      <c r="N57" s="67">
        <f>RES_hhdet_in_new!N$8</f>
        <v>5346.9999999999973</v>
      </c>
      <c r="O57" s="67">
        <f>RES_hhdet_in_new!O$8</f>
        <v>2347.9999999999991</v>
      </c>
      <c r="P57" s="67">
        <f>RES_hhdet_in_new!P$8</f>
        <v>7830.9999999999982</v>
      </c>
      <c r="Q57" s="67">
        <f>RES_hhdet_in_new!Q$8</f>
        <v>8216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79859.306635887435</v>
      </c>
      <c r="D59" s="67">
        <f>RES_hhdet_in_new!D$10</f>
        <v>216312.50938441127</v>
      </c>
      <c r="E59" s="67">
        <f>RES_hhdet_in_new!E$10</f>
        <v>81078.445423683515</v>
      </c>
      <c r="F59" s="67">
        <f>RES_hhdet_in_new!F$10</f>
        <v>148151.74216322482</v>
      </c>
      <c r="G59" s="67">
        <f>RES_hhdet_in_new!G$10</f>
        <v>190297.4135154495</v>
      </c>
      <c r="H59" s="67">
        <f>RES_hhdet_in_new!H$10</f>
        <v>161408.45137001187</v>
      </c>
      <c r="I59" s="67">
        <f>RES_hhdet_in_new!I$10</f>
        <v>50216.805397758239</v>
      </c>
      <c r="J59" s="67">
        <f>RES_hhdet_in_new!J$10</f>
        <v>90707.358440143857</v>
      </c>
      <c r="K59" s="67">
        <f>RES_hhdet_in_new!K$10</f>
        <v>85634.174894845462</v>
      </c>
      <c r="L59" s="67">
        <f>RES_hhdet_in_new!L$10</f>
        <v>90196.025146066633</v>
      </c>
      <c r="M59" s="67">
        <f>RES_hhdet_in_new!M$10</f>
        <v>39343.799691181463</v>
      </c>
      <c r="N59" s="67">
        <f>RES_hhdet_in_new!N$10</f>
        <v>70920.19679280679</v>
      </c>
      <c r="O59" s="67">
        <f>RES_hhdet_in_new!O$10</f>
        <v>32492.968443825153</v>
      </c>
      <c r="P59" s="67">
        <f>RES_hhdet_in_new!P$10</f>
        <v>62885.334505542553</v>
      </c>
      <c r="Q59" s="67">
        <f>RES_hhdet_in_new!Q$10</f>
        <v>24183.850470000423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13848.543870629364</v>
      </c>
      <c r="D62" s="67">
        <f>RES_hhdet_in_new!D$15</f>
        <v>54364.636823969835</v>
      </c>
      <c r="E62" s="67">
        <f>RES_hhdet_in_new!E$15</f>
        <v>20598.876424643153</v>
      </c>
      <c r="F62" s="67">
        <f>RES_hhdet_in_new!F$15</f>
        <v>39126.990188551339</v>
      </c>
      <c r="G62" s="67">
        <f>RES_hhdet_in_new!G$15</f>
        <v>33294.673124331741</v>
      </c>
      <c r="H62" s="67">
        <f>RES_hhdet_in_new!H$15</f>
        <v>21664.707795370541</v>
      </c>
      <c r="I62" s="67">
        <f>RES_hhdet_in_new!I$15</f>
        <v>30970.301810605</v>
      </c>
      <c r="J62" s="67">
        <f>RES_hhdet_in_new!J$15</f>
        <v>41832.721258688318</v>
      </c>
      <c r="K62" s="67">
        <f>RES_hhdet_in_new!K$15</f>
        <v>9091.421581078841</v>
      </c>
      <c r="L62" s="67">
        <f>RES_hhdet_in_new!L$15</f>
        <v>9394.5148935981124</v>
      </c>
      <c r="M62" s="67">
        <f>RES_hhdet_in_new!M$15</f>
        <v>18751.90434185194</v>
      </c>
      <c r="N62" s="67">
        <f>RES_hhdet_in_new!N$15</f>
        <v>16799.664400109621</v>
      </c>
      <c r="O62" s="67">
        <f>RES_hhdet_in_new!O$15</f>
        <v>11308.093903603043</v>
      </c>
      <c r="P62" s="67">
        <f>RES_hhdet_in_new!P$15</f>
        <v>7840.2727718441129</v>
      </c>
      <c r="Q62" s="67">
        <f>RES_hhdet_in_new!Q$15</f>
        <v>22297.149659732964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314.99999999999989</v>
      </c>
      <c r="L63" s="67">
        <f>RES_hhdet_in_new!L$16</f>
        <v>195.11521639198426</v>
      </c>
      <c r="M63" s="67">
        <f>RES_hhdet_in_new!M$16</f>
        <v>540.99999999999966</v>
      </c>
      <c r="N63" s="67">
        <f>RES_hhdet_in_new!N$16</f>
        <v>871.01842007360688</v>
      </c>
      <c r="O63" s="67">
        <f>RES_hhdet_in_new!O$16</f>
        <v>2279.4609262428207</v>
      </c>
      <c r="P63" s="67">
        <f>RES_hhdet_in_new!P$16</f>
        <v>1525.6892221116086</v>
      </c>
      <c r="Q63" s="67">
        <f>RES_hhdet_in_new!Q$16</f>
        <v>8271.4144812975574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38747.459539362637</v>
      </c>
      <c r="D65" s="67">
        <f>RES_hhdet_in_new!D$20</f>
        <v>72733.624423405432</v>
      </c>
      <c r="E65" s="67">
        <f>RES_hhdet_in_new!E$20</f>
        <v>45720.18037520472</v>
      </c>
      <c r="F65" s="67">
        <f>RES_hhdet_in_new!F$20</f>
        <v>61205.624637816603</v>
      </c>
      <c r="G65" s="67">
        <f>RES_hhdet_in_new!G$20</f>
        <v>70906.152578194204</v>
      </c>
      <c r="H65" s="67">
        <f>RES_hhdet_in_new!H$20</f>
        <v>64563.342561801277</v>
      </c>
      <c r="I65" s="67">
        <f>RES_hhdet_in_new!I$20</f>
        <v>28950.200564872397</v>
      </c>
      <c r="J65" s="67">
        <f>RES_hhdet_in_new!J$20</f>
        <v>60479.504922353466</v>
      </c>
      <c r="K65" s="67">
        <f>RES_hhdet_in_new!K$20</f>
        <v>44443.466194554188</v>
      </c>
      <c r="L65" s="67">
        <f>RES_hhdet_in_new!L$20</f>
        <v>73479.223937556089</v>
      </c>
      <c r="M65" s="67">
        <f>RES_hhdet_in_new!M$20</f>
        <v>58110.057439532306</v>
      </c>
      <c r="N65" s="67">
        <f>RES_hhdet_in_new!N$20</f>
        <v>70662.639534921327</v>
      </c>
      <c r="O65" s="67">
        <f>RES_hhdet_in_new!O$20</f>
        <v>46080.523273671017</v>
      </c>
      <c r="P65" s="67">
        <f>RES_hhdet_in_new!P$20</f>
        <v>72251.296499498276</v>
      </c>
      <c r="Q65" s="67">
        <f>RES_hhdet_in_new!Q$20</f>
        <v>54752.414611030945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54960.390967154162</v>
      </c>
      <c r="D67" s="83">
        <f>RES_hhdet_in_new!D$22</f>
        <v>197943.52178497566</v>
      </c>
      <c r="E67" s="83">
        <f>RES_hhdet_in_new!E$22</f>
        <v>55957.141473121948</v>
      </c>
      <c r="F67" s="83">
        <f>RES_hhdet_in_new!F$22</f>
        <v>126073.10771395956</v>
      </c>
      <c r="G67" s="83">
        <f>RES_hhdet_in_new!G$22</f>
        <v>152685.93406158703</v>
      </c>
      <c r="H67" s="83">
        <f>RES_hhdet_in_new!H$22</f>
        <v>118509.81660358114</v>
      </c>
      <c r="I67" s="83">
        <f>RES_hhdet_in_new!I$22</f>
        <v>52236.906643490845</v>
      </c>
      <c r="J67" s="83">
        <f>RES_hhdet_in_new!J$22</f>
        <v>72060.574776478723</v>
      </c>
      <c r="K67" s="83">
        <f>RES_hhdet_in_new!K$22</f>
        <v>50597.130281370119</v>
      </c>
      <c r="L67" s="83">
        <f>RES_hhdet_in_new!L$22</f>
        <v>26306.431318500643</v>
      </c>
      <c r="M67" s="83">
        <f>RES_hhdet_in_new!M$22</f>
        <v>526.6465935010998</v>
      </c>
      <c r="N67" s="83">
        <f>RES_hhdet_in_new!N$22</f>
        <v>17928.240078068691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117343.1494934832</v>
      </c>
      <c r="D71" s="67">
        <f t="shared" ref="D71:Q71" si="4">D39-D55</f>
        <v>367874.85379161889</v>
      </c>
      <c r="E71" s="67">
        <f t="shared" si="4"/>
        <v>126055.67815167333</v>
      </c>
      <c r="F71" s="67">
        <f t="shared" si="4"/>
        <v>231653.26764822385</v>
      </c>
      <c r="G71" s="67">
        <f t="shared" si="4"/>
        <v>286885.91336021875</v>
      </c>
      <c r="H71" s="67">
        <f t="shared" si="4"/>
        <v>266471.84083461761</v>
      </c>
      <c r="I71" s="67">
        <f t="shared" si="4"/>
        <v>119041.89279163675</v>
      </c>
      <c r="J71" s="67">
        <f t="shared" si="4"/>
        <v>216980.92030116782</v>
      </c>
      <c r="K71" s="67">
        <f t="shared" si="4"/>
        <v>145222.40352407566</v>
      </c>
      <c r="L71" s="67">
        <f t="shared" si="4"/>
        <v>163920.34474394319</v>
      </c>
      <c r="M71" s="67">
        <f t="shared" si="4"/>
        <v>83331.295966966602</v>
      </c>
      <c r="N71" s="67">
        <f t="shared" si="4"/>
        <v>100036.12038701001</v>
      </c>
      <c r="O71" s="67">
        <f t="shared" si="4"/>
        <v>64531.476726328998</v>
      </c>
      <c r="P71" s="67">
        <f t="shared" si="4"/>
        <v>95011.703500501724</v>
      </c>
      <c r="Q71" s="67">
        <f t="shared" si="4"/>
        <v>72051.585388969048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316</v>
      </c>
      <c r="D73" s="67">
        <f t="shared" ref="D73:Q73" si="5">D41-D57</f>
        <v>774</v>
      </c>
      <c r="E73" s="67">
        <f t="shared" si="5"/>
        <v>474</v>
      </c>
      <c r="F73" s="67">
        <f t="shared" si="5"/>
        <v>1084</v>
      </c>
      <c r="G73" s="67">
        <f t="shared" si="5"/>
        <v>1062.0000000000002</v>
      </c>
      <c r="H73" s="67">
        <f t="shared" si="5"/>
        <v>2318</v>
      </c>
      <c r="I73" s="67">
        <f t="shared" si="5"/>
        <v>3238.0000000000005</v>
      </c>
      <c r="J73" s="67">
        <f t="shared" si="5"/>
        <v>3697.0000000000009</v>
      </c>
      <c r="K73" s="67">
        <f t="shared" si="5"/>
        <v>5211.0000000000018</v>
      </c>
      <c r="L73" s="67">
        <f t="shared" si="5"/>
        <v>6437.0000000000027</v>
      </c>
      <c r="M73" s="67">
        <f t="shared" si="5"/>
        <v>6335.0000000000027</v>
      </c>
      <c r="N73" s="67">
        <f t="shared" si="5"/>
        <v>6037.0000000000027</v>
      </c>
      <c r="O73" s="67">
        <f t="shared" si="5"/>
        <v>3287.0000000000009</v>
      </c>
      <c r="P73" s="67">
        <f t="shared" si="5"/>
        <v>10297.000000000002</v>
      </c>
      <c r="Q73" s="67">
        <f t="shared" si="5"/>
        <v>10812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95771.749935555083</v>
      </c>
      <c r="D75" s="67">
        <f t="shared" si="6"/>
        <v>312888.99061558885</v>
      </c>
      <c r="E75" s="67">
        <f t="shared" si="6"/>
        <v>105996.56392817704</v>
      </c>
      <c r="F75" s="67">
        <f t="shared" si="6"/>
        <v>196234.06419282607</v>
      </c>
      <c r="G75" s="67">
        <f t="shared" si="6"/>
        <v>296908.29147661175</v>
      </c>
      <c r="H75" s="67">
        <f t="shared" si="6"/>
        <v>294422.9521016049</v>
      </c>
      <c r="I75" s="67">
        <f t="shared" si="6"/>
        <v>101081.26418731207</v>
      </c>
      <c r="J75" s="67">
        <f t="shared" si="6"/>
        <v>181649.75731815537</v>
      </c>
      <c r="K75" s="67">
        <f t="shared" si="6"/>
        <v>129599.79722068444</v>
      </c>
      <c r="L75" s="67">
        <f t="shared" si="6"/>
        <v>147089.80622866715</v>
      </c>
      <c r="M75" s="67">
        <f t="shared" si="6"/>
        <v>76948.822713818518</v>
      </c>
      <c r="N75" s="67">
        <f t="shared" si="6"/>
        <v>87706.689564767265</v>
      </c>
      <c r="O75" s="67">
        <f t="shared" si="6"/>
        <v>54465.067215965551</v>
      </c>
      <c r="P75" s="67">
        <f t="shared" si="6"/>
        <v>87693.27096208703</v>
      </c>
      <c r="Q75" s="67">
        <f t="shared" si="6"/>
        <v>68395.990162699163</v>
      </c>
    </row>
    <row r="76" spans="1:17" ht="12" customHeight="1" x14ac:dyDescent="0.25">
      <c r="A76" s="148" t="s">
        <v>144</v>
      </c>
      <c r="B76" s="67"/>
      <c r="C76" s="67">
        <f t="shared" si="6"/>
        <v>29019.250000000357</v>
      </c>
      <c r="D76" s="67">
        <f t="shared" si="6"/>
        <v>78092.249999999738</v>
      </c>
      <c r="E76" s="67">
        <f t="shared" si="6"/>
        <v>79833.250000000291</v>
      </c>
      <c r="F76" s="67">
        <f t="shared" si="6"/>
        <v>53348.249999999469</v>
      </c>
      <c r="G76" s="67">
        <f t="shared" si="6"/>
        <v>69217.295007938796</v>
      </c>
      <c r="H76" s="67">
        <f t="shared" si="6"/>
        <v>60209.596528383248</v>
      </c>
      <c r="I76" s="67">
        <f t="shared" si="6"/>
        <v>49522.250000000182</v>
      </c>
      <c r="J76" s="67">
        <f t="shared" si="6"/>
        <v>72182.250000000116</v>
      </c>
      <c r="K76" s="67">
        <f t="shared" si="6"/>
        <v>54722.93589408441</v>
      </c>
      <c r="L76" s="67">
        <f t="shared" si="6"/>
        <v>77277.271374729127</v>
      </c>
      <c r="M76" s="67">
        <f t="shared" si="6"/>
        <v>56825.018347186015</v>
      </c>
      <c r="N76" s="67">
        <f t="shared" si="6"/>
        <v>71046.55654509367</v>
      </c>
      <c r="O76" s="67">
        <f t="shared" si="6"/>
        <v>70365.545007938796</v>
      </c>
      <c r="P76" s="67">
        <f t="shared" si="6"/>
        <v>68955.892930658549</v>
      </c>
      <c r="Q76" s="67">
        <f t="shared" si="6"/>
        <v>22079.979447068126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9349.9999999999491</v>
      </c>
      <c r="L77" s="67">
        <f t="shared" si="6"/>
        <v>2920.5354199353201</v>
      </c>
      <c r="M77" s="67">
        <f t="shared" si="6"/>
        <v>3476.1500925969699</v>
      </c>
      <c r="N77" s="67">
        <f t="shared" si="6"/>
        <v>2821.6638651125854</v>
      </c>
      <c r="O77" s="67">
        <f t="shared" si="6"/>
        <v>13100.030966603761</v>
      </c>
      <c r="P77" s="67">
        <f t="shared" si="6"/>
        <v>11802.401310811423</v>
      </c>
      <c r="Q77" s="67">
        <f t="shared" si="6"/>
        <v>10273.118695050196</v>
      </c>
    </row>
    <row r="78" spans="1:17" ht="12" customHeight="1" x14ac:dyDescent="0.25">
      <c r="A78" s="148" t="s">
        <v>142</v>
      </c>
      <c r="B78" s="67"/>
      <c r="C78" s="67">
        <f t="shared" si="6"/>
        <v>7378.4915483138902</v>
      </c>
      <c r="D78" s="67">
        <f t="shared" si="6"/>
        <v>14076.987907175164</v>
      </c>
      <c r="E78" s="67">
        <f t="shared" si="6"/>
        <v>1313.5763264130328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3585.9060963969278</v>
      </c>
      <c r="P78" s="67">
        <f t="shared" si="6"/>
        <v>0</v>
      </c>
      <c r="Q78" s="67">
        <f t="shared" si="6"/>
        <v>19464.850340267159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93072.540460637305</v>
      </c>
      <c r="D81" s="67">
        <f t="shared" si="7"/>
        <v>203817.37557659455</v>
      </c>
      <c r="E81" s="67">
        <f t="shared" si="7"/>
        <v>115344.81962479535</v>
      </c>
      <c r="F81" s="67">
        <f t="shared" si="7"/>
        <v>165317.37536218352</v>
      </c>
      <c r="G81" s="67">
        <f t="shared" si="7"/>
        <v>192897.84742180584</v>
      </c>
      <c r="H81" s="67">
        <f t="shared" si="7"/>
        <v>219602.65743819872</v>
      </c>
      <c r="I81" s="67">
        <f t="shared" si="7"/>
        <v>76689.799435127454</v>
      </c>
      <c r="J81" s="67">
        <f t="shared" si="7"/>
        <v>202171.49507764666</v>
      </c>
      <c r="K81" s="67">
        <f t="shared" si="7"/>
        <v>202969.07767978479</v>
      </c>
      <c r="L81" s="67">
        <f t="shared" si="7"/>
        <v>309190.32774286385</v>
      </c>
      <c r="M81" s="67">
        <f t="shared" si="7"/>
        <v>89942.324869500066</v>
      </c>
      <c r="N81" s="67">
        <f t="shared" si="7"/>
        <v>185105.90535830538</v>
      </c>
      <c r="O81" s="67">
        <f t="shared" si="7"/>
        <v>229978.55866935532</v>
      </c>
      <c r="P81" s="67">
        <f t="shared" si="7"/>
        <v>221037.61490671066</v>
      </c>
      <c r="Q81" s="67">
        <f t="shared" si="7"/>
        <v>135465.55485754</v>
      </c>
    </row>
    <row r="82" spans="1:17" ht="12" customHeight="1" x14ac:dyDescent="0.25">
      <c r="A82" s="148" t="s">
        <v>57</v>
      </c>
      <c r="B82" s="67"/>
      <c r="C82" s="67">
        <f t="shared" si="7"/>
        <v>50039.250000000044</v>
      </c>
      <c r="D82" s="67">
        <f t="shared" si="7"/>
        <v>161033.24999999991</v>
      </c>
      <c r="E82" s="67">
        <f t="shared" si="7"/>
        <v>50593.25</v>
      </c>
      <c r="F82" s="67">
        <f t="shared" si="7"/>
        <v>53939.914999592911</v>
      </c>
      <c r="G82" s="67">
        <f t="shared" si="7"/>
        <v>90877.250000000087</v>
      </c>
      <c r="H82" s="67">
        <f t="shared" si="7"/>
        <v>94481.249999999913</v>
      </c>
      <c r="I82" s="67">
        <f t="shared" si="7"/>
        <v>86582.250000000044</v>
      </c>
      <c r="J82" s="67">
        <f t="shared" si="7"/>
        <v>80526.249999999956</v>
      </c>
      <c r="K82" s="67">
        <f t="shared" si="7"/>
        <v>130750.80729207586</v>
      </c>
      <c r="L82" s="67">
        <f t="shared" si="7"/>
        <v>141610.09154631797</v>
      </c>
      <c r="M82" s="67">
        <f t="shared" si="7"/>
        <v>18641.971875699906</v>
      </c>
      <c r="N82" s="67">
        <f t="shared" si="7"/>
        <v>113215.16499959273</v>
      </c>
      <c r="O82" s="67">
        <f t="shared" si="7"/>
        <v>65801.7929664939</v>
      </c>
      <c r="P82" s="67">
        <f t="shared" si="7"/>
        <v>183066.91655104136</v>
      </c>
      <c r="Q82" s="67">
        <f t="shared" si="7"/>
        <v>46361.442723696688</v>
      </c>
    </row>
    <row r="83" spans="1:17" ht="12" customHeight="1" x14ac:dyDescent="0.25">
      <c r="A83" s="159" t="s">
        <v>140</v>
      </c>
      <c r="B83" s="83"/>
      <c r="C83" s="83">
        <f t="shared" si="7"/>
        <v>70402.109032845838</v>
      </c>
      <c r="D83" s="83">
        <f t="shared" si="7"/>
        <v>137138.08498828637</v>
      </c>
      <c r="E83" s="83">
        <f t="shared" si="7"/>
        <v>56288.358526877979</v>
      </c>
      <c r="F83" s="83">
        <f t="shared" si="7"/>
        <v>123449.39228604047</v>
      </c>
      <c r="G83" s="83">
        <f t="shared" si="7"/>
        <v>99281.56593841291</v>
      </c>
      <c r="H83" s="83">
        <f t="shared" si="7"/>
        <v>77615.605439168503</v>
      </c>
      <c r="I83" s="83">
        <f t="shared" si="7"/>
        <v>51940.593356509271</v>
      </c>
      <c r="J83" s="83">
        <f t="shared" si="7"/>
        <v>46438.516898176647</v>
      </c>
      <c r="K83" s="83">
        <f t="shared" si="7"/>
        <v>118724.26855221503</v>
      </c>
      <c r="L83" s="83">
        <f t="shared" si="7"/>
        <v>447842.67545476125</v>
      </c>
      <c r="M83" s="83">
        <f t="shared" si="7"/>
        <v>298650.74922176689</v>
      </c>
      <c r="N83" s="83">
        <f t="shared" si="7"/>
        <v>316817.80002911191</v>
      </c>
      <c r="O83" s="83">
        <f t="shared" si="7"/>
        <v>334946.28958608641</v>
      </c>
      <c r="P83" s="83">
        <f t="shared" si="7"/>
        <v>150144.96502974784</v>
      </c>
      <c r="Q83" s="83">
        <f t="shared" si="7"/>
        <v>133836.36166108149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192340</v>
      </c>
      <c r="C89" s="80">
        <f>RES_hhdet_numvin!C5</f>
        <v>211051</v>
      </c>
      <c r="D89" s="80">
        <f>RES_hhdet_numvin!D5</f>
        <v>638552</v>
      </c>
      <c r="E89" s="80">
        <f>RES_hhdet_numvin!E5</f>
        <v>227733</v>
      </c>
      <c r="F89" s="80">
        <f>RES_hhdet_numvin!F5</f>
        <v>418932</v>
      </c>
      <c r="G89" s="80">
        <f>RES_hhdet_numvin!G5</f>
        <v>510478.00000000006</v>
      </c>
      <c r="H89" s="80">
        <f>RES_hhdet_numvin!H5</f>
        <v>449545.00000000006</v>
      </c>
      <c r="I89" s="80">
        <f>RES_hhdet_numvin!I5</f>
        <v>200229</v>
      </c>
      <c r="J89" s="80">
        <f>RES_hhdet_numvin!J5</f>
        <v>349521.00000000006</v>
      </c>
      <c r="K89" s="80">
        <f>RES_hhdet_numvin!K5</f>
        <v>240262.99999999997</v>
      </c>
      <c r="L89" s="80">
        <f>RES_hhdet_numvin!L5</f>
        <v>263705.99999999994</v>
      </c>
      <c r="M89" s="80">
        <f>RES_hhdet_numvin!M5</f>
        <v>141968.00000000006</v>
      </c>
      <c r="N89" s="80">
        <f>RES_hhdet_numvin!N5</f>
        <v>188627</v>
      </c>
      <c r="O89" s="80">
        <f>RES_hhdet_numvin!O5</f>
        <v>110612.00000000001</v>
      </c>
      <c r="P89" s="80">
        <f>RES_hhdet_numvin!P5</f>
        <v>167262.99999999994</v>
      </c>
      <c r="Q89" s="80">
        <f>RES_hhdet_numvin!Q5</f>
        <v>126803.99999999999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5046</v>
      </c>
      <c r="K91" s="80">
        <f>RES_hhdet_numvin!K8</f>
        <v>8621</v>
      </c>
      <c r="L91" s="80">
        <f>RES_hhdet_numvin!L8</f>
        <v>10355</v>
      </c>
      <c r="M91" s="80">
        <f>RES_hhdet_numvin!M8</f>
        <v>10793</v>
      </c>
      <c r="N91" s="80">
        <f>RES_hhdet_numvin!N8</f>
        <v>11384</v>
      </c>
      <c r="O91" s="80">
        <f>RES_hhdet_numvin!O8</f>
        <v>5635</v>
      </c>
      <c r="P91" s="80">
        <f>RES_hhdet_numvin!P8</f>
        <v>18128</v>
      </c>
      <c r="Q91" s="80">
        <f>RES_hhdet_numvin!Q8</f>
        <v>19028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191444.76738124891</v>
      </c>
      <c r="C93" s="80">
        <f>RES_hhdet_numvin!C10</f>
        <v>182160.11889552989</v>
      </c>
      <c r="D93" s="80">
        <f>RES_hhdet_numvin!D10</f>
        <v>575808.05105913605</v>
      </c>
      <c r="E93" s="80">
        <f>RES_hhdet_numvin!E10</f>
        <v>207983.3032517542</v>
      </c>
      <c r="F93" s="80">
        <f>RES_hhdet_numvin!F10</f>
        <v>375191.38645828131</v>
      </c>
      <c r="G93" s="80">
        <f>RES_hhdet_numvin!G10</f>
        <v>458679.82506895618</v>
      </c>
      <c r="H93" s="80">
        <f>RES_hhdet_numvin!H10</f>
        <v>399043.9816999177</v>
      </c>
      <c r="I93" s="80">
        <f>RES_hhdet_numvin!I10</f>
        <v>156599.40530153277</v>
      </c>
      <c r="J93" s="80">
        <f>RES_hhdet_numvin!J10</f>
        <v>278736.99960262817</v>
      </c>
      <c r="K93" s="80">
        <f>RES_hhdet_numvin!K10</f>
        <v>209006.74853944863</v>
      </c>
      <c r="L93" s="80">
        <f>RES_hhdet_numvin!L10</f>
        <v>230775.77011530777</v>
      </c>
      <c r="M93" s="80">
        <f>RES_hhdet_numvin!M10</f>
        <v>110912.19303443274</v>
      </c>
      <c r="N93" s="80">
        <f>RES_hhdet_numvin!N10</f>
        <v>158661.70387443656</v>
      </c>
      <c r="O93" s="80">
        <f>RES_hhdet_numvin!O10</f>
        <v>87520.17918296314</v>
      </c>
      <c r="P93" s="80">
        <f>RES_hhdet_numvin!P10</f>
        <v>142188.96482067529</v>
      </c>
      <c r="Q93" s="80">
        <f>RES_hhdet_numvin!Q10</f>
        <v>81006.601713750555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25770.72637385883</v>
      </c>
      <c r="D94" s="80">
        <f>RES_hhdet_numvin!D11</f>
        <v>58614.990324368395</v>
      </c>
      <c r="E94" s="80">
        <f>RES_hhdet_numvin!E11</f>
        <v>17982.613901352994</v>
      </c>
      <c r="F94" s="80">
        <f>RES_hhdet_numvin!F11</f>
        <v>41910.304143758876</v>
      </c>
      <c r="G94" s="80">
        <f>RES_hhdet_numvin!G11</f>
        <v>43621.804260912497</v>
      </c>
      <c r="H94" s="80">
        <f>RES_hhdet_numvin!H11</f>
        <v>35804.993444786443</v>
      </c>
      <c r="I94" s="80">
        <f>RES_hhdet_numvin!I11</f>
        <v>34094.754436275893</v>
      </c>
      <c r="J94" s="80">
        <f>RES_hhdet_numvin!J11</f>
        <v>65077.5762374927</v>
      </c>
      <c r="K94" s="80">
        <f>RES_hhdet_numvin!K11</f>
        <v>30045.151951035496</v>
      </c>
      <c r="L94" s="80">
        <f>RES_hhdet_numvin!L11</f>
        <v>31163.610302926696</v>
      </c>
      <c r="M94" s="80">
        <f>RES_hhdet_numvin!M11</f>
        <v>24284.463508559882</v>
      </c>
      <c r="N94" s="80">
        <f>RES_hhdet_numvin!N11</f>
        <v>12638.939168012706</v>
      </c>
      <c r="O94" s="80">
        <f>RES_hhdet_numvin!O11</f>
        <v>9188.3905859871429</v>
      </c>
      <c r="P94" s="80">
        <f>RES_hhdet_numvin!P11</f>
        <v>12105.878346411988</v>
      </c>
      <c r="Q94" s="80">
        <f>RES_hhdet_numvin!Q11</f>
        <v>7063.8030142595335</v>
      </c>
    </row>
    <row r="95" spans="1:17" ht="12" customHeight="1" x14ac:dyDescent="0.25">
      <c r="A95" s="23" t="s">
        <v>143</v>
      </c>
      <c r="B95" s="80">
        <f>RES_hhdet_numvin!B12</f>
        <v>895.23261875110052</v>
      </c>
      <c r="C95" s="80">
        <f>RES_hhdet_numvin!C12</f>
        <v>3120.1547306112852</v>
      </c>
      <c r="D95" s="80">
        <f>RES_hhdet_numvin!D12</f>
        <v>4128.9586164955444</v>
      </c>
      <c r="E95" s="80">
        <f>RES_hhdet_numvin!E12</f>
        <v>1767.0828468928028</v>
      </c>
      <c r="F95" s="80">
        <f>RES_hhdet_numvin!F12</f>
        <v>1830.3093979597993</v>
      </c>
      <c r="G95" s="80">
        <f>RES_hhdet_numvin!G12</f>
        <v>7611.9036530815429</v>
      </c>
      <c r="H95" s="80">
        <f>RES_hhdet_numvin!H12</f>
        <v>7238.5557288868204</v>
      </c>
      <c r="I95" s="80">
        <f>RES_hhdet_numvin!I12</f>
        <v>3099.0930256921924</v>
      </c>
      <c r="J95" s="80">
        <f>RES_hhdet_numvin!J12</f>
        <v>5706.4241598791486</v>
      </c>
      <c r="K95" s="80">
        <f>RES_hhdet_numvin!K12</f>
        <v>1211.0995095158562</v>
      </c>
      <c r="L95" s="80">
        <f>RES_hhdet_numvin!L12</f>
        <v>1766.6195817655141</v>
      </c>
      <c r="M95" s="80">
        <f>RES_hhdet_numvin!M12</f>
        <v>1380.562669140972</v>
      </c>
      <c r="N95" s="80">
        <f>RES_hhdet_numvin!N12</f>
        <v>502.24765166153645</v>
      </c>
      <c r="O95" s="80">
        <f>RES_hhdet_numvin!O12</f>
        <v>1573.2722759431588</v>
      </c>
      <c r="P95" s="80">
        <f>RES_hhdet_numvin!P12</f>
        <v>3950.6907568955266</v>
      </c>
      <c r="Q95" s="80">
        <f>RES_hhdet_numvin!Q12</f>
        <v>4043.7927768272311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564.46701704981194</v>
      </c>
      <c r="H96" s="80">
        <f>RES_hhdet_numvin!H15</f>
        <v>7457.4691264090898</v>
      </c>
      <c r="I96" s="80">
        <f>RES_hhdet_numvin!I15</f>
        <v>6435.7472364991554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5390.7807878664389</v>
      </c>
      <c r="N96" s="80">
        <f>RES_hhdet_numvin!N15</f>
        <v>16824.109305889207</v>
      </c>
      <c r="O96" s="80">
        <f>RES_hhdet_numvin!O15</f>
        <v>12330.15795510657</v>
      </c>
      <c r="P96" s="80">
        <f>RES_hhdet_numvin!P15</f>
        <v>8034.880557314732</v>
      </c>
      <c r="Q96" s="80">
        <f>RES_hhdet_numvin!Q15</f>
        <v>26418.388013865107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982.58551870244264</v>
      </c>
      <c r="Q97" s="80">
        <f>RES_hhdet_numvin!Q16</f>
        <v>8271.4144812975574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181399.40324353569</v>
      </c>
      <c r="C99" s="80">
        <f>RES_hhdet_numvin!C20</f>
        <v>84706.878487282098</v>
      </c>
      <c r="D99" s="80">
        <f>RES_hhdet_numvin!D20</f>
        <v>193050.87546538317</v>
      </c>
      <c r="E99" s="80">
        <f>RES_hhdet_numvin!E20</f>
        <v>37397.809207535196</v>
      </c>
      <c r="F99" s="80">
        <f>RES_hhdet_numvin!F20</f>
        <v>111125.63291580534</v>
      </c>
      <c r="G99" s="80">
        <f>RES_hhdet_numvin!G20</f>
        <v>178140.3396121629</v>
      </c>
      <c r="H99" s="80">
        <f>RES_hhdet_numvin!H20</f>
        <v>168474.76332262467</v>
      </c>
      <c r="I99" s="80">
        <f>RES_hhdet_numvin!I20</f>
        <v>95086.261476081272</v>
      </c>
      <c r="J99" s="80">
        <f>RES_hhdet_numvin!J20</f>
        <v>173630.54328902176</v>
      </c>
      <c r="K99" s="80">
        <f>RES_hhdet_numvin!K20</f>
        <v>124106.82418620598</v>
      </c>
      <c r="L99" s="80">
        <f>RES_hhdet_numvin!L20</f>
        <v>160543.75752139481</v>
      </c>
      <c r="M99" s="80">
        <f>RES_hhdet_numvin!M20</f>
        <v>94861.625395870069</v>
      </c>
      <c r="N99" s="80">
        <f>RES_hhdet_numvin!N20</f>
        <v>119132.72067731133</v>
      </c>
      <c r="O99" s="80">
        <f>RES_hhdet_numvin!O20</f>
        <v>78475.25092579973</v>
      </c>
      <c r="P99" s="80">
        <f>RES_hhdet_numvin!P20</f>
        <v>121181.60628149613</v>
      </c>
      <c r="Q99" s="80">
        <f>RES_hhdet_numvin!Q20</f>
        <v>95131.707992489683</v>
      </c>
    </row>
    <row r="100" spans="1:17" ht="12" customHeight="1" x14ac:dyDescent="0.25">
      <c r="A100" s="23" t="s">
        <v>57</v>
      </c>
      <c r="B100" s="80">
        <f>RES_hhdet_numvin!B21</f>
        <v>10940.596756464303</v>
      </c>
      <c r="C100" s="80">
        <f>RES_hhdet_numvin!C21</f>
        <v>60061.405806124341</v>
      </c>
      <c r="D100" s="80">
        <f>RES_hhdet_numvin!D21</f>
        <v>84558.978469282767</v>
      </c>
      <c r="E100" s="80">
        <f>RES_hhdet_numvin!E21</f>
        <v>1923.6912517590474</v>
      </c>
      <c r="F100" s="80">
        <f>RES_hhdet_numvin!F21</f>
        <v>73879.017319973966</v>
      </c>
      <c r="G100" s="80">
        <f>RES_hhdet_numvin!G21</f>
        <v>47927.364164554216</v>
      </c>
      <c r="H100" s="80">
        <f>RES_hhdet_numvin!H21</f>
        <v>156489.91826169431</v>
      </c>
      <c r="I100" s="80">
        <f>RES_hhdet_numvin!I21</f>
        <v>27906.789055104935</v>
      </c>
      <c r="J100" s="80">
        <f>RES_hhdet_numvin!J21</f>
        <v>57391.365036322881</v>
      </c>
      <c r="K100" s="80">
        <f>RES_hhdet_numvin!K21</f>
        <v>43320.896042104621</v>
      </c>
      <c r="L100" s="80">
        <f>RES_hhdet_numvin!L21</f>
        <v>44315.892799556197</v>
      </c>
      <c r="M100" s="80">
        <f>RES_hhdet_numvin!M21</f>
        <v>15905.913376110695</v>
      </c>
      <c r="N100" s="80">
        <f>RES_hhdet_numvin!N21</f>
        <v>22376.353476920274</v>
      </c>
      <c r="O100" s="80">
        <f>RES_hhdet_numvin!O21</f>
        <v>12643.298698394943</v>
      </c>
      <c r="P100" s="80">
        <f>RES_hhdet_numvin!P21</f>
        <v>23202.865817040922</v>
      </c>
      <c r="Q100" s="80">
        <f>RES_hhdet_numvin!Q21</f>
        <v>18454.653668591745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66282.715706593561</v>
      </c>
      <c r="D101" s="78">
        <f>RES_hhdet_numvin!D22</f>
        <v>360942.14606533409</v>
      </c>
      <c r="E101" s="78">
        <f>RES_hhdet_numvin!E22</f>
        <v>188411.49954070576</v>
      </c>
      <c r="F101" s="78">
        <f>RES_hhdet_numvin!F22</f>
        <v>233927.34976422068</v>
      </c>
      <c r="G101" s="78">
        <f>RES_hhdet_numvin!G22</f>
        <v>284410.29622328287</v>
      </c>
      <c r="H101" s="78">
        <f>RES_hhdet_numvin!H22</f>
        <v>124580.31841568102</v>
      </c>
      <c r="I101" s="78">
        <f>RES_hhdet_numvin!I22</f>
        <v>77235.949468813793</v>
      </c>
      <c r="J101" s="78">
        <f>RES_hhdet_numvin!J22</f>
        <v>118499.09167465537</v>
      </c>
      <c r="K101" s="78">
        <f>RES_hhdet_numvin!K22</f>
        <v>72835.279771689384</v>
      </c>
      <c r="L101" s="78">
        <f>RES_hhdet_numvin!L22</f>
        <v>58846.349679048973</v>
      </c>
      <c r="M101" s="78">
        <f>RES_hhdet_numvin!M22</f>
        <v>31200.461228019245</v>
      </c>
      <c r="N101" s="78">
        <f>RES_hhdet_numvin!N22</f>
        <v>47117.92584576839</v>
      </c>
      <c r="O101" s="78">
        <f>RES_hhdet_numvin!O22</f>
        <v>19493.450375805325</v>
      </c>
      <c r="P101" s="78">
        <f>RES_hhdet_numvin!P22</f>
        <v>22878.527901462952</v>
      </c>
      <c r="Q101" s="78">
        <f>RES_hhdet_numvin!Q22</f>
        <v>13217.638338918547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4560.5052815109293</v>
      </c>
      <c r="C105" s="168">
        <f t="shared" ref="C105:Q105" si="8">SUM(C106,C109,C111,C121)</f>
        <v>5016.4555395570733</v>
      </c>
      <c r="D105" s="168">
        <f t="shared" si="8"/>
        <v>5574.5164200291501</v>
      </c>
      <c r="E105" s="168">
        <f t="shared" si="8"/>
        <v>5590.5707235273067</v>
      </c>
      <c r="F105" s="168">
        <f t="shared" si="8"/>
        <v>5877.8065369703063</v>
      </c>
      <c r="G105" s="168">
        <f t="shared" si="8"/>
        <v>6507.5462965809011</v>
      </c>
      <c r="H105" s="168">
        <f t="shared" si="8"/>
        <v>7359.1892013267234</v>
      </c>
      <c r="I105" s="168">
        <f t="shared" si="8"/>
        <v>6658.7838751096542</v>
      </c>
      <c r="J105" s="168">
        <f t="shared" si="8"/>
        <v>7136.9721566319713</v>
      </c>
      <c r="K105" s="168">
        <f t="shared" si="8"/>
        <v>7339.0001887107064</v>
      </c>
      <c r="L105" s="168">
        <f t="shared" si="8"/>
        <v>8357.0152068743046</v>
      </c>
      <c r="M105" s="168">
        <f t="shared" si="8"/>
        <v>7262.1157642775706</v>
      </c>
      <c r="N105" s="168">
        <f t="shared" si="8"/>
        <v>7639.8243338921293</v>
      </c>
      <c r="O105" s="168">
        <f t="shared" si="8"/>
        <v>7365.5212266138915</v>
      </c>
      <c r="P105" s="168">
        <f t="shared" si="8"/>
        <v>6781.5348475550209</v>
      </c>
      <c r="Q105" s="168">
        <f t="shared" si="8"/>
        <v>6661.6095944082226</v>
      </c>
    </row>
    <row r="106" spans="1:17" ht="12" customHeight="1" x14ac:dyDescent="0.25">
      <c r="A106" s="158" t="s">
        <v>65</v>
      </c>
      <c r="B106" s="157">
        <f>SUM(B107:B108)</f>
        <v>3470.5879452852128</v>
      </c>
      <c r="C106" s="157">
        <f t="shared" ref="C106:Q106" si="9">SUM(C107:C108)</f>
        <v>3906.9387142701476</v>
      </c>
      <c r="D106" s="157">
        <f t="shared" si="9"/>
        <v>4274.9572806993483</v>
      </c>
      <c r="E106" s="157">
        <f t="shared" si="9"/>
        <v>4167.5679546709098</v>
      </c>
      <c r="F106" s="157">
        <f t="shared" si="9"/>
        <v>4343.9967773776525</v>
      </c>
      <c r="G106" s="157">
        <f t="shared" si="9"/>
        <v>4854.8702090021607</v>
      </c>
      <c r="H106" s="157">
        <f t="shared" si="9"/>
        <v>5568.964718826297</v>
      </c>
      <c r="I106" s="157">
        <f t="shared" si="9"/>
        <v>4913.3690327492468</v>
      </c>
      <c r="J106" s="157">
        <f t="shared" si="9"/>
        <v>5259.9705129223339</v>
      </c>
      <c r="K106" s="157">
        <f t="shared" si="9"/>
        <v>5413.9206460195528</v>
      </c>
      <c r="L106" s="157">
        <f t="shared" si="9"/>
        <v>6396.6778889667403</v>
      </c>
      <c r="M106" s="157">
        <f t="shared" si="9"/>
        <v>5344.2485094099129</v>
      </c>
      <c r="N106" s="157">
        <f t="shared" si="9"/>
        <v>5686.0139868720362</v>
      </c>
      <c r="O106" s="157">
        <f t="shared" si="9"/>
        <v>5451.7273584769173</v>
      </c>
      <c r="P106" s="157">
        <f t="shared" si="9"/>
        <v>4879.322385875199</v>
      </c>
      <c r="Q106" s="157">
        <f t="shared" si="9"/>
        <v>4789.4104292545298</v>
      </c>
    </row>
    <row r="107" spans="1:17" ht="12" customHeight="1" x14ac:dyDescent="0.25">
      <c r="A107" s="23" t="s">
        <v>58</v>
      </c>
      <c r="B107" s="156">
        <f>RES_hhdet_fec!B$5</f>
        <v>3459.9634137118983</v>
      </c>
      <c r="C107" s="156">
        <f>RES_hhdet_fec!C$5</f>
        <v>3895.9528057196439</v>
      </c>
      <c r="D107" s="156">
        <f>RES_hhdet_fec!D$5</f>
        <v>4264.384634596503</v>
      </c>
      <c r="E107" s="156">
        <f>RES_hhdet_fec!E$5</f>
        <v>4140.6757191816978</v>
      </c>
      <c r="F107" s="156">
        <f>RES_hhdet_fec!F$5</f>
        <v>4316.1632217142869</v>
      </c>
      <c r="G107" s="156">
        <f>RES_hhdet_fec!G$5</f>
        <v>4830.1145834679473</v>
      </c>
      <c r="H107" s="156">
        <f>RES_hhdet_fec!H$5</f>
        <v>5536.8141935815283</v>
      </c>
      <c r="I107" s="156">
        <f>RES_hhdet_fec!I$5</f>
        <v>4886.9222879876543</v>
      </c>
      <c r="J107" s="156">
        <f>RES_hhdet_fec!J$5</f>
        <v>5229.5068978336676</v>
      </c>
      <c r="K107" s="156">
        <f>RES_hhdet_fec!K$5</f>
        <v>5381.6304516792379</v>
      </c>
      <c r="L107" s="156">
        <f>RES_hhdet_fec!L$5</f>
        <v>6359.0191358727789</v>
      </c>
      <c r="M107" s="156">
        <f>RES_hhdet_fec!M$5</f>
        <v>5313.3546958993293</v>
      </c>
      <c r="N107" s="156">
        <f>RES_hhdet_fec!N$5</f>
        <v>5653.9577062890303</v>
      </c>
      <c r="O107" s="156">
        <f>RES_hhdet_fec!O$5</f>
        <v>5419.3316132512091</v>
      </c>
      <c r="P107" s="156">
        <f>RES_hhdet_fec!P$5</f>
        <v>4845.1439442434985</v>
      </c>
      <c r="Q107" s="156">
        <f>RES_hhdet_fec!Q$5</f>
        <v>4752.1575610429963</v>
      </c>
    </row>
    <row r="108" spans="1:17" ht="12" customHeight="1" x14ac:dyDescent="0.25">
      <c r="A108" s="23" t="s">
        <v>60</v>
      </c>
      <c r="B108" s="156">
        <f>RES_hhdet_fec!B$6</f>
        <v>10.624531573314464</v>
      </c>
      <c r="C108" s="156">
        <f>RES_hhdet_fec!C$6</f>
        <v>10.98590855050346</v>
      </c>
      <c r="D108" s="156">
        <f>RES_hhdet_fec!D$6</f>
        <v>10.572646102845324</v>
      </c>
      <c r="E108" s="156">
        <f>RES_hhdet_fec!E$6</f>
        <v>26.892235489212272</v>
      </c>
      <c r="F108" s="156">
        <f>RES_hhdet_fec!F$6</f>
        <v>27.833555663365239</v>
      </c>
      <c r="G108" s="156">
        <f>RES_hhdet_fec!G$6</f>
        <v>24.755625534212985</v>
      </c>
      <c r="H108" s="156">
        <f>RES_hhdet_fec!H$6</f>
        <v>32.150525244768325</v>
      </c>
      <c r="I108" s="156">
        <f>RES_hhdet_fec!I$6</f>
        <v>26.446744761592615</v>
      </c>
      <c r="J108" s="156">
        <f>RES_hhdet_fec!J$6</f>
        <v>30.463615088666689</v>
      </c>
      <c r="K108" s="156">
        <f>RES_hhdet_fec!K$6</f>
        <v>32.29019434031509</v>
      </c>
      <c r="L108" s="156">
        <f>RES_hhdet_fec!L$6</f>
        <v>37.658753093961074</v>
      </c>
      <c r="M108" s="156">
        <f>RES_hhdet_fec!M$6</f>
        <v>30.893813510583396</v>
      </c>
      <c r="N108" s="156">
        <f>RES_hhdet_fec!N$6</f>
        <v>32.056280583006092</v>
      </c>
      <c r="O108" s="156">
        <f>RES_hhdet_fec!O$6</f>
        <v>32.395745225707834</v>
      </c>
      <c r="P108" s="156">
        <f>RES_hhdet_fec!P$6</f>
        <v>34.178441631700601</v>
      </c>
      <c r="Q108" s="156">
        <f>RES_hhdet_fec!Q$6</f>
        <v>37.252868211533674</v>
      </c>
    </row>
    <row r="109" spans="1:17" ht="12" customHeight="1" x14ac:dyDescent="0.25">
      <c r="A109" s="158" t="s">
        <v>112</v>
      </c>
      <c r="B109" s="157">
        <f>B110</f>
        <v>7.3661845493287081E-2</v>
      </c>
      <c r="C109" s="157">
        <f t="shared" ref="C109:Q109" si="10">C110</f>
        <v>7.8977603368359531E-2</v>
      </c>
      <c r="D109" s="157">
        <f t="shared" si="10"/>
        <v>0.10339537566960968</v>
      </c>
      <c r="E109" s="157">
        <f t="shared" si="10"/>
        <v>0.11458251866365665</v>
      </c>
      <c r="F109" s="157">
        <f t="shared" si="10"/>
        <v>0.1530961354154908</v>
      </c>
      <c r="G109" s="157">
        <f t="shared" si="10"/>
        <v>0.1874753466267739</v>
      </c>
      <c r="H109" s="157">
        <f t="shared" si="10"/>
        <v>0.27088453344149271</v>
      </c>
      <c r="I109" s="157">
        <f t="shared" si="10"/>
        <v>0.38354624433496182</v>
      </c>
      <c r="J109" s="157">
        <f t="shared" si="10"/>
        <v>0.50851268838894814</v>
      </c>
      <c r="K109" s="157">
        <f t="shared" si="10"/>
        <v>0.67495273798069899</v>
      </c>
      <c r="L109" s="157">
        <f t="shared" si="10"/>
        <v>0.84040736243995218</v>
      </c>
      <c r="M109" s="157">
        <f t="shared" si="10"/>
        <v>1.021270390624275</v>
      </c>
      <c r="N109" s="157">
        <f t="shared" si="10"/>
        <v>1.1733213080121487</v>
      </c>
      <c r="O109" s="157">
        <f t="shared" si="10"/>
        <v>1.1866613562599686</v>
      </c>
      <c r="P109" s="157">
        <f t="shared" si="10"/>
        <v>1.4762144886579696</v>
      </c>
      <c r="Q109" s="157">
        <f t="shared" si="10"/>
        <v>1.6811852434160739</v>
      </c>
    </row>
    <row r="110" spans="1:17" ht="12" customHeight="1" x14ac:dyDescent="0.25">
      <c r="A110" s="23" t="s">
        <v>60</v>
      </c>
      <c r="B110" s="156">
        <f>RES_hhdet_fec!B$8</f>
        <v>7.3661845493287081E-2</v>
      </c>
      <c r="C110" s="156">
        <f>RES_hhdet_fec!C$8</f>
        <v>7.8977603368359531E-2</v>
      </c>
      <c r="D110" s="156">
        <f>RES_hhdet_fec!D$8</f>
        <v>0.10339537566960968</v>
      </c>
      <c r="E110" s="156">
        <f>RES_hhdet_fec!E$8</f>
        <v>0.11458251866365665</v>
      </c>
      <c r="F110" s="156">
        <f>RES_hhdet_fec!F$8</f>
        <v>0.1530961354154908</v>
      </c>
      <c r="G110" s="156">
        <f>RES_hhdet_fec!G$8</f>
        <v>0.1874753466267739</v>
      </c>
      <c r="H110" s="156">
        <f>RES_hhdet_fec!H$8</f>
        <v>0.27088453344149271</v>
      </c>
      <c r="I110" s="156">
        <f>RES_hhdet_fec!I$8</f>
        <v>0.38354624433496182</v>
      </c>
      <c r="J110" s="156">
        <f>RES_hhdet_fec!J$8</f>
        <v>0.50851268838894814</v>
      </c>
      <c r="K110" s="156">
        <f>RES_hhdet_fec!K$8</f>
        <v>0.67495273798069899</v>
      </c>
      <c r="L110" s="156">
        <f>RES_hhdet_fec!L$8</f>
        <v>0.84040736243995218</v>
      </c>
      <c r="M110" s="156">
        <f>RES_hhdet_fec!M$8</f>
        <v>1.021270390624275</v>
      </c>
      <c r="N110" s="156">
        <f>RES_hhdet_fec!N$8</f>
        <v>1.1733213080121487</v>
      </c>
      <c r="O110" s="156">
        <f>RES_hhdet_fec!O$8</f>
        <v>1.1866613562599686</v>
      </c>
      <c r="P110" s="156">
        <f>RES_hhdet_fec!P$8</f>
        <v>1.4762144886579696</v>
      </c>
      <c r="Q110" s="156">
        <f>RES_hhdet_fec!Q$8</f>
        <v>1.6811852434160739</v>
      </c>
    </row>
    <row r="111" spans="1:17" ht="12" customHeight="1" x14ac:dyDescent="0.25">
      <c r="A111" s="158" t="s">
        <v>63</v>
      </c>
      <c r="B111" s="157">
        <f>SUM(B112:B114,B117:B118)</f>
        <v>795.1443709424442</v>
      </c>
      <c r="C111" s="157">
        <f t="shared" ref="C111:Q111" si="11">SUM(C112:C114,C117:C118)</f>
        <v>811.07210781349181</v>
      </c>
      <c r="D111" s="157">
        <f t="shared" si="11"/>
        <v>927.63329910113123</v>
      </c>
      <c r="E111" s="157">
        <f t="shared" si="11"/>
        <v>949.48901099754039</v>
      </c>
      <c r="F111" s="157">
        <f t="shared" si="11"/>
        <v>1026.2729305484797</v>
      </c>
      <c r="G111" s="157">
        <f t="shared" si="11"/>
        <v>1108.5816325955225</v>
      </c>
      <c r="H111" s="157">
        <f t="shared" si="11"/>
        <v>1194.5745561733715</v>
      </c>
      <c r="I111" s="157">
        <f t="shared" si="11"/>
        <v>1156.1168087419276</v>
      </c>
      <c r="J111" s="157">
        <f t="shared" si="11"/>
        <v>1248.0907675610688</v>
      </c>
      <c r="K111" s="157">
        <f t="shared" si="11"/>
        <v>1278.3848545295925</v>
      </c>
      <c r="L111" s="157">
        <f t="shared" si="11"/>
        <v>1299.924854525706</v>
      </c>
      <c r="M111" s="157">
        <f t="shared" si="11"/>
        <v>1273.6164368454449</v>
      </c>
      <c r="N111" s="157">
        <f t="shared" si="11"/>
        <v>1304.7887776528678</v>
      </c>
      <c r="O111" s="157">
        <f t="shared" si="11"/>
        <v>1276.5124069633373</v>
      </c>
      <c r="P111" s="157">
        <f t="shared" si="11"/>
        <v>1266.4348593073444</v>
      </c>
      <c r="Q111" s="157">
        <f t="shared" si="11"/>
        <v>1242.721133622967</v>
      </c>
    </row>
    <row r="112" spans="1:17" ht="12" customHeight="1" x14ac:dyDescent="0.25">
      <c r="A112" s="167" t="s">
        <v>171</v>
      </c>
      <c r="B112" s="132">
        <f>RES_hhdet_fec!B$10</f>
        <v>664.17897949230257</v>
      </c>
      <c r="C112" s="132">
        <f>RES_hhdet_fec!C$10</f>
        <v>683.6435570825937</v>
      </c>
      <c r="D112" s="132">
        <f>RES_hhdet_fec!D$10</f>
        <v>793.41901689223573</v>
      </c>
      <c r="E112" s="132">
        <f>RES_hhdet_fec!E$10</f>
        <v>810.79301488338365</v>
      </c>
      <c r="F112" s="132">
        <f>RES_hhdet_fec!F$10</f>
        <v>881.67808630540037</v>
      </c>
      <c r="G112" s="132">
        <f>RES_hhdet_fec!G$10</f>
        <v>969.5095863178077</v>
      </c>
      <c r="H112" s="132">
        <f>RES_hhdet_fec!H$10</f>
        <v>1064.9768426189457</v>
      </c>
      <c r="I112" s="132">
        <f>RES_hhdet_fec!I$10</f>
        <v>1021.6660328794669</v>
      </c>
      <c r="J112" s="132">
        <f>RES_hhdet_fec!J$10</f>
        <v>1099.8340856724492</v>
      </c>
      <c r="K112" s="132">
        <f>RES_hhdet_fec!K$10</f>
        <v>1130.6615238594893</v>
      </c>
      <c r="L112" s="132">
        <f>RES_hhdet_fec!L$10</f>
        <v>1154.1366659682303</v>
      </c>
      <c r="M112" s="132">
        <f>RES_hhdet_fec!M$10</f>
        <v>1131.3767719868272</v>
      </c>
      <c r="N112" s="132">
        <f>RES_hhdet_fec!N$10</f>
        <v>1163.5639528037898</v>
      </c>
      <c r="O112" s="132">
        <f>RES_hhdet_fec!O$10</f>
        <v>1137.323958612893</v>
      </c>
      <c r="P112" s="132">
        <f>RES_hhdet_fec!P$10</f>
        <v>1133.3016523972497</v>
      </c>
      <c r="Q112" s="132">
        <f>RES_hhdet_fec!Q$10</f>
        <v>1103.4843347982851</v>
      </c>
    </row>
    <row r="113" spans="1:17" ht="12" customHeight="1" x14ac:dyDescent="0.25">
      <c r="A113" s="167" t="s">
        <v>144</v>
      </c>
      <c r="B113" s="132">
        <f>RES_hhdet_fec!B$11</f>
        <v>84.784158355381521</v>
      </c>
      <c r="C113" s="132">
        <f>RES_hhdet_fec!C$11</f>
        <v>84.488020745540339</v>
      </c>
      <c r="D113" s="132">
        <f>RES_hhdet_fec!D$11</f>
        <v>94.411896068986408</v>
      </c>
      <c r="E113" s="132">
        <f>RES_hhdet_fec!E$11</f>
        <v>105.59688165927808</v>
      </c>
      <c r="F113" s="132">
        <f>RES_hhdet_fec!F$11</f>
        <v>111.75607004335409</v>
      </c>
      <c r="G113" s="132">
        <f>RES_hhdet_fec!G$11</f>
        <v>118.03699663529137</v>
      </c>
      <c r="H113" s="132">
        <f>RES_hhdet_fec!H$11</f>
        <v>123.877277614248</v>
      </c>
      <c r="I113" s="132">
        <f>RES_hhdet_fec!I$11</f>
        <v>127.15726561642533</v>
      </c>
      <c r="J113" s="132">
        <f>RES_hhdet_fec!J$11</f>
        <v>137.44103426932321</v>
      </c>
      <c r="K113" s="132">
        <f>RES_hhdet_fec!K$11</f>
        <v>140.92649694948938</v>
      </c>
      <c r="L113" s="132">
        <f>RES_hhdet_fec!L$11</f>
        <v>139.65005508127666</v>
      </c>
      <c r="M113" s="132">
        <f>RES_hhdet_fec!M$11</f>
        <v>133.804345980188</v>
      </c>
      <c r="N113" s="132">
        <f>RES_hhdet_fec!N$11</f>
        <v>129.72460535018709</v>
      </c>
      <c r="O113" s="132">
        <f>RES_hhdet_fec!O$11</f>
        <v>121.03778731500253</v>
      </c>
      <c r="P113" s="132">
        <f>RES_hhdet_fec!P$11</f>
        <v>113.50048536116427</v>
      </c>
      <c r="Q113" s="132">
        <f>RES_hhdet_fec!Q$11</f>
        <v>105.46101610701501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1.9651456839007873</v>
      </c>
      <c r="L114" s="132">
        <f t="shared" si="12"/>
        <v>2.4980655505763245</v>
      </c>
      <c r="M114" s="132">
        <f t="shared" si="12"/>
        <v>2.898103017000389</v>
      </c>
      <c r="N114" s="132">
        <f t="shared" si="12"/>
        <v>3.261246408447164</v>
      </c>
      <c r="O114" s="132">
        <f t="shared" si="12"/>
        <v>5.7955401453391557</v>
      </c>
      <c r="P114" s="132">
        <f t="shared" si="12"/>
        <v>8.1717493886576289</v>
      </c>
      <c r="Q114" s="132">
        <f t="shared" si="12"/>
        <v>10.181790829178651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1.5984706531810298</v>
      </c>
      <c r="L115" s="165">
        <f>RES_hhdet_fec!L$13</f>
        <v>2.0293541980926957</v>
      </c>
      <c r="M115" s="165">
        <f>RES_hhdet_fec!M$13</f>
        <v>2.3501039727849973</v>
      </c>
      <c r="N115" s="165">
        <f>RES_hhdet_fec!N$13</f>
        <v>2.6379342445671958</v>
      </c>
      <c r="O115" s="165">
        <f>RES_hhdet_fec!O$13</f>
        <v>4.6780527191679795</v>
      </c>
      <c r="P115" s="165">
        <f>RES_hhdet_fec!P$13</f>
        <v>6.5827323127493065</v>
      </c>
      <c r="Q115" s="165">
        <f>RES_hhdet_fec!Q$13</f>
        <v>8.1854747378177581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0.3666750307197576</v>
      </c>
      <c r="L116" s="164">
        <f>RES_hhdet_fec!L$14</f>
        <v>0.468711352483629</v>
      </c>
      <c r="M116" s="164">
        <f>RES_hhdet_fec!M$14</f>
        <v>0.5479990442153917</v>
      </c>
      <c r="N116" s="164">
        <f>RES_hhdet_fec!N$14</f>
        <v>0.62331216387996813</v>
      </c>
      <c r="O116" s="164">
        <f>RES_hhdet_fec!O$14</f>
        <v>1.1174874261711765</v>
      </c>
      <c r="P116" s="164">
        <f>RES_hhdet_fec!P$14</f>
        <v>1.5890170759083224</v>
      </c>
      <c r="Q116" s="164">
        <f>RES_hhdet_fec!Q$14</f>
        <v>1.9963160913608922</v>
      </c>
    </row>
    <row r="117" spans="1:17" ht="12" customHeight="1" x14ac:dyDescent="0.25">
      <c r="A117" s="163" t="s">
        <v>142</v>
      </c>
      <c r="B117" s="162">
        <f>RES_hhdet_fec!B$15</f>
        <v>46.181233094760167</v>
      </c>
      <c r="C117" s="162">
        <f>RES_hhdet_fec!C$15</f>
        <v>42.94052998535782</v>
      </c>
      <c r="D117" s="162">
        <f>RES_hhdet_fec!D$15</f>
        <v>39.802386139909153</v>
      </c>
      <c r="E117" s="162">
        <f>RES_hhdet_fec!E$15</f>
        <v>33.099114454878666</v>
      </c>
      <c r="F117" s="162">
        <f>RES_hhdet_fec!F$15</f>
        <v>32.83877419972525</v>
      </c>
      <c r="G117" s="162">
        <f>RES_hhdet_fec!G$15</f>
        <v>21.035049642423541</v>
      </c>
      <c r="H117" s="162">
        <f>RES_hhdet_fec!H$15</f>
        <v>5.7204359401779072</v>
      </c>
      <c r="I117" s="162">
        <f>RES_hhdet_fec!I$15</f>
        <v>7.2935102460353756</v>
      </c>
      <c r="J117" s="162">
        <f>RES_hhdet_fec!J$15</f>
        <v>10.815647619296383</v>
      </c>
      <c r="K117" s="162">
        <f>RES_hhdet_fec!K$15</f>
        <v>4.7653006273734659</v>
      </c>
      <c r="L117" s="162">
        <f>RES_hhdet_fec!L$15</f>
        <v>3.5771580466929387</v>
      </c>
      <c r="M117" s="162">
        <f>RES_hhdet_fec!M$15</f>
        <v>5.4205126910069836</v>
      </c>
      <c r="N117" s="162">
        <f>RES_hhdet_fec!N$15</f>
        <v>8.0386185014458835</v>
      </c>
      <c r="O117" s="162">
        <f>RES_hhdet_fec!O$15</f>
        <v>11.79558183750922</v>
      </c>
      <c r="P117" s="162">
        <f>RES_hhdet_fec!P$15</f>
        <v>10.701602345204867</v>
      </c>
      <c r="Q117" s="162">
        <f>RES_hhdet_fec!Q$15</f>
        <v>21.550488634383218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6.6387409339582398E-2</v>
      </c>
      <c r="L118" s="160">
        <f t="shared" si="13"/>
        <v>6.2909878929972962E-2</v>
      </c>
      <c r="M118" s="160">
        <f t="shared" si="13"/>
        <v>0.11670317042249689</v>
      </c>
      <c r="N118" s="160">
        <f t="shared" si="13"/>
        <v>0.20035458899789174</v>
      </c>
      <c r="O118" s="160">
        <f t="shared" si="13"/>
        <v>0.55953905259351733</v>
      </c>
      <c r="P118" s="160">
        <f t="shared" si="13"/>
        <v>0.759369815067787</v>
      </c>
      <c r="Q118" s="160">
        <f t="shared" si="13"/>
        <v>2.0435032541049023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5.4034186379505016E-2</v>
      </c>
      <c r="L119" s="156">
        <f>RES_hhdet_fec!L$17</f>
        <v>5.2005939846570939E-2</v>
      </c>
      <c r="M119" s="156">
        <f>RES_hhdet_fec!M$17</f>
        <v>9.5272818903013964E-2</v>
      </c>
      <c r="N119" s="156">
        <f>RES_hhdet_fec!N$17</f>
        <v>0.16346134452764058</v>
      </c>
      <c r="O119" s="156">
        <f>RES_hhdet_fec!O$17</f>
        <v>0.45596685133945775</v>
      </c>
      <c r="P119" s="156">
        <f>RES_hhdet_fec!P$17</f>
        <v>0.62075659020189833</v>
      </c>
      <c r="Q119" s="156">
        <f>RES_hhdet_fec!Q$17</f>
        <v>1.6727347976874956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1.2353222960077384E-2</v>
      </c>
      <c r="L120" s="156">
        <f>RES_hhdet_fec!L$18</f>
        <v>1.0903939083402021E-2</v>
      </c>
      <c r="M120" s="156">
        <f>RES_hhdet_fec!M$18</f>
        <v>2.1430351519482933E-2</v>
      </c>
      <c r="N120" s="156">
        <f>RES_hhdet_fec!N$18</f>
        <v>3.6893244470251156E-2</v>
      </c>
      <c r="O120" s="156">
        <f>RES_hhdet_fec!O$18</f>
        <v>0.10357220125405962</v>
      </c>
      <c r="P120" s="156">
        <f>RES_hhdet_fec!P$18</f>
        <v>0.13861322486588873</v>
      </c>
      <c r="Q120" s="156">
        <f>RES_hhdet_fec!Q$18</f>
        <v>0.37076845641740663</v>
      </c>
    </row>
    <row r="121" spans="1:17" ht="12" customHeight="1" x14ac:dyDescent="0.25">
      <c r="A121" s="158" t="s">
        <v>62</v>
      </c>
      <c r="B121" s="157">
        <f>SUM(B122:B124)</f>
        <v>294.69930343777912</v>
      </c>
      <c r="C121" s="157">
        <f t="shared" ref="C121:Q121" si="14">SUM(C122:C124)</f>
        <v>298.36573987006562</v>
      </c>
      <c r="D121" s="157">
        <f t="shared" si="14"/>
        <v>371.82244485300055</v>
      </c>
      <c r="E121" s="157">
        <f t="shared" si="14"/>
        <v>473.39917534019219</v>
      </c>
      <c r="F121" s="157">
        <f t="shared" si="14"/>
        <v>507.38373290875842</v>
      </c>
      <c r="G121" s="157">
        <f t="shared" si="14"/>
        <v>543.90697963659204</v>
      </c>
      <c r="H121" s="157">
        <f t="shared" si="14"/>
        <v>595.37904179361351</v>
      </c>
      <c r="I121" s="157">
        <f t="shared" si="14"/>
        <v>588.9144873741451</v>
      </c>
      <c r="J121" s="157">
        <f t="shared" si="14"/>
        <v>628.40236346018014</v>
      </c>
      <c r="K121" s="157">
        <f t="shared" si="14"/>
        <v>646.01973542358019</v>
      </c>
      <c r="L121" s="157">
        <f t="shared" si="14"/>
        <v>659.57205601941814</v>
      </c>
      <c r="M121" s="157">
        <f t="shared" si="14"/>
        <v>643.22954763158862</v>
      </c>
      <c r="N121" s="157">
        <f t="shared" si="14"/>
        <v>647.84824805921335</v>
      </c>
      <c r="O121" s="157">
        <f t="shared" si="14"/>
        <v>636.09479981737707</v>
      </c>
      <c r="P121" s="157">
        <f t="shared" si="14"/>
        <v>634.30138788381919</v>
      </c>
      <c r="Q121" s="157">
        <f t="shared" si="14"/>
        <v>627.79684628731002</v>
      </c>
    </row>
    <row r="122" spans="1:17" ht="12" customHeight="1" x14ac:dyDescent="0.25">
      <c r="A122" s="23" t="s">
        <v>58</v>
      </c>
      <c r="B122" s="156">
        <f>RES_hhdet_fec!B$20</f>
        <v>148.00668169207196</v>
      </c>
      <c r="C122" s="156">
        <f>RES_hhdet_fec!C$20</f>
        <v>151.38199719776105</v>
      </c>
      <c r="D122" s="156">
        <f>RES_hhdet_fec!D$20</f>
        <v>192.14575851126068</v>
      </c>
      <c r="E122" s="156">
        <f>RES_hhdet_fec!E$20</f>
        <v>240.27538593491767</v>
      </c>
      <c r="F122" s="156">
        <f>RES_hhdet_fec!F$20</f>
        <v>264.45339198031121</v>
      </c>
      <c r="G122" s="156">
        <f>RES_hhdet_fec!G$20</f>
        <v>290.75609447456407</v>
      </c>
      <c r="H122" s="156">
        <f>RES_hhdet_fec!H$20</f>
        <v>326.61222379952454</v>
      </c>
      <c r="I122" s="156">
        <f>RES_hhdet_fec!I$20</f>
        <v>320.13870913288196</v>
      </c>
      <c r="J122" s="156">
        <f>RES_hhdet_fec!J$20</f>
        <v>353.09882649388226</v>
      </c>
      <c r="K122" s="156">
        <f>RES_hhdet_fec!K$20</f>
        <v>365.45445446127354</v>
      </c>
      <c r="L122" s="156">
        <f>RES_hhdet_fec!L$20</f>
        <v>376.25486995837167</v>
      </c>
      <c r="M122" s="156">
        <f>RES_hhdet_fec!M$20</f>
        <v>365.02029338926297</v>
      </c>
      <c r="N122" s="156">
        <f>RES_hhdet_fec!N$20</f>
        <v>371.69156927705598</v>
      </c>
      <c r="O122" s="156">
        <f>RES_hhdet_fec!O$20</f>
        <v>365.53408295770714</v>
      </c>
      <c r="P122" s="156">
        <f>RES_hhdet_fec!P$20</f>
        <v>362.41190246962231</v>
      </c>
      <c r="Q122" s="156">
        <f>RES_hhdet_fec!Q$20</f>
        <v>359.51704727206157</v>
      </c>
    </row>
    <row r="123" spans="1:17" ht="12" customHeight="1" x14ac:dyDescent="0.25">
      <c r="A123" s="23" t="s">
        <v>57</v>
      </c>
      <c r="B123" s="156">
        <f>RES_hhdet_fec!B$21</f>
        <v>71.436501279176298</v>
      </c>
      <c r="C123" s="156">
        <f>RES_hhdet_fec!C$21</f>
        <v>71.510559125256592</v>
      </c>
      <c r="D123" s="156">
        <f>RES_hhdet_fec!D$21</f>
        <v>84.247468411467125</v>
      </c>
      <c r="E123" s="156">
        <f>RES_hhdet_fec!E$21</f>
        <v>102.94239738864633</v>
      </c>
      <c r="F123" s="156">
        <f>RES_hhdet_fec!F$21</f>
        <v>99.660057569781443</v>
      </c>
      <c r="G123" s="156">
        <f>RES_hhdet_fec!G$21</f>
        <v>102.22497398294473</v>
      </c>
      <c r="H123" s="156">
        <f>RES_hhdet_fec!H$21</f>
        <v>106.54211586657325</v>
      </c>
      <c r="I123" s="156">
        <f>RES_hhdet_fec!I$21</f>
        <v>110.21512315403716</v>
      </c>
      <c r="J123" s="156">
        <f>RES_hhdet_fec!J$21</f>
        <v>113.06643549642372</v>
      </c>
      <c r="K123" s="156">
        <f>RES_hhdet_fec!K$21</f>
        <v>118.99488845101409</v>
      </c>
      <c r="L123" s="156">
        <f>RES_hhdet_fec!L$21</f>
        <v>116.3055354069442</v>
      </c>
      <c r="M123" s="156">
        <f>RES_hhdet_fec!M$21</f>
        <v>105.70221517025449</v>
      </c>
      <c r="N123" s="156">
        <f>RES_hhdet_fec!N$21</f>
        <v>105.67683672001641</v>
      </c>
      <c r="O123" s="156">
        <f>RES_hhdet_fec!O$21</f>
        <v>95.987667763312373</v>
      </c>
      <c r="P123" s="156">
        <f>RES_hhdet_fec!P$21</f>
        <v>102.05530130131423</v>
      </c>
      <c r="Q123" s="156">
        <f>RES_hhdet_fec!Q$21</f>
        <v>94.940594843414601</v>
      </c>
    </row>
    <row r="124" spans="1:17" ht="12" customHeight="1" x14ac:dyDescent="0.25">
      <c r="A124" s="29" t="s">
        <v>140</v>
      </c>
      <c r="B124" s="57">
        <f>RES_hhdet_fec!B$22</f>
        <v>75.256120466530874</v>
      </c>
      <c r="C124" s="57">
        <f>RES_hhdet_fec!C$22</f>
        <v>75.473183547048009</v>
      </c>
      <c r="D124" s="57">
        <f>RES_hhdet_fec!D$22</f>
        <v>95.429217930272756</v>
      </c>
      <c r="E124" s="57">
        <f>RES_hhdet_fec!E$22</f>
        <v>130.18139201662822</v>
      </c>
      <c r="F124" s="57">
        <f>RES_hhdet_fec!F$22</f>
        <v>143.27028335866578</v>
      </c>
      <c r="G124" s="57">
        <f>RES_hhdet_fec!G$22</f>
        <v>150.9259111790833</v>
      </c>
      <c r="H124" s="57">
        <f>RES_hhdet_fec!H$22</f>
        <v>162.22470212751571</v>
      </c>
      <c r="I124" s="57">
        <f>RES_hhdet_fec!I$22</f>
        <v>158.56065508722597</v>
      </c>
      <c r="J124" s="57">
        <f>RES_hhdet_fec!J$22</f>
        <v>162.23710146987415</v>
      </c>
      <c r="K124" s="57">
        <f>RES_hhdet_fec!K$22</f>
        <v>161.57039251129248</v>
      </c>
      <c r="L124" s="57">
        <f>RES_hhdet_fec!L$22</f>
        <v>167.0116506541022</v>
      </c>
      <c r="M124" s="57">
        <f>RES_hhdet_fec!M$22</f>
        <v>172.50703907207114</v>
      </c>
      <c r="N124" s="57">
        <f>RES_hhdet_fec!N$22</f>
        <v>170.47984206214102</v>
      </c>
      <c r="O124" s="57">
        <f>RES_hhdet_fec!O$22</f>
        <v>174.57304909635752</v>
      </c>
      <c r="P124" s="57">
        <f>RES_hhdet_fec!P$22</f>
        <v>169.83418411288267</v>
      </c>
      <c r="Q124" s="57">
        <f>RES_hhdet_fec!Q$22</f>
        <v>173.33920417183387</v>
      </c>
    </row>
    <row r="126" spans="1:17" ht="12" customHeight="1" x14ac:dyDescent="0.25">
      <c r="A126" s="152" t="s">
        <v>119</v>
      </c>
      <c r="B126" s="168">
        <f>SUM(B127,B130,B132,B142)</f>
        <v>2170.3651677393227</v>
      </c>
      <c r="C126" s="168">
        <f t="shared" ref="C126:Q126" si="15">SUM(C127,C130,C132,C142)</f>
        <v>2395.6314657155372</v>
      </c>
      <c r="D126" s="168">
        <f t="shared" si="15"/>
        <v>2679.8109100608845</v>
      </c>
      <c r="E126" s="168">
        <f t="shared" si="15"/>
        <v>2706.8423756428811</v>
      </c>
      <c r="F126" s="168">
        <f t="shared" si="15"/>
        <v>2861.1998607213982</v>
      </c>
      <c r="G126" s="168">
        <f t="shared" si="15"/>
        <v>3179.0915041945536</v>
      </c>
      <c r="H126" s="168">
        <f t="shared" si="15"/>
        <v>3611.1914313916132</v>
      </c>
      <c r="I126" s="168">
        <f t="shared" si="15"/>
        <v>3275.6824099428204</v>
      </c>
      <c r="J126" s="168">
        <f t="shared" si="15"/>
        <v>3525.5865869392901</v>
      </c>
      <c r="K126" s="168">
        <f t="shared" si="15"/>
        <v>3634.6422484824252</v>
      </c>
      <c r="L126" s="168">
        <f t="shared" si="15"/>
        <v>4162.0252896667598</v>
      </c>
      <c r="M126" s="168">
        <f t="shared" si="15"/>
        <v>3624.515677659133</v>
      </c>
      <c r="N126" s="168">
        <f t="shared" si="15"/>
        <v>3825.1962082475325</v>
      </c>
      <c r="O126" s="168">
        <f t="shared" si="15"/>
        <v>3702.0327931266006</v>
      </c>
      <c r="P126" s="168">
        <f t="shared" si="15"/>
        <v>3416.851653310061</v>
      </c>
      <c r="Q126" s="168">
        <f t="shared" si="15"/>
        <v>3373.9849958445429</v>
      </c>
    </row>
    <row r="127" spans="1:17" ht="12" customHeight="1" x14ac:dyDescent="0.25">
      <c r="A127" s="158" t="s">
        <v>65</v>
      </c>
      <c r="B127" s="157">
        <f>SUM(B128:B129)</f>
        <v>1676.4673645075827</v>
      </c>
      <c r="C127" s="157">
        <f t="shared" ref="C127:Q127" si="16">SUM(C128:C129)</f>
        <v>1891.418711888814</v>
      </c>
      <c r="D127" s="157">
        <f t="shared" si="16"/>
        <v>2083.6708737465028</v>
      </c>
      <c r="E127" s="157">
        <f t="shared" si="16"/>
        <v>2045.6323903419898</v>
      </c>
      <c r="F127" s="157">
        <f t="shared" si="16"/>
        <v>2142.5456052118116</v>
      </c>
      <c r="G127" s="157">
        <f t="shared" si="16"/>
        <v>2404.7207641121909</v>
      </c>
      <c r="H127" s="157">
        <f t="shared" si="16"/>
        <v>2773.7188355153298</v>
      </c>
      <c r="I127" s="157">
        <f t="shared" si="16"/>
        <v>2453.2942018588387</v>
      </c>
      <c r="J127" s="157">
        <f t="shared" si="16"/>
        <v>2638.5955678994242</v>
      </c>
      <c r="K127" s="157">
        <f t="shared" si="16"/>
        <v>2725.6890465876377</v>
      </c>
      <c r="L127" s="157">
        <f t="shared" si="16"/>
        <v>3232.5064006970647</v>
      </c>
      <c r="M127" s="157">
        <f t="shared" si="16"/>
        <v>2708.2348085067542</v>
      </c>
      <c r="N127" s="157">
        <f t="shared" si="16"/>
        <v>2890.6550319538887</v>
      </c>
      <c r="O127" s="157">
        <f t="shared" si="16"/>
        <v>2780.2238927637836</v>
      </c>
      <c r="P127" s="157">
        <f t="shared" si="16"/>
        <v>2499.0572723898026</v>
      </c>
      <c r="Q127" s="157">
        <f t="shared" si="16"/>
        <v>2462.4083499050084</v>
      </c>
    </row>
    <row r="128" spans="1:17" ht="12" customHeight="1" x14ac:dyDescent="0.25">
      <c r="A128" s="23" t="s">
        <v>58</v>
      </c>
      <c r="B128" s="156">
        <f>RES_hhdet_tes!B$5</f>
        <v>1665.8428329342682</v>
      </c>
      <c r="C128" s="156">
        <f>RES_hhdet_tes!C$5</f>
        <v>1880.4328033383106</v>
      </c>
      <c r="D128" s="156">
        <f>RES_hhdet_tes!D$5</f>
        <v>2073.0982276436575</v>
      </c>
      <c r="E128" s="156">
        <f>RES_hhdet_tes!E$5</f>
        <v>2018.7401548527776</v>
      </c>
      <c r="F128" s="156">
        <f>RES_hhdet_tes!F$5</f>
        <v>2114.7120495484464</v>
      </c>
      <c r="G128" s="156">
        <f>RES_hhdet_tes!G$5</f>
        <v>2379.965138577978</v>
      </c>
      <c r="H128" s="156">
        <f>RES_hhdet_tes!H$5</f>
        <v>2741.5683102705616</v>
      </c>
      <c r="I128" s="156">
        <f>RES_hhdet_tes!I$5</f>
        <v>2426.8474570972462</v>
      </c>
      <c r="J128" s="156">
        <f>RES_hhdet_tes!J$5</f>
        <v>2608.1319528107574</v>
      </c>
      <c r="K128" s="156">
        <f>RES_hhdet_tes!K$5</f>
        <v>2693.3988522473228</v>
      </c>
      <c r="L128" s="156">
        <f>RES_hhdet_tes!L$5</f>
        <v>3194.8476476031037</v>
      </c>
      <c r="M128" s="156">
        <f>RES_hhdet_tes!M$5</f>
        <v>2677.3409949961706</v>
      </c>
      <c r="N128" s="156">
        <f>RES_hhdet_tes!N$5</f>
        <v>2858.5987513708828</v>
      </c>
      <c r="O128" s="156">
        <f>RES_hhdet_tes!O$5</f>
        <v>2747.8281475380759</v>
      </c>
      <c r="P128" s="156">
        <f>RES_hhdet_tes!P$5</f>
        <v>2464.8788307581021</v>
      </c>
      <c r="Q128" s="156">
        <f>RES_hhdet_tes!Q$5</f>
        <v>2425.1554816934749</v>
      </c>
    </row>
    <row r="129" spans="1:17" ht="12" customHeight="1" x14ac:dyDescent="0.25">
      <c r="A129" s="23" t="s">
        <v>60</v>
      </c>
      <c r="B129" s="156">
        <f>RES_hhdet_tes!B$6</f>
        <v>10.624531573314464</v>
      </c>
      <c r="C129" s="156">
        <f>RES_hhdet_tes!C$6</f>
        <v>10.985908550503463</v>
      </c>
      <c r="D129" s="156">
        <f>RES_hhdet_tes!D$6</f>
        <v>10.572646102845326</v>
      </c>
      <c r="E129" s="156">
        <f>RES_hhdet_tes!E$6</f>
        <v>26.892235489212272</v>
      </c>
      <c r="F129" s="156">
        <f>RES_hhdet_tes!F$6</f>
        <v>27.833555663365242</v>
      </c>
      <c r="G129" s="156">
        <f>RES_hhdet_tes!G$6</f>
        <v>24.755625534212992</v>
      </c>
      <c r="H129" s="156">
        <f>RES_hhdet_tes!H$6</f>
        <v>32.150525244768325</v>
      </c>
      <c r="I129" s="156">
        <f>RES_hhdet_tes!I$6</f>
        <v>26.446744761592615</v>
      </c>
      <c r="J129" s="156">
        <f>RES_hhdet_tes!J$6</f>
        <v>30.463615088666682</v>
      </c>
      <c r="K129" s="156">
        <f>RES_hhdet_tes!K$6</f>
        <v>32.29019434031509</v>
      </c>
      <c r="L129" s="156">
        <f>RES_hhdet_tes!L$6</f>
        <v>37.65875309396106</v>
      </c>
      <c r="M129" s="156">
        <f>RES_hhdet_tes!M$6</f>
        <v>30.893813510583414</v>
      </c>
      <c r="N129" s="156">
        <f>RES_hhdet_tes!N$6</f>
        <v>32.056280583006078</v>
      </c>
      <c r="O129" s="156">
        <f>RES_hhdet_tes!O$6</f>
        <v>32.395745225707834</v>
      </c>
      <c r="P129" s="156">
        <f>RES_hhdet_tes!P$6</f>
        <v>34.178441631700601</v>
      </c>
      <c r="Q129" s="156">
        <f>RES_hhdet_tes!Q$6</f>
        <v>37.252868211533674</v>
      </c>
    </row>
    <row r="130" spans="1:17" ht="12" customHeight="1" x14ac:dyDescent="0.25">
      <c r="A130" s="158" t="s">
        <v>112</v>
      </c>
      <c r="B130" s="157">
        <f>B131</f>
        <v>0.11456942723562927</v>
      </c>
      <c r="C130" s="157">
        <f t="shared" ref="C130:Q130" si="17">C131</f>
        <v>0.12712060067261458</v>
      </c>
      <c r="D130" s="157">
        <f t="shared" si="17"/>
        <v>0.17583038408368923</v>
      </c>
      <c r="E130" s="157">
        <f t="shared" si="17"/>
        <v>0.2006558406284992</v>
      </c>
      <c r="F130" s="157">
        <f t="shared" si="17"/>
        <v>0.27978988871538313</v>
      </c>
      <c r="G130" s="157">
        <f t="shared" si="17"/>
        <v>0.35361222230499462</v>
      </c>
      <c r="H130" s="157">
        <f t="shared" si="17"/>
        <v>0.53262303802787758</v>
      </c>
      <c r="I130" s="157">
        <f t="shared" si="17"/>
        <v>0.78466035475231255</v>
      </c>
      <c r="J130" s="157">
        <f t="shared" si="17"/>
        <v>1.0743237845810525</v>
      </c>
      <c r="K130" s="157">
        <f t="shared" si="17"/>
        <v>1.4875281551723678</v>
      </c>
      <c r="L130" s="157">
        <f t="shared" si="17"/>
        <v>1.9431988775177438</v>
      </c>
      <c r="M130" s="157">
        <f t="shared" si="17"/>
        <v>2.4576993115454293</v>
      </c>
      <c r="N130" s="157">
        <f t="shared" si="17"/>
        <v>2.9396644838237815</v>
      </c>
      <c r="O130" s="157">
        <f t="shared" si="17"/>
        <v>3.039532911811591</v>
      </c>
      <c r="P130" s="157">
        <f t="shared" si="17"/>
        <v>3.9900739199948094</v>
      </c>
      <c r="Q130" s="157">
        <f t="shared" si="17"/>
        <v>4.7517277684897223</v>
      </c>
    </row>
    <row r="131" spans="1:17" ht="12" customHeight="1" x14ac:dyDescent="0.25">
      <c r="A131" s="23" t="s">
        <v>60</v>
      </c>
      <c r="B131" s="156">
        <f>RES_hhdet_tes!B$8</f>
        <v>0.11456942723562927</v>
      </c>
      <c r="C131" s="156">
        <f>RES_hhdet_tes!C$8</f>
        <v>0.12712060067261458</v>
      </c>
      <c r="D131" s="156">
        <f>RES_hhdet_tes!D$8</f>
        <v>0.17583038408368923</v>
      </c>
      <c r="E131" s="156">
        <f>RES_hhdet_tes!E$8</f>
        <v>0.2006558406284992</v>
      </c>
      <c r="F131" s="156">
        <f>RES_hhdet_tes!F$8</f>
        <v>0.27978988871538313</v>
      </c>
      <c r="G131" s="156">
        <f>RES_hhdet_tes!G$8</f>
        <v>0.35361222230499462</v>
      </c>
      <c r="H131" s="156">
        <f>RES_hhdet_tes!H$8</f>
        <v>0.53262303802787758</v>
      </c>
      <c r="I131" s="156">
        <f>RES_hhdet_tes!I$8</f>
        <v>0.78466035475231255</v>
      </c>
      <c r="J131" s="156">
        <f>RES_hhdet_tes!J$8</f>
        <v>1.0743237845810525</v>
      </c>
      <c r="K131" s="156">
        <f>RES_hhdet_tes!K$8</f>
        <v>1.4875281551723678</v>
      </c>
      <c r="L131" s="156">
        <f>RES_hhdet_tes!L$8</f>
        <v>1.9431988775177438</v>
      </c>
      <c r="M131" s="156">
        <f>RES_hhdet_tes!M$8</f>
        <v>2.4576993115454293</v>
      </c>
      <c r="N131" s="156">
        <f>RES_hhdet_tes!N$8</f>
        <v>2.9396644838237815</v>
      </c>
      <c r="O131" s="156">
        <f>RES_hhdet_tes!O$8</f>
        <v>3.039532911811591</v>
      </c>
      <c r="P131" s="156">
        <f>RES_hhdet_tes!P$8</f>
        <v>3.9900739199948094</v>
      </c>
      <c r="Q131" s="156">
        <f>RES_hhdet_tes!Q$8</f>
        <v>4.7517277684897223</v>
      </c>
    </row>
    <row r="132" spans="1:17" ht="12" customHeight="1" x14ac:dyDescent="0.25">
      <c r="A132" s="158" t="s">
        <v>63</v>
      </c>
      <c r="B132" s="157">
        <f>SUM(B133:B135,B138:B139)</f>
        <v>360.35035645238463</v>
      </c>
      <c r="C132" s="157">
        <f t="shared" ref="C132:Q132" si="18">SUM(C133:C135,C138:C139)</f>
        <v>368.15085206979808</v>
      </c>
      <c r="D132" s="157">
        <f t="shared" si="18"/>
        <v>423.52641217809384</v>
      </c>
      <c r="E132" s="157">
        <f t="shared" si="18"/>
        <v>435.74632066011327</v>
      </c>
      <c r="F132" s="157">
        <f t="shared" si="18"/>
        <v>473.6738863090107</v>
      </c>
      <c r="G132" s="157">
        <f t="shared" si="18"/>
        <v>510.6388454654537</v>
      </c>
      <c r="H132" s="157">
        <f t="shared" si="18"/>
        <v>547.89734500036388</v>
      </c>
      <c r="I132" s="157">
        <f t="shared" si="18"/>
        <v>533.81469009165596</v>
      </c>
      <c r="J132" s="157">
        <f t="shared" si="18"/>
        <v>580.08168277000561</v>
      </c>
      <c r="K132" s="157">
        <f t="shared" si="18"/>
        <v>594.39784094072706</v>
      </c>
      <c r="L132" s="157">
        <f t="shared" si="18"/>
        <v>605.7993218945652</v>
      </c>
      <c r="M132" s="157">
        <f t="shared" si="18"/>
        <v>595.48133802125153</v>
      </c>
      <c r="N132" s="157">
        <f t="shared" si="18"/>
        <v>611.62667567597634</v>
      </c>
      <c r="O132" s="157">
        <f t="shared" si="18"/>
        <v>600.94615690347473</v>
      </c>
      <c r="P132" s="157">
        <f t="shared" si="18"/>
        <v>597.23177232523381</v>
      </c>
      <c r="Q132" s="157">
        <f t="shared" si="18"/>
        <v>591.13953427042816</v>
      </c>
    </row>
    <row r="133" spans="1:17" ht="12" customHeight="1" x14ac:dyDescent="0.25">
      <c r="A133" s="167" t="s">
        <v>171</v>
      </c>
      <c r="B133" s="132">
        <f>RES_hhdet_tes!B$10</f>
        <v>287.95381661030882</v>
      </c>
      <c r="C133" s="132">
        <f>RES_hhdet_tes!C$10</f>
        <v>296.99281394413237</v>
      </c>
      <c r="D133" s="132">
        <f>RES_hhdet_tes!D$10</f>
        <v>346.64188136957375</v>
      </c>
      <c r="E133" s="132">
        <f>RES_hhdet_tes!E$10</f>
        <v>355.04531822675335</v>
      </c>
      <c r="F133" s="132">
        <f>RES_hhdet_tes!F$10</f>
        <v>387.64077944754172</v>
      </c>
      <c r="G133" s="132">
        <f>RES_hhdet_tes!G$10</f>
        <v>428.41824605939337</v>
      </c>
      <c r="H133" s="132">
        <f>RES_hhdet_tes!H$10</f>
        <v>472.73331009723751</v>
      </c>
      <c r="I133" s="132">
        <f>RES_hhdet_tes!I$10</f>
        <v>454.45720683258384</v>
      </c>
      <c r="J133" s="132">
        <f>RES_hhdet_tes!J$10</f>
        <v>490.81995121808637</v>
      </c>
      <c r="K133" s="132">
        <f>RES_hhdet_tes!K$10</f>
        <v>506.08397926984537</v>
      </c>
      <c r="L133" s="132">
        <f>RES_hhdet_tes!L$10</f>
        <v>518.31441348209535</v>
      </c>
      <c r="M133" s="132">
        <f>RES_hhdet_tes!M$10</f>
        <v>509.29078264718078</v>
      </c>
      <c r="N133" s="132">
        <f>RES_hhdet_tes!N$10</f>
        <v>525.21704527494398</v>
      </c>
      <c r="O133" s="132">
        <f>RES_hhdet_tes!O$10</f>
        <v>514.50209622140835</v>
      </c>
      <c r="P133" s="132">
        <f>RES_hhdet_tes!P$10</f>
        <v>514.11359436132443</v>
      </c>
      <c r="Q133" s="132">
        <f>RES_hhdet_tes!Q$10</f>
        <v>501.70305800069463</v>
      </c>
    </row>
    <row r="134" spans="1:17" ht="12" customHeight="1" x14ac:dyDescent="0.25">
      <c r="A134" s="167" t="s">
        <v>144</v>
      </c>
      <c r="B134" s="132">
        <f>RES_hhdet_tes!B$11</f>
        <v>42.686763981693886</v>
      </c>
      <c r="C134" s="132">
        <f>RES_hhdet_tes!C$11</f>
        <v>43.249937768928575</v>
      </c>
      <c r="D134" s="132">
        <f>RES_hhdet_tes!D$11</f>
        <v>49.876908868469378</v>
      </c>
      <c r="E134" s="132">
        <f>RES_hhdet_tes!E$11</f>
        <v>57.260391384279657</v>
      </c>
      <c r="F134" s="132">
        <f>RES_hhdet_tes!F$11</f>
        <v>61.725880524916398</v>
      </c>
      <c r="G134" s="132">
        <f>RES_hhdet_tes!G$11</f>
        <v>66.407379774832762</v>
      </c>
      <c r="H134" s="132">
        <f>RES_hhdet_tes!H$11</f>
        <v>70.828115388501402</v>
      </c>
      <c r="I134" s="132">
        <f>RES_hhdet_tes!I$11</f>
        <v>73.803832918433571</v>
      </c>
      <c r="J134" s="132">
        <f>RES_hhdet_tes!J$11</f>
        <v>80.990816554017783</v>
      </c>
      <c r="K134" s="132">
        <f>RES_hhdet_tes!K$11</f>
        <v>83.279554408356034</v>
      </c>
      <c r="L134" s="132">
        <f>RES_hhdet_tes!L$11</f>
        <v>82.985219489997178</v>
      </c>
      <c r="M134" s="132">
        <f>RES_hhdet_tes!M$11</f>
        <v>79.928277024852719</v>
      </c>
      <c r="N134" s="132">
        <f>RES_hhdet_tes!N$11</f>
        <v>77.780871790063145</v>
      </c>
      <c r="O134" s="132">
        <f>RES_hhdet_tes!O$11</f>
        <v>72.840269224835822</v>
      </c>
      <c r="P134" s="132">
        <f>RES_hhdet_tes!P$11</f>
        <v>68.535567405330781</v>
      </c>
      <c r="Q134" s="132">
        <f>RES_hhdet_tes!Q$11</f>
        <v>63.869712353682914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1.3278053457764905</v>
      </c>
      <c r="L135" s="132">
        <f t="shared" si="19"/>
        <v>1.6910116674001729</v>
      </c>
      <c r="M135" s="132">
        <f t="shared" si="19"/>
        <v>1.966616497458727</v>
      </c>
      <c r="N135" s="132">
        <f t="shared" si="19"/>
        <v>2.2192377464319524</v>
      </c>
      <c r="O135" s="132">
        <f t="shared" si="19"/>
        <v>3.96422323191155</v>
      </c>
      <c r="P135" s="132">
        <f t="shared" si="19"/>
        <v>5.6096784475088501</v>
      </c>
      <c r="Q135" s="132">
        <f t="shared" si="19"/>
        <v>7.0086036939836873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0.96113031505673285</v>
      </c>
      <c r="L136" s="165">
        <f>RES_hhdet_tes!L$13</f>
        <v>1.2223003149165441</v>
      </c>
      <c r="M136" s="165">
        <f>RES_hhdet_tes!M$13</f>
        <v>1.4186174532433355</v>
      </c>
      <c r="N136" s="165">
        <f>RES_hhdet_tes!N$13</f>
        <v>1.595925582551984</v>
      </c>
      <c r="O136" s="165">
        <f>RES_hhdet_tes!O$13</f>
        <v>2.8467358057403733</v>
      </c>
      <c r="P136" s="165">
        <f>RES_hhdet_tes!P$13</f>
        <v>4.0206613716005277</v>
      </c>
      <c r="Q136" s="165">
        <f>RES_hhdet_tes!Q$13</f>
        <v>5.0122876026227949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0.3666750307197576</v>
      </c>
      <c r="L137" s="164">
        <f>RES_hhdet_tes!L$14</f>
        <v>0.46871135248362888</v>
      </c>
      <c r="M137" s="164">
        <f>RES_hhdet_tes!M$14</f>
        <v>0.54799904421539147</v>
      </c>
      <c r="N137" s="164">
        <f>RES_hhdet_tes!N$14</f>
        <v>0.62331216387996824</v>
      </c>
      <c r="O137" s="164">
        <f>RES_hhdet_tes!O$14</f>
        <v>1.1174874261711765</v>
      </c>
      <c r="P137" s="164">
        <f>RES_hhdet_tes!P$14</f>
        <v>1.5890170759083224</v>
      </c>
      <c r="Q137" s="164">
        <f>RES_hhdet_tes!Q$14</f>
        <v>1.9963160913608924</v>
      </c>
    </row>
    <row r="138" spans="1:17" ht="12" customHeight="1" x14ac:dyDescent="0.25">
      <c r="A138" s="163" t="s">
        <v>142</v>
      </c>
      <c r="B138" s="162">
        <f>RES_hhdet_tes!B$15</f>
        <v>29.709775860381921</v>
      </c>
      <c r="C138" s="162">
        <f>RES_hhdet_tes!C$15</f>
        <v>27.908100356737098</v>
      </c>
      <c r="D138" s="162">
        <f>RES_hhdet_tes!D$15</f>
        <v>27.007621940050697</v>
      </c>
      <c r="E138" s="162">
        <f>RES_hhdet_tes!E$15</f>
        <v>23.440611049080228</v>
      </c>
      <c r="F138" s="162">
        <f>RES_hhdet_tes!F$15</f>
        <v>24.307226336552567</v>
      </c>
      <c r="G138" s="162">
        <f>RES_hhdet_tes!G$15</f>
        <v>15.813219631227577</v>
      </c>
      <c r="H138" s="162">
        <f>RES_hhdet_tes!H$15</f>
        <v>4.3359195146249441</v>
      </c>
      <c r="I138" s="162">
        <f>RES_hhdet_tes!I$15</f>
        <v>5.5536503406385558</v>
      </c>
      <c r="J138" s="162">
        <f>RES_hhdet_tes!J$15</f>
        <v>8.2709149979015564</v>
      </c>
      <c r="K138" s="162">
        <f>RES_hhdet_tes!K$15</f>
        <v>3.6526340270830899</v>
      </c>
      <c r="L138" s="162">
        <f>RES_hhdet_tes!L$15</f>
        <v>2.7576812090149065</v>
      </c>
      <c r="M138" s="162">
        <f>RES_hhdet_tes!M$15</f>
        <v>4.2003632089206331</v>
      </c>
      <c r="N138" s="162">
        <f>RES_hhdet_tes!N$15</f>
        <v>6.2454255662306686</v>
      </c>
      <c r="O138" s="162">
        <f>RES_hhdet_tes!O$15</f>
        <v>9.1799207578510735</v>
      </c>
      <c r="P138" s="162">
        <f>RES_hhdet_tes!P$15</f>
        <v>8.3487860536583636</v>
      </c>
      <c r="Q138" s="162">
        <f>RES_hhdet_tes!Q$15</f>
        <v>16.873026219371738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5.3867889666121688E-2</v>
      </c>
      <c r="L139" s="160">
        <f t="shared" si="20"/>
        <v>5.0996046057718007E-2</v>
      </c>
      <c r="M139" s="160">
        <f t="shared" si="20"/>
        <v>9.5298642838628267E-2</v>
      </c>
      <c r="N139" s="160">
        <f t="shared" si="20"/>
        <v>0.16409529830655895</v>
      </c>
      <c r="O139" s="160">
        <f t="shared" si="20"/>
        <v>0.4596474674679073</v>
      </c>
      <c r="P139" s="160">
        <f t="shared" si="20"/>
        <v>0.62414605741144913</v>
      </c>
      <c r="Q139" s="160">
        <f t="shared" si="20"/>
        <v>1.6851340026952477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4.1514666706044305E-2</v>
      </c>
      <c r="L140" s="156">
        <f>RES_hhdet_tes!L$17</f>
        <v>4.0092106974315984E-2</v>
      </c>
      <c r="M140" s="156">
        <f>RES_hhdet_tes!M$17</f>
        <v>7.3868291319145324E-2</v>
      </c>
      <c r="N140" s="156">
        <f>RES_hhdet_tes!N$17</f>
        <v>0.12720205383630778</v>
      </c>
      <c r="O140" s="156">
        <f>RES_hhdet_tes!O$17</f>
        <v>0.35607526621384761</v>
      </c>
      <c r="P140" s="156">
        <f>RES_hhdet_tes!P$17</f>
        <v>0.4855328325455604</v>
      </c>
      <c r="Q140" s="156">
        <f>RES_hhdet_tes!Q$17</f>
        <v>1.314365546277841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1.2353222960077384E-2</v>
      </c>
      <c r="L141" s="156">
        <f>RES_hhdet_tes!L$18</f>
        <v>1.0903939083402021E-2</v>
      </c>
      <c r="M141" s="156">
        <f>RES_hhdet_tes!M$18</f>
        <v>2.1430351519482936E-2</v>
      </c>
      <c r="N141" s="156">
        <f>RES_hhdet_tes!N$18</f>
        <v>3.6893244470251149E-2</v>
      </c>
      <c r="O141" s="156">
        <f>RES_hhdet_tes!O$18</f>
        <v>0.10357220125405966</v>
      </c>
      <c r="P141" s="156">
        <f>RES_hhdet_tes!P$18</f>
        <v>0.13861322486588873</v>
      </c>
      <c r="Q141" s="156">
        <f>RES_hhdet_tes!Q$18</f>
        <v>0.37076845641740663</v>
      </c>
    </row>
    <row r="142" spans="1:17" ht="12" customHeight="1" x14ac:dyDescent="0.25">
      <c r="A142" s="158" t="s">
        <v>62</v>
      </c>
      <c r="B142" s="157">
        <f>SUM(B143:B145)</f>
        <v>133.43287735211959</v>
      </c>
      <c r="C142" s="157">
        <f t="shared" ref="C142:Q142" si="21">SUM(C143:C145)</f>
        <v>135.93478115625243</v>
      </c>
      <c r="D142" s="157">
        <f t="shared" si="21"/>
        <v>172.43779375220407</v>
      </c>
      <c r="E142" s="157">
        <f t="shared" si="21"/>
        <v>225.26300880014981</v>
      </c>
      <c r="F142" s="157">
        <f t="shared" si="21"/>
        <v>244.70057931186062</v>
      </c>
      <c r="G142" s="157">
        <f t="shared" si="21"/>
        <v>263.37828239460384</v>
      </c>
      <c r="H142" s="157">
        <f t="shared" si="21"/>
        <v>289.04262783789159</v>
      </c>
      <c r="I142" s="157">
        <f t="shared" si="21"/>
        <v>287.78885763757364</v>
      </c>
      <c r="J142" s="157">
        <f t="shared" si="21"/>
        <v>305.83501248527966</v>
      </c>
      <c r="K142" s="157">
        <f t="shared" si="21"/>
        <v>313.06783279888828</v>
      </c>
      <c r="L142" s="157">
        <f t="shared" si="21"/>
        <v>321.77636819761176</v>
      </c>
      <c r="M142" s="157">
        <f t="shared" si="21"/>
        <v>318.34183181958156</v>
      </c>
      <c r="N142" s="157">
        <f t="shared" si="21"/>
        <v>319.97483613384344</v>
      </c>
      <c r="O142" s="157">
        <f t="shared" si="21"/>
        <v>317.82321054753095</v>
      </c>
      <c r="P142" s="157">
        <f t="shared" si="21"/>
        <v>316.57253467502949</v>
      </c>
      <c r="Q142" s="157">
        <f t="shared" si="21"/>
        <v>315.68538390061644</v>
      </c>
    </row>
    <row r="143" spans="1:17" ht="12" customHeight="1" x14ac:dyDescent="0.25">
      <c r="A143" s="23" t="s">
        <v>58</v>
      </c>
      <c r="B143" s="156">
        <f>RES_hhdet_tes!B$20</f>
        <v>45.664464232003489</v>
      </c>
      <c r="C143" s="156">
        <f>RES_hhdet_tes!C$20</f>
        <v>47.273468211361617</v>
      </c>
      <c r="D143" s="156">
        <f>RES_hhdet_tes!D$20</f>
        <v>61.156846381686016</v>
      </c>
      <c r="E143" s="156">
        <f>RES_hhdet_tes!E$20</f>
        <v>77.379911989260478</v>
      </c>
      <c r="F143" s="156">
        <f>RES_hhdet_tes!F$20</f>
        <v>86.303082544174089</v>
      </c>
      <c r="G143" s="156">
        <f>RES_hhdet_tes!G$20</f>
        <v>96.100753885509434</v>
      </c>
      <c r="H143" s="156">
        <f>RES_hhdet_tes!H$20</f>
        <v>109.18815406358168</v>
      </c>
      <c r="I143" s="156">
        <f>RES_hhdet_tes!I$20</f>
        <v>107.8952017469332</v>
      </c>
      <c r="J143" s="156">
        <f>RES_hhdet_tes!J$20</f>
        <v>120.16669267988128</v>
      </c>
      <c r="K143" s="156">
        <f>RES_hhdet_tes!K$20</f>
        <v>124.82754161254844</v>
      </c>
      <c r="L143" s="156">
        <f>RES_hhdet_tes!L$20</f>
        <v>129.31183737339487</v>
      </c>
      <c r="M143" s="156">
        <f>RES_hhdet_tes!M$20</f>
        <v>125.81064325524082</v>
      </c>
      <c r="N143" s="156">
        <f>RES_hhdet_tes!N$20</f>
        <v>128.61000226178081</v>
      </c>
      <c r="O143" s="156">
        <f>RES_hhdet_tes!O$20</f>
        <v>126.95493007936393</v>
      </c>
      <c r="P143" s="156">
        <f>RES_hhdet_tes!P$20</f>
        <v>126.31376672725715</v>
      </c>
      <c r="Q143" s="156">
        <f>RES_hhdet_tes!Q$20</f>
        <v>125.45789587348932</v>
      </c>
    </row>
    <row r="144" spans="1:17" ht="12" customHeight="1" x14ac:dyDescent="0.25">
      <c r="A144" s="23" t="s">
        <v>57</v>
      </c>
      <c r="B144" s="156">
        <f>RES_hhdet_tes!B$21</f>
        <v>28.652371476052757</v>
      </c>
      <c r="C144" s="156">
        <f>RES_hhdet_tes!C$21</f>
        <v>29.030229675976276</v>
      </c>
      <c r="D144" s="156">
        <f>RES_hhdet_tes!D$21</f>
        <v>35.111318949433574</v>
      </c>
      <c r="E144" s="156">
        <f>RES_hhdet_tes!E$21</f>
        <v>43.431584022455006</v>
      </c>
      <c r="F144" s="156">
        <f>RES_hhdet_tes!F$21</f>
        <v>42.559765355108716</v>
      </c>
      <c r="G144" s="156">
        <f>RES_hhdet_tes!G$21</f>
        <v>44.406381468126554</v>
      </c>
      <c r="H144" s="156">
        <f>RES_hhdet_tes!H$21</f>
        <v>47.054144908971168</v>
      </c>
      <c r="I144" s="156">
        <f>RES_hhdet_tes!I$21</f>
        <v>49.438602543536049</v>
      </c>
      <c r="J144" s="156">
        <f>RES_hhdet_tes!J$21</f>
        <v>51.484975019442786</v>
      </c>
      <c r="K144" s="156">
        <f>RES_hhdet_tes!K$21</f>
        <v>54.403955636029686</v>
      </c>
      <c r="L144" s="156">
        <f>RES_hhdet_tes!L$21</f>
        <v>53.583796168726515</v>
      </c>
      <c r="M144" s="156">
        <f>RES_hhdet_tes!M$21</f>
        <v>48.789385718202176</v>
      </c>
      <c r="N144" s="156">
        <f>RES_hhdet_tes!N$21</f>
        <v>48.894609090409872</v>
      </c>
      <c r="O144" s="156">
        <f>RES_hhdet_tes!O$21</f>
        <v>44.566365755634195</v>
      </c>
      <c r="P144" s="156">
        <f>RES_hhdet_tes!P$21</f>
        <v>47.69580934466542</v>
      </c>
      <c r="Q144" s="156">
        <f>RES_hhdet_tes!Q$21</f>
        <v>44.530271119768827</v>
      </c>
    </row>
    <row r="145" spans="1:17" ht="12" customHeight="1" x14ac:dyDescent="0.25">
      <c r="A145" s="29" t="s">
        <v>140</v>
      </c>
      <c r="B145" s="57">
        <f>RES_hhdet_tes!B$22</f>
        <v>59.11604164406333</v>
      </c>
      <c r="C145" s="57">
        <f>RES_hhdet_tes!C$22</f>
        <v>59.63108326891453</v>
      </c>
      <c r="D145" s="57">
        <f>RES_hhdet_tes!D$22</f>
        <v>76.169628421084482</v>
      </c>
      <c r="E145" s="57">
        <f>RES_hhdet_tes!E$22</f>
        <v>104.4515127884343</v>
      </c>
      <c r="F145" s="57">
        <f>RES_hhdet_tes!F$22</f>
        <v>115.83773141257782</v>
      </c>
      <c r="G145" s="57">
        <f>RES_hhdet_tes!G$22</f>
        <v>122.87114704096787</v>
      </c>
      <c r="H145" s="57">
        <f>RES_hhdet_tes!H$22</f>
        <v>132.80032886533874</v>
      </c>
      <c r="I145" s="57">
        <f>RES_hhdet_tes!I$22</f>
        <v>130.45505334710438</v>
      </c>
      <c r="J145" s="57">
        <f>RES_hhdet_tes!J$22</f>
        <v>134.18334478595563</v>
      </c>
      <c r="K145" s="57">
        <f>RES_hhdet_tes!K$22</f>
        <v>133.83633555031011</v>
      </c>
      <c r="L145" s="57">
        <f>RES_hhdet_tes!L$22</f>
        <v>138.88073465549039</v>
      </c>
      <c r="M145" s="57">
        <f>RES_hhdet_tes!M$22</f>
        <v>143.74180284613857</v>
      </c>
      <c r="N145" s="57">
        <f>RES_hhdet_tes!N$22</f>
        <v>142.47022478165275</v>
      </c>
      <c r="O145" s="57">
        <f>RES_hhdet_tes!O$22</f>
        <v>146.30191471253286</v>
      </c>
      <c r="P145" s="57">
        <f>RES_hhdet_tes!P$22</f>
        <v>142.56295860310689</v>
      </c>
      <c r="Q145" s="57">
        <f>RES_hhdet_tes!Q$22</f>
        <v>145.69721690735832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0.47590453990665366</v>
      </c>
      <c r="C147" s="175">
        <f t="shared" si="22"/>
        <v>0.47755460939001143</v>
      </c>
      <c r="D147" s="175">
        <f t="shared" si="22"/>
        <v>0.48072526980678826</v>
      </c>
      <c r="E147" s="175">
        <f t="shared" si="22"/>
        <v>0.48417997186788647</v>
      </c>
      <c r="F147" s="175">
        <f t="shared" si="22"/>
        <v>0.48678020324843713</v>
      </c>
      <c r="G147" s="175">
        <f t="shared" si="22"/>
        <v>0.48852383975583313</v>
      </c>
      <c r="H147" s="175">
        <f t="shared" si="22"/>
        <v>0.49070506717514251</v>
      </c>
      <c r="I147" s="175">
        <f t="shared" si="22"/>
        <v>0.49193403350831505</v>
      </c>
      <c r="J147" s="175">
        <f t="shared" si="22"/>
        <v>0.4939891188538782</v>
      </c>
      <c r="K147" s="175">
        <f t="shared" si="22"/>
        <v>0.49525032770450822</v>
      </c>
      <c r="L147" s="175">
        <f t="shared" si="22"/>
        <v>0.49802772720135363</v>
      </c>
      <c r="M147" s="175">
        <f t="shared" si="22"/>
        <v>0.49909913244404153</v>
      </c>
      <c r="N147" s="175">
        <f t="shared" si="22"/>
        <v>0.50069164434554159</v>
      </c>
      <c r="O147" s="175">
        <f t="shared" si="22"/>
        <v>0.50261653985192778</v>
      </c>
      <c r="P147" s="175">
        <f t="shared" si="22"/>
        <v>0.50384636076034539</v>
      </c>
      <c r="Q147" s="175">
        <f t="shared" si="22"/>
        <v>0.50648194674702596</v>
      </c>
    </row>
    <row r="148" spans="1:17" ht="12" customHeight="1" x14ac:dyDescent="0.25">
      <c r="A148" s="158" t="s">
        <v>65</v>
      </c>
      <c r="B148" s="169">
        <f t="shared" si="22"/>
        <v>0.4830499589514971</v>
      </c>
      <c r="C148" s="169">
        <f t="shared" si="22"/>
        <v>0.48411783501501598</v>
      </c>
      <c r="D148" s="169">
        <f t="shared" si="22"/>
        <v>0.4874132621520913</v>
      </c>
      <c r="E148" s="169">
        <f t="shared" si="22"/>
        <v>0.49084559930193683</v>
      </c>
      <c r="F148" s="169">
        <f t="shared" si="22"/>
        <v>0.49321988827652985</v>
      </c>
      <c r="G148" s="169">
        <f t="shared" si="22"/>
        <v>0.49532132901374554</v>
      </c>
      <c r="H148" s="169">
        <f t="shared" si="22"/>
        <v>0.49806723072576997</v>
      </c>
      <c r="I148" s="169">
        <f t="shared" si="22"/>
        <v>0.49930998170640406</v>
      </c>
      <c r="J148" s="169">
        <f t="shared" si="22"/>
        <v>0.50163695051466617</v>
      </c>
      <c r="K148" s="169">
        <f t="shared" si="22"/>
        <v>0.50345936425788418</v>
      </c>
      <c r="L148" s="169">
        <f t="shared" si="22"/>
        <v>0.50534143766604667</v>
      </c>
      <c r="M148" s="169">
        <f t="shared" si="22"/>
        <v>0.50675690019620456</v>
      </c>
      <c r="N148" s="169">
        <f t="shared" si="22"/>
        <v>0.50837986656872125</v>
      </c>
      <c r="O148" s="169">
        <f t="shared" si="22"/>
        <v>0.50997119077145336</v>
      </c>
      <c r="P148" s="169">
        <f t="shared" si="22"/>
        <v>0.51217301804532211</v>
      </c>
      <c r="Q148" s="169">
        <f t="shared" si="22"/>
        <v>0.51413600614894084</v>
      </c>
    </row>
    <row r="149" spans="1:17" ht="12" customHeight="1" x14ac:dyDescent="0.25">
      <c r="A149" s="23" t="s">
        <v>58</v>
      </c>
      <c r="B149" s="73">
        <f t="shared" si="22"/>
        <v>0.48146255718557679</v>
      </c>
      <c r="C149" s="73">
        <f t="shared" si="22"/>
        <v>0.48266313713493891</v>
      </c>
      <c r="D149" s="73">
        <f t="shared" si="22"/>
        <v>0.48614241098817168</v>
      </c>
      <c r="E149" s="73">
        <f t="shared" si="22"/>
        <v>0.48753882017395256</v>
      </c>
      <c r="F149" s="73">
        <f t="shared" si="22"/>
        <v>0.48995182547997534</v>
      </c>
      <c r="G149" s="73">
        <f t="shared" si="22"/>
        <v>0.49273471621644221</v>
      </c>
      <c r="H149" s="73">
        <f t="shared" si="22"/>
        <v>0.49515266621167908</v>
      </c>
      <c r="I149" s="73">
        <f t="shared" si="22"/>
        <v>0.49660037833271498</v>
      </c>
      <c r="J149" s="73">
        <f t="shared" si="22"/>
        <v>0.49873382017933288</v>
      </c>
      <c r="K149" s="73">
        <f t="shared" si="22"/>
        <v>0.50048008246402309</v>
      </c>
      <c r="L149" s="73">
        <f t="shared" si="22"/>
        <v>0.50241201973747629</v>
      </c>
      <c r="M149" s="73">
        <f t="shared" si="22"/>
        <v>0.50388900200140097</v>
      </c>
      <c r="N149" s="73">
        <f t="shared" si="22"/>
        <v>0.5055925247178974</v>
      </c>
      <c r="O149" s="73">
        <f t="shared" si="22"/>
        <v>0.50704189070459493</v>
      </c>
      <c r="P149" s="73">
        <f t="shared" si="22"/>
        <v>0.50873180634532389</v>
      </c>
      <c r="Q149" s="73">
        <f t="shared" si="22"/>
        <v>0.51032724621218273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1.0000000000000002</v>
      </c>
      <c r="D150" s="73">
        <f t="shared" si="22"/>
        <v>1.0000000000000002</v>
      </c>
      <c r="E150" s="73">
        <f t="shared" si="22"/>
        <v>1</v>
      </c>
      <c r="F150" s="73">
        <f t="shared" si="22"/>
        <v>1.0000000000000002</v>
      </c>
      <c r="G150" s="73">
        <f t="shared" si="22"/>
        <v>1.0000000000000002</v>
      </c>
      <c r="H150" s="73">
        <f t="shared" si="22"/>
        <v>1</v>
      </c>
      <c r="I150" s="73">
        <f t="shared" si="22"/>
        <v>1</v>
      </c>
      <c r="J150" s="73">
        <f t="shared" si="22"/>
        <v>0.99999999999999978</v>
      </c>
      <c r="K150" s="73">
        <f t="shared" si="22"/>
        <v>1</v>
      </c>
      <c r="L150" s="73">
        <f t="shared" si="22"/>
        <v>0.99999999999999967</v>
      </c>
      <c r="M150" s="73">
        <f t="shared" si="22"/>
        <v>1.0000000000000007</v>
      </c>
      <c r="N150" s="73">
        <f t="shared" si="22"/>
        <v>0.99999999999999956</v>
      </c>
      <c r="O150" s="73">
        <f t="shared" si="22"/>
        <v>1</v>
      </c>
      <c r="P150" s="73">
        <f t="shared" si="22"/>
        <v>1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1.5553428843439736</v>
      </c>
      <c r="C151" s="169">
        <f t="shared" si="22"/>
        <v>1.6095778455027463</v>
      </c>
      <c r="D151" s="169">
        <f t="shared" si="22"/>
        <v>1.7005633273729657</v>
      </c>
      <c r="E151" s="169">
        <f t="shared" si="22"/>
        <v>1.751190696178538</v>
      </c>
      <c r="F151" s="169">
        <f t="shared" si="22"/>
        <v>1.8275437714744105</v>
      </c>
      <c r="G151" s="169">
        <f t="shared" si="22"/>
        <v>1.8861798560051002</v>
      </c>
      <c r="H151" s="169">
        <f t="shared" si="22"/>
        <v>1.9662364301907136</v>
      </c>
      <c r="I151" s="169">
        <f t="shared" si="22"/>
        <v>2.0458037755339</v>
      </c>
      <c r="J151" s="169">
        <f t="shared" si="22"/>
        <v>2.1126784229999984</v>
      </c>
      <c r="K151" s="169">
        <f t="shared" si="22"/>
        <v>2.2038997272945431</v>
      </c>
      <c r="L151" s="169">
        <f t="shared" si="22"/>
        <v>2.3122106782549601</v>
      </c>
      <c r="M151" s="169">
        <f t="shared" si="22"/>
        <v>2.4065118641529439</v>
      </c>
      <c r="N151" s="169">
        <f t="shared" si="22"/>
        <v>2.5054215445930894</v>
      </c>
      <c r="O151" s="169">
        <f t="shared" si="22"/>
        <v>2.5614156016602458</v>
      </c>
      <c r="P151" s="169">
        <f t="shared" si="22"/>
        <v>2.7029093337392971</v>
      </c>
      <c r="Q151" s="169">
        <f t="shared" si="22"/>
        <v>2.8264153442332618</v>
      </c>
    </row>
    <row r="152" spans="1:17" ht="12" customHeight="1" x14ac:dyDescent="0.25">
      <c r="A152" s="23" t="s">
        <v>60</v>
      </c>
      <c r="B152" s="73">
        <f t="shared" si="22"/>
        <v>1.5553428843439736</v>
      </c>
      <c r="C152" s="73">
        <f t="shared" si="22"/>
        <v>1.6095778455027463</v>
      </c>
      <c r="D152" s="73">
        <f t="shared" si="22"/>
        <v>1.7005633273729657</v>
      </c>
      <c r="E152" s="73">
        <f t="shared" si="22"/>
        <v>1.751190696178538</v>
      </c>
      <c r="F152" s="73">
        <f t="shared" si="22"/>
        <v>1.8275437714744105</v>
      </c>
      <c r="G152" s="73">
        <f t="shared" si="22"/>
        <v>1.8861798560051002</v>
      </c>
      <c r="H152" s="73">
        <f t="shared" si="22"/>
        <v>1.9662364301907136</v>
      </c>
      <c r="I152" s="73">
        <f t="shared" si="22"/>
        <v>2.0458037755339</v>
      </c>
      <c r="J152" s="73">
        <f t="shared" si="22"/>
        <v>2.1126784229999984</v>
      </c>
      <c r="K152" s="73">
        <f t="shared" si="22"/>
        <v>2.2038997272945431</v>
      </c>
      <c r="L152" s="73">
        <f t="shared" si="22"/>
        <v>2.3122106782549601</v>
      </c>
      <c r="M152" s="73">
        <f t="shared" si="22"/>
        <v>2.4065118641529439</v>
      </c>
      <c r="N152" s="73">
        <f t="shared" si="22"/>
        <v>2.5054215445930894</v>
      </c>
      <c r="O152" s="73">
        <f t="shared" si="22"/>
        <v>2.5614156016602458</v>
      </c>
      <c r="P152" s="73">
        <f t="shared" si="22"/>
        <v>2.7029093337392971</v>
      </c>
      <c r="Q152" s="73">
        <f t="shared" si="22"/>
        <v>2.8264153442332618</v>
      </c>
    </row>
    <row r="153" spans="1:17" ht="12" customHeight="1" x14ac:dyDescent="0.25">
      <c r="A153" s="158" t="s">
        <v>63</v>
      </c>
      <c r="B153" s="169">
        <f t="shared" si="22"/>
        <v>0.45318859017423424</v>
      </c>
      <c r="C153" s="169">
        <f t="shared" si="22"/>
        <v>0.45390643880267095</v>
      </c>
      <c r="D153" s="169">
        <f t="shared" si="22"/>
        <v>0.45656663316041729</v>
      </c>
      <c r="E153" s="169">
        <f t="shared" si="22"/>
        <v>0.45892718674259836</v>
      </c>
      <c r="F153" s="169">
        <f t="shared" si="22"/>
        <v>0.4615476762656705</v>
      </c>
      <c r="G153" s="169">
        <f t="shared" si="22"/>
        <v>0.46062358463390274</v>
      </c>
      <c r="H153" s="169">
        <f t="shared" si="22"/>
        <v>0.45865479234336393</v>
      </c>
      <c r="I153" s="169">
        <f t="shared" si="22"/>
        <v>0.46173075770133182</v>
      </c>
      <c r="J153" s="169">
        <f t="shared" si="22"/>
        <v>0.46477523738402493</v>
      </c>
      <c r="K153" s="169">
        <f t="shared" si="22"/>
        <v>0.46496001484580146</v>
      </c>
      <c r="L153" s="169">
        <f t="shared" si="22"/>
        <v>0.46602641666975336</v>
      </c>
      <c r="M153" s="169">
        <f t="shared" si="22"/>
        <v>0.46755154911173152</v>
      </c>
      <c r="N153" s="169">
        <f t="shared" si="22"/>
        <v>0.4687553159188011</v>
      </c>
      <c r="O153" s="169">
        <f t="shared" si="22"/>
        <v>0.47077188880055632</v>
      </c>
      <c r="P153" s="169">
        <f t="shared" si="22"/>
        <v>0.47158507043297898</v>
      </c>
      <c r="Q153" s="169">
        <f t="shared" si="22"/>
        <v>0.47568156545873613</v>
      </c>
    </row>
    <row r="154" spans="1:17" ht="12" customHeight="1" x14ac:dyDescent="0.25">
      <c r="A154" s="167" t="s">
        <v>171</v>
      </c>
      <c r="B154" s="174">
        <f t="shared" si="22"/>
        <v>0.43354852457152482</v>
      </c>
      <c r="C154" s="174">
        <f t="shared" si="22"/>
        <v>0.43442640666655397</v>
      </c>
      <c r="D154" s="174">
        <f t="shared" si="22"/>
        <v>0.43689636117791159</v>
      </c>
      <c r="E154" s="174">
        <f t="shared" si="22"/>
        <v>0.43789883695263399</v>
      </c>
      <c r="F154" s="174">
        <f t="shared" si="22"/>
        <v>0.43966248619370657</v>
      </c>
      <c r="G154" s="174">
        <f t="shared" si="22"/>
        <v>0.44189170700882247</v>
      </c>
      <c r="H154" s="174">
        <f t="shared" si="22"/>
        <v>0.44389069431285649</v>
      </c>
      <c r="I154" s="174">
        <f t="shared" si="22"/>
        <v>0.44481972798071806</v>
      </c>
      <c r="J154" s="174">
        <f t="shared" si="22"/>
        <v>0.4462672666832237</v>
      </c>
      <c r="K154" s="174">
        <f t="shared" si="22"/>
        <v>0.4475998949202219</v>
      </c>
      <c r="L154" s="174">
        <f t="shared" si="22"/>
        <v>0.44909275371411073</v>
      </c>
      <c r="M154" s="174">
        <f t="shared" si="22"/>
        <v>0.4501513512185758</v>
      </c>
      <c r="N154" s="174">
        <f t="shared" si="22"/>
        <v>0.45138648718822127</v>
      </c>
      <c r="O154" s="174">
        <f t="shared" si="22"/>
        <v>0.45237954614875714</v>
      </c>
      <c r="P154" s="174">
        <f t="shared" si="22"/>
        <v>0.45364232309538288</v>
      </c>
      <c r="Q154" s="174">
        <f t="shared" si="22"/>
        <v>0.45465353895794547</v>
      </c>
    </row>
    <row r="155" spans="1:17" ht="12" customHeight="1" x14ac:dyDescent="0.25">
      <c r="A155" s="167" t="s">
        <v>144</v>
      </c>
      <c r="B155" s="174">
        <f t="shared" si="22"/>
        <v>0.50347570595402891</v>
      </c>
      <c r="C155" s="174">
        <f t="shared" si="22"/>
        <v>0.51190615411844054</v>
      </c>
      <c r="D155" s="174">
        <f t="shared" si="22"/>
        <v>0.52829051152647666</v>
      </c>
      <c r="E155" s="174">
        <f t="shared" si="22"/>
        <v>0.54225456741267863</v>
      </c>
      <c r="F155" s="174">
        <f t="shared" si="22"/>
        <v>0.55232687138131087</v>
      </c>
      <c r="G155" s="174">
        <f t="shared" si="22"/>
        <v>0.56259801306210044</v>
      </c>
      <c r="H155" s="174">
        <f t="shared" si="22"/>
        <v>0.57176034824610122</v>
      </c>
      <c r="I155" s="174">
        <f t="shared" si="22"/>
        <v>0.58041380931440911</v>
      </c>
      <c r="J155" s="174">
        <f t="shared" si="22"/>
        <v>0.58927682685588534</v>
      </c>
      <c r="K155" s="174">
        <f t="shared" si="22"/>
        <v>0.59094319528998829</v>
      </c>
      <c r="L155" s="174">
        <f t="shared" si="22"/>
        <v>0.59423692630625591</v>
      </c>
      <c r="M155" s="174">
        <f t="shared" si="22"/>
        <v>0.59735187552643065</v>
      </c>
      <c r="N155" s="174">
        <f t="shared" si="22"/>
        <v>0.59958457056081516</v>
      </c>
      <c r="O155" s="174">
        <f t="shared" si="22"/>
        <v>0.60179775953164116</v>
      </c>
      <c r="P155" s="174">
        <f t="shared" si="22"/>
        <v>0.60383501609924528</v>
      </c>
      <c r="Q155" s="174">
        <f t="shared" si="22"/>
        <v>0.60562390456082904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>
        <f t="shared" si="22"/>
        <v>0.67567781699564122</v>
      </c>
      <c r="L156" s="174">
        <f t="shared" si="22"/>
        <v>0.676928460508189</v>
      </c>
      <c r="M156" s="174">
        <f t="shared" si="22"/>
        <v>0.67858750566231618</v>
      </c>
      <c r="N156" s="174">
        <f t="shared" si="22"/>
        <v>0.68048760151448906</v>
      </c>
      <c r="O156" s="174">
        <f t="shared" si="22"/>
        <v>0.6840127291844621</v>
      </c>
      <c r="P156" s="174">
        <f t="shared" si="22"/>
        <v>0.68647215922885152</v>
      </c>
      <c r="Q156" s="174">
        <f t="shared" si="22"/>
        <v>0.68834685484783831</v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>
        <f t="shared" si="22"/>
        <v>0.60128117656964142</v>
      </c>
      <c r="L157" s="173">
        <f t="shared" si="22"/>
        <v>0.60230999401944352</v>
      </c>
      <c r="M157" s="173">
        <f t="shared" si="22"/>
        <v>0.6036402940769463</v>
      </c>
      <c r="N157" s="173">
        <f t="shared" si="22"/>
        <v>0.60499066109732635</v>
      </c>
      <c r="O157" s="173">
        <f t="shared" si="22"/>
        <v>0.60853008220195581</v>
      </c>
      <c r="P157" s="173">
        <f t="shared" si="22"/>
        <v>0.61078913444701222</v>
      </c>
      <c r="Q157" s="173">
        <f t="shared" si="22"/>
        <v>0.61233926719796672</v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>
        <f t="shared" si="22"/>
        <v>1</v>
      </c>
      <c r="L158" s="172">
        <f t="shared" si="22"/>
        <v>0.99999999999999978</v>
      </c>
      <c r="M158" s="172">
        <f t="shared" si="22"/>
        <v>0.99999999999999956</v>
      </c>
      <c r="N158" s="172">
        <f t="shared" si="22"/>
        <v>1.0000000000000002</v>
      </c>
      <c r="O158" s="172">
        <f t="shared" si="22"/>
        <v>1</v>
      </c>
      <c r="P158" s="172">
        <f t="shared" si="22"/>
        <v>1</v>
      </c>
      <c r="Q158" s="172">
        <f t="shared" si="22"/>
        <v>1.0000000000000002</v>
      </c>
    </row>
    <row r="159" spans="1:17" ht="12" customHeight="1" x14ac:dyDescent="0.25">
      <c r="A159" s="163" t="s">
        <v>142</v>
      </c>
      <c r="B159" s="171">
        <f t="shared" si="22"/>
        <v>0.64333006871903697</v>
      </c>
      <c r="C159" s="171">
        <f t="shared" si="22"/>
        <v>0.64992445054249237</v>
      </c>
      <c r="D159" s="171">
        <f t="shared" si="22"/>
        <v>0.67854278497566334</v>
      </c>
      <c r="E159" s="171">
        <f t="shared" si="22"/>
        <v>0.70819450716830834</v>
      </c>
      <c r="F159" s="171">
        <f t="shared" si="22"/>
        <v>0.74019895470872776</v>
      </c>
      <c r="G159" s="171">
        <f t="shared" si="22"/>
        <v>0.75175575527691818</v>
      </c>
      <c r="H159" s="171">
        <f t="shared" si="22"/>
        <v>0.75797011975456119</v>
      </c>
      <c r="I159" s="171">
        <f t="shared" si="22"/>
        <v>0.76145095479332781</v>
      </c>
      <c r="J159" s="171">
        <f t="shared" si="22"/>
        <v>0.76471749903771591</v>
      </c>
      <c r="K159" s="171">
        <f t="shared" si="22"/>
        <v>0.76650652554870302</v>
      </c>
      <c r="L159" s="171">
        <f t="shared" si="22"/>
        <v>0.77091399737407929</v>
      </c>
      <c r="M159" s="171">
        <f t="shared" si="22"/>
        <v>0.77490146197597409</v>
      </c>
      <c r="N159" s="171">
        <f t="shared" si="22"/>
        <v>0.77692772273087984</v>
      </c>
      <c r="O159" s="171">
        <f t="shared" si="22"/>
        <v>0.77825077934345677</v>
      </c>
      <c r="P159" s="171">
        <f t="shared" si="22"/>
        <v>0.78014355087668308</v>
      </c>
      <c r="Q159" s="171">
        <f t="shared" si="22"/>
        <v>0.78295330122822759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>
        <f t="shared" si="22"/>
        <v>0.81141725821200028</v>
      </c>
      <c r="L160" s="170">
        <f t="shared" si="22"/>
        <v>0.8106206358222906</v>
      </c>
      <c r="M160" s="170">
        <f t="shared" si="22"/>
        <v>0.81659000774033408</v>
      </c>
      <c r="N160" s="170">
        <f t="shared" si="22"/>
        <v>0.81902440631537354</v>
      </c>
      <c r="O160" s="170">
        <f t="shared" si="22"/>
        <v>0.82147522203749157</v>
      </c>
      <c r="P160" s="170">
        <f t="shared" si="22"/>
        <v>0.82192634606595893</v>
      </c>
      <c r="Q160" s="170">
        <f t="shared" si="22"/>
        <v>0.82462995804397288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>
        <f t="shared" si="22"/>
        <v>0.76830372561676397</v>
      </c>
      <c r="L161" s="73">
        <f t="shared" si="22"/>
        <v>0.77091399737408062</v>
      </c>
      <c r="M161" s="73">
        <f t="shared" si="22"/>
        <v>0.77533437311581943</v>
      </c>
      <c r="N161" s="73">
        <f t="shared" si="22"/>
        <v>0.77817819377350395</v>
      </c>
      <c r="O161" s="73">
        <f t="shared" si="22"/>
        <v>0.78092358066783463</v>
      </c>
      <c r="P161" s="73">
        <f t="shared" si="22"/>
        <v>0.78216299304634529</v>
      </c>
      <c r="Q161" s="73">
        <f t="shared" si="22"/>
        <v>0.78575847653490016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>
        <f t="shared" si="22"/>
        <v>1</v>
      </c>
      <c r="L162" s="73">
        <f t="shared" si="22"/>
        <v>1</v>
      </c>
      <c r="M162" s="73">
        <f t="shared" si="22"/>
        <v>1.0000000000000002</v>
      </c>
      <c r="N162" s="73">
        <f t="shared" si="22"/>
        <v>0.99999999999999978</v>
      </c>
      <c r="O162" s="73">
        <f t="shared" si="22"/>
        <v>1.0000000000000004</v>
      </c>
      <c r="P162" s="73">
        <f t="shared" si="22"/>
        <v>1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0.45277635812360084</v>
      </c>
      <c r="C163" s="169">
        <f t="shared" si="24"/>
        <v>0.45559782170516711</v>
      </c>
      <c r="D163" s="169">
        <f t="shared" si="24"/>
        <v>0.46376381022500429</v>
      </c>
      <c r="E163" s="169">
        <f t="shared" si="24"/>
        <v>0.47584157416047929</v>
      </c>
      <c r="F163" s="169">
        <f t="shared" si="24"/>
        <v>0.48227911823074654</v>
      </c>
      <c r="G163" s="169">
        <f t="shared" si="24"/>
        <v>0.48423405518822049</v>
      </c>
      <c r="H163" s="169">
        <f t="shared" si="24"/>
        <v>0.48547665864611911</v>
      </c>
      <c r="I163" s="169">
        <f t="shared" si="24"/>
        <v>0.48867681778515598</v>
      </c>
      <c r="J163" s="169">
        <f t="shared" si="24"/>
        <v>0.48668660442531808</v>
      </c>
      <c r="K163" s="169">
        <f t="shared" si="24"/>
        <v>0.48461032323357267</v>
      </c>
      <c r="L163" s="169">
        <f t="shared" si="24"/>
        <v>0.48785627781074231</v>
      </c>
      <c r="M163" s="169">
        <f t="shared" si="24"/>
        <v>0.49491170452560224</v>
      </c>
      <c r="N163" s="169">
        <f t="shared" si="24"/>
        <v>0.49390399231981519</v>
      </c>
      <c r="O163" s="169">
        <f t="shared" si="24"/>
        <v>0.49964755353884049</v>
      </c>
      <c r="P163" s="169">
        <f t="shared" si="24"/>
        <v>0.49908851016579203</v>
      </c>
      <c r="Q163" s="169">
        <f t="shared" si="24"/>
        <v>0.50284639970323075</v>
      </c>
    </row>
    <row r="164" spans="1:17" ht="12" customHeight="1" x14ac:dyDescent="0.25">
      <c r="A164" s="23" t="s">
        <v>58</v>
      </c>
      <c r="B164" s="73">
        <f t="shared" si="24"/>
        <v>0.30852974818399381</v>
      </c>
      <c r="C164" s="73">
        <f t="shared" si="24"/>
        <v>0.31227932704312872</v>
      </c>
      <c r="D164" s="73">
        <f t="shared" si="24"/>
        <v>0.31828361372911557</v>
      </c>
      <c r="E164" s="73">
        <f t="shared" si="24"/>
        <v>0.32204677015988659</v>
      </c>
      <c r="F164" s="73">
        <f t="shared" si="24"/>
        <v>0.32634515253485358</v>
      </c>
      <c r="G164" s="73">
        <f t="shared" si="24"/>
        <v>0.33052017038259029</v>
      </c>
      <c r="H164" s="73">
        <f t="shared" si="24"/>
        <v>0.33430516712871611</v>
      </c>
      <c r="I164" s="73">
        <f t="shared" si="24"/>
        <v>0.33702641595318128</v>
      </c>
      <c r="J164" s="73">
        <f t="shared" si="24"/>
        <v>0.34032028334130776</v>
      </c>
      <c r="K164" s="73">
        <f t="shared" si="24"/>
        <v>0.34156798498067331</v>
      </c>
      <c r="L164" s="73">
        <f t="shared" si="24"/>
        <v>0.3436814980964944</v>
      </c>
      <c r="M164" s="73">
        <f t="shared" si="24"/>
        <v>0.34466753091197183</v>
      </c>
      <c r="N164" s="73">
        <f t="shared" si="24"/>
        <v>0.34601269679570246</v>
      </c>
      <c r="O164" s="73">
        <f t="shared" si="24"/>
        <v>0.34731352286526129</v>
      </c>
      <c r="P164" s="73">
        <f t="shared" si="24"/>
        <v>0.34853647428934781</v>
      </c>
      <c r="Q164" s="73">
        <f t="shared" si="24"/>
        <v>0.34896230046791099</v>
      </c>
    </row>
    <row r="165" spans="1:17" ht="12" customHeight="1" x14ac:dyDescent="0.25">
      <c r="A165" s="23" t="s">
        <v>57</v>
      </c>
      <c r="B165" s="73">
        <f t="shared" si="24"/>
        <v>0.4010886726391919</v>
      </c>
      <c r="C165" s="73">
        <f t="shared" si="24"/>
        <v>0.4059572464693984</v>
      </c>
      <c r="D165" s="73">
        <f t="shared" si="24"/>
        <v>0.41676408337813614</v>
      </c>
      <c r="E165" s="73">
        <f t="shared" si="24"/>
        <v>0.42190181231630364</v>
      </c>
      <c r="F165" s="73">
        <f t="shared" si="24"/>
        <v>0.42704937557665562</v>
      </c>
      <c r="G165" s="73">
        <f t="shared" si="24"/>
        <v>0.43439855974466024</v>
      </c>
      <c r="H165" s="73">
        <f t="shared" si="24"/>
        <v>0.44164830523826715</v>
      </c>
      <c r="I165" s="73">
        <f t="shared" si="24"/>
        <v>0.44856459920151276</v>
      </c>
      <c r="J165" s="73">
        <f t="shared" si="24"/>
        <v>0.45535153552330082</v>
      </c>
      <c r="K165" s="73">
        <f t="shared" si="24"/>
        <v>0.45719573625572862</v>
      </c>
      <c r="L165" s="73">
        <f t="shared" si="24"/>
        <v>0.46071578606504754</v>
      </c>
      <c r="M165" s="73">
        <f t="shared" si="24"/>
        <v>0.461573919142727</v>
      </c>
      <c r="N165" s="73">
        <f t="shared" si="24"/>
        <v>0.46268047575981869</v>
      </c>
      <c r="O165" s="73">
        <f t="shared" si="24"/>
        <v>0.46429262002204819</v>
      </c>
      <c r="P165" s="73">
        <f t="shared" si="24"/>
        <v>0.46735258959106335</v>
      </c>
      <c r="Q165" s="73">
        <f t="shared" si="24"/>
        <v>0.46903299050540548</v>
      </c>
    </row>
    <row r="166" spans="1:17" ht="12" customHeight="1" x14ac:dyDescent="0.25">
      <c r="A166" s="29" t="s">
        <v>140</v>
      </c>
      <c r="B166" s="65">
        <f t="shared" si="24"/>
        <v>0.78553134652156797</v>
      </c>
      <c r="C166" s="65">
        <f t="shared" si="24"/>
        <v>0.79009630263896413</v>
      </c>
      <c r="D166" s="65">
        <f t="shared" si="24"/>
        <v>0.79817932152330251</v>
      </c>
      <c r="E166" s="65">
        <f t="shared" si="24"/>
        <v>0.80235363265352533</v>
      </c>
      <c r="F166" s="65">
        <f t="shared" si="24"/>
        <v>0.80852587638559537</v>
      </c>
      <c r="G166" s="65">
        <f t="shared" si="24"/>
        <v>0.81411565503270911</v>
      </c>
      <c r="H166" s="65">
        <f t="shared" si="24"/>
        <v>0.81861964992823266</v>
      </c>
      <c r="I166" s="65">
        <f t="shared" si="24"/>
        <v>0.82274542366982284</v>
      </c>
      <c r="J166" s="65">
        <f t="shared" si="24"/>
        <v>0.82708174375805255</v>
      </c>
      <c r="K166" s="65">
        <f t="shared" si="24"/>
        <v>0.82834691102799674</v>
      </c>
      <c r="L166" s="65">
        <f t="shared" si="24"/>
        <v>0.83156315210084508</v>
      </c>
      <c r="M166" s="65">
        <f t="shared" si="24"/>
        <v>0.83325181174830298</v>
      </c>
      <c r="N166" s="65">
        <f t="shared" si="24"/>
        <v>0.83570129499370027</v>
      </c>
      <c r="O166" s="65">
        <f t="shared" si="24"/>
        <v>0.83805556166794049</v>
      </c>
      <c r="P166" s="65">
        <f t="shared" si="24"/>
        <v>0.83942440297149146</v>
      </c>
      <c r="Q166" s="65">
        <f t="shared" si="24"/>
        <v>0.8405323977542114</v>
      </c>
    </row>
    <row r="168" spans="1:17" ht="12" customHeight="1" x14ac:dyDescent="0.25">
      <c r="A168" s="152" t="s">
        <v>121</v>
      </c>
      <c r="B168" s="168">
        <f>SUM(B169,B172,B174,B184)</f>
        <v>17485.842954001124</v>
      </c>
      <c r="C168" s="168">
        <f t="shared" ref="C168:Q168" si="25">SUM(C169,C172,C174,C184)</f>
        <v>19307.395021697004</v>
      </c>
      <c r="D168" s="168">
        <f t="shared" si="25"/>
        <v>21381.032817204676</v>
      </c>
      <c r="E168" s="168">
        <f t="shared" si="25"/>
        <v>21230.206680869123</v>
      </c>
      <c r="F168" s="168">
        <f t="shared" si="25"/>
        <v>22293.756185179107</v>
      </c>
      <c r="G168" s="168">
        <f t="shared" si="25"/>
        <v>24754.097362940251</v>
      </c>
      <c r="H168" s="168">
        <f t="shared" si="25"/>
        <v>28104.682079405815</v>
      </c>
      <c r="I168" s="168">
        <f t="shared" si="25"/>
        <v>25327.592678758876</v>
      </c>
      <c r="J168" s="168">
        <f t="shared" si="25"/>
        <v>27159.589936599339</v>
      </c>
      <c r="K168" s="168">
        <f t="shared" si="25"/>
        <v>28019.393071454837</v>
      </c>
      <c r="L168" s="168">
        <f t="shared" si="25"/>
        <v>32036.006830079456</v>
      </c>
      <c r="M168" s="168">
        <f t="shared" si="25"/>
        <v>27704.100511209708</v>
      </c>
      <c r="N168" s="168">
        <f t="shared" si="25"/>
        <v>29193.589144164212</v>
      </c>
      <c r="O168" s="168">
        <f t="shared" si="25"/>
        <v>28098.941521972643</v>
      </c>
      <c r="P168" s="168">
        <f t="shared" si="25"/>
        <v>25781.821023353263</v>
      </c>
      <c r="Q168" s="168">
        <f t="shared" si="25"/>
        <v>25240.406799102821</v>
      </c>
    </row>
    <row r="169" spans="1:17" ht="12" customHeight="1" x14ac:dyDescent="0.25">
      <c r="A169" s="158" t="s">
        <v>65</v>
      </c>
      <c r="B169" s="157">
        <f>SUM(B170:B171)</f>
        <v>13827.326185988963</v>
      </c>
      <c r="C169" s="157">
        <f t="shared" ref="C169:Q169" si="26">SUM(C170:C171)</f>
        <v>15560.220868495036</v>
      </c>
      <c r="D169" s="157">
        <f t="shared" si="26"/>
        <v>16983.816948871292</v>
      </c>
      <c r="E169" s="157">
        <f t="shared" si="26"/>
        <v>16492.75484242681</v>
      </c>
      <c r="F169" s="157">
        <f t="shared" si="26"/>
        <v>17174.60725890864</v>
      </c>
      <c r="G169" s="157">
        <f t="shared" si="26"/>
        <v>19170.307963024767</v>
      </c>
      <c r="H169" s="157">
        <f t="shared" si="26"/>
        <v>21973.307016238192</v>
      </c>
      <c r="I169" s="157">
        <f t="shared" si="26"/>
        <v>19379.45787539224</v>
      </c>
      <c r="J169" s="157">
        <f t="shared" si="26"/>
        <v>20736.487783216249</v>
      </c>
      <c r="K169" s="157">
        <f t="shared" si="26"/>
        <v>21383.72547086974</v>
      </c>
      <c r="L169" s="157">
        <f t="shared" si="26"/>
        <v>25272.294381667751</v>
      </c>
      <c r="M169" s="157">
        <f t="shared" si="26"/>
        <v>21117.762882666564</v>
      </c>
      <c r="N169" s="157">
        <f t="shared" si="26"/>
        <v>22464.727764727751</v>
      </c>
      <c r="O169" s="157">
        <f t="shared" si="26"/>
        <v>21539.905989112161</v>
      </c>
      <c r="P169" s="157">
        <f t="shared" si="26"/>
        <v>19251.845149788613</v>
      </c>
      <c r="Q169" s="157">
        <f t="shared" si="26"/>
        <v>18877.661298805633</v>
      </c>
    </row>
    <row r="170" spans="1:17" ht="12" customHeight="1" x14ac:dyDescent="0.25">
      <c r="A170" s="23" t="s">
        <v>58</v>
      </c>
      <c r="B170" s="156">
        <f>RES_hhdet_emi!B$5</f>
        <v>13827.326185988963</v>
      </c>
      <c r="C170" s="156">
        <f>RES_hhdet_emi!C$5</f>
        <v>15560.220868495036</v>
      </c>
      <c r="D170" s="156">
        <f>RES_hhdet_emi!D$5</f>
        <v>16983.816948871292</v>
      </c>
      <c r="E170" s="156">
        <f>RES_hhdet_emi!E$5</f>
        <v>16492.75484242681</v>
      </c>
      <c r="F170" s="156">
        <f>RES_hhdet_emi!F$5</f>
        <v>17174.60725890864</v>
      </c>
      <c r="G170" s="156">
        <f>RES_hhdet_emi!G$5</f>
        <v>19170.307963024767</v>
      </c>
      <c r="H170" s="156">
        <f>RES_hhdet_emi!H$5</f>
        <v>21973.307016238192</v>
      </c>
      <c r="I170" s="156">
        <f>RES_hhdet_emi!I$5</f>
        <v>19379.45787539224</v>
      </c>
      <c r="J170" s="156">
        <f>RES_hhdet_emi!J$5</f>
        <v>20736.487783216249</v>
      </c>
      <c r="K170" s="156">
        <f>RES_hhdet_emi!K$5</f>
        <v>21383.72547086974</v>
      </c>
      <c r="L170" s="156">
        <f>RES_hhdet_emi!L$5</f>
        <v>25272.294381667751</v>
      </c>
      <c r="M170" s="156">
        <f>RES_hhdet_emi!M$5</f>
        <v>21117.762882666564</v>
      </c>
      <c r="N170" s="156">
        <f>RES_hhdet_emi!N$5</f>
        <v>22464.727764727751</v>
      </c>
      <c r="O170" s="156">
        <f>RES_hhdet_emi!O$5</f>
        <v>21539.905989112161</v>
      </c>
      <c r="P170" s="156">
        <f>RES_hhdet_emi!P$5</f>
        <v>19251.845149788613</v>
      </c>
      <c r="Q170" s="156">
        <f>RES_hhdet_emi!Q$5</f>
        <v>18877.661298805633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2878.2999213683124</v>
      </c>
      <c r="C174" s="157">
        <f t="shared" ref="C174:Q174" si="28">SUM(C175:C177,C180:C181)</f>
        <v>2953.6411383531349</v>
      </c>
      <c r="D174" s="157">
        <f t="shared" si="28"/>
        <v>3409.3836741855125</v>
      </c>
      <c r="E174" s="157">
        <f t="shared" si="28"/>
        <v>3508.4487298067347</v>
      </c>
      <c r="F174" s="157">
        <f t="shared" si="28"/>
        <v>3803.5635011678364</v>
      </c>
      <c r="G174" s="157">
        <f t="shared" si="28"/>
        <v>4159.7383781888921</v>
      </c>
      <c r="H174" s="157">
        <f t="shared" si="28"/>
        <v>4553.7168196576422</v>
      </c>
      <c r="I174" s="157">
        <f t="shared" si="28"/>
        <v>4387.4265592885013</v>
      </c>
      <c r="J174" s="157">
        <f t="shared" si="28"/>
        <v>4724.2575883603258</v>
      </c>
      <c r="K174" s="157">
        <f t="shared" si="28"/>
        <v>4869.1776405066121</v>
      </c>
      <c r="L174" s="157">
        <f t="shared" si="28"/>
        <v>4961.1195476475259</v>
      </c>
      <c r="M174" s="157">
        <f t="shared" si="28"/>
        <v>4856.3242364605676</v>
      </c>
      <c r="N174" s="157">
        <f t="shared" si="28"/>
        <v>4972.8440787677046</v>
      </c>
      <c r="O174" s="157">
        <f t="shared" si="28"/>
        <v>4852.5811988955238</v>
      </c>
      <c r="P174" s="157">
        <f t="shared" si="28"/>
        <v>4820.3402648599958</v>
      </c>
      <c r="Q174" s="157">
        <f t="shared" si="28"/>
        <v>4683.7647766662722</v>
      </c>
    </row>
    <row r="175" spans="1:17" ht="12" customHeight="1" x14ac:dyDescent="0.25">
      <c r="A175" s="167" t="s">
        <v>171</v>
      </c>
      <c r="B175" s="132">
        <f>RES_hhdet_emi!B$10</f>
        <v>2654.3111291066539</v>
      </c>
      <c r="C175" s="132">
        <f>RES_hhdet_emi!C$10</f>
        <v>2730.4347033956974</v>
      </c>
      <c r="D175" s="132">
        <f>RES_hhdet_emi!D$10</f>
        <v>3159.9596427882225</v>
      </c>
      <c r="E175" s="132">
        <f>RES_hhdet_emi!E$10</f>
        <v>3229.4754115800324</v>
      </c>
      <c r="F175" s="132">
        <f>RES_hhdet_emi!F$10</f>
        <v>3508.3184029975446</v>
      </c>
      <c r="G175" s="132">
        <f>RES_hhdet_emi!G$10</f>
        <v>3847.8998834584172</v>
      </c>
      <c r="H175" s="132">
        <f>RES_hhdet_emi!H$10</f>
        <v>4226.4490571450669</v>
      </c>
      <c r="I175" s="132">
        <f>RES_hhdet_emi!I$10</f>
        <v>4051.4934922486227</v>
      </c>
      <c r="J175" s="132">
        <f>RES_hhdet_emi!J$10</f>
        <v>4361.1561332024012</v>
      </c>
      <c r="K175" s="132">
        <f>RES_hhdet_emi!K$10</f>
        <v>4492.6450903261712</v>
      </c>
      <c r="L175" s="132">
        <f>RES_hhdet_emi!L$10</f>
        <v>4586.820853311111</v>
      </c>
      <c r="M175" s="132">
        <f>RES_hhdet_emi!M$10</f>
        <v>4496.6217708397471</v>
      </c>
      <c r="N175" s="132">
        <f>RES_hhdet_emi!N$10</f>
        <v>4623.1593503984795</v>
      </c>
      <c r="O175" s="132">
        <f>RES_hhdet_emi!O$10</f>
        <v>4520.4561920117776</v>
      </c>
      <c r="P175" s="132">
        <f>RES_hhdet_emi!P$10</f>
        <v>4503.0959185172396</v>
      </c>
      <c r="Q175" s="132">
        <f>RES_hhdet_emi!Q$10</f>
        <v>4383.5254309808406</v>
      </c>
    </row>
    <row r="176" spans="1:17" ht="12" customHeight="1" x14ac:dyDescent="0.25">
      <c r="A176" s="167" t="s">
        <v>144</v>
      </c>
      <c r="B176" s="132">
        <f>RES_hhdet_emi!B$11</f>
        <v>223.98879226165849</v>
      </c>
      <c r="C176" s="132">
        <f>RES_hhdet_emi!C$11</f>
        <v>223.2064349574373</v>
      </c>
      <c r="D176" s="132">
        <f>RES_hhdet_emi!D$11</f>
        <v>249.42403139729007</v>
      </c>
      <c r="E176" s="132">
        <f>RES_hhdet_emi!E$11</f>
        <v>278.97331822670242</v>
      </c>
      <c r="F176" s="132">
        <f>RES_hhdet_emi!F$11</f>
        <v>295.24509817029201</v>
      </c>
      <c r="G176" s="132">
        <f>RES_hhdet_emi!G$11</f>
        <v>311.83849473047462</v>
      </c>
      <c r="H176" s="132">
        <f>RES_hhdet_emi!H$11</f>
        <v>327.26776251257553</v>
      </c>
      <c r="I176" s="132">
        <f>RES_hhdet_emi!I$11</f>
        <v>335.93306703987821</v>
      </c>
      <c r="J176" s="132">
        <f>RES_hhdet_emi!J$11</f>
        <v>363.10145515792442</v>
      </c>
      <c r="K176" s="132">
        <f>RES_hhdet_emi!K$11</f>
        <v>372.30959723714517</v>
      </c>
      <c r="L176" s="132">
        <f>RES_hhdet_emi!L$11</f>
        <v>368.93740273761654</v>
      </c>
      <c r="M176" s="132">
        <f>RES_hhdet_emi!M$11</f>
        <v>353.4937945581562</v>
      </c>
      <c r="N176" s="132">
        <f>RES_hhdet_emi!N$11</f>
        <v>342.71564691618312</v>
      </c>
      <c r="O176" s="132">
        <f>RES_hhdet_emi!O$11</f>
        <v>319.76619600411567</v>
      </c>
      <c r="P176" s="132">
        <f>RES_hhdet_emi!P$11</f>
        <v>299.8536180614874</v>
      </c>
      <c r="Q176" s="132">
        <f>RES_hhdet_emi!Q$11</f>
        <v>278.61437899145272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4.2229529432958905</v>
      </c>
      <c r="L177" s="132">
        <f t="shared" si="29"/>
        <v>5.3612915987985099</v>
      </c>
      <c r="M177" s="132">
        <f t="shared" si="29"/>
        <v>6.2086710626646813</v>
      </c>
      <c r="N177" s="132">
        <f t="shared" si="29"/>
        <v>6.9690814530421363</v>
      </c>
      <c r="O177" s="132">
        <f t="shared" si="29"/>
        <v>12.358810879630489</v>
      </c>
      <c r="P177" s="132">
        <f t="shared" si="29"/>
        <v>17.390728281268863</v>
      </c>
      <c r="Q177" s="132">
        <f t="shared" si="29"/>
        <v>21.624966693978397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4.2229529432958905</v>
      </c>
      <c r="L178" s="165">
        <f>RES_hhdet_emi!L$13</f>
        <v>5.3612915987985099</v>
      </c>
      <c r="M178" s="165">
        <f>RES_hhdet_emi!M$13</f>
        <v>6.2086710626646813</v>
      </c>
      <c r="N178" s="165">
        <f>RES_hhdet_emi!N$13</f>
        <v>6.9690814530421363</v>
      </c>
      <c r="O178" s="165">
        <f>RES_hhdet_emi!O$13</f>
        <v>12.358810879630489</v>
      </c>
      <c r="P178" s="165">
        <f>RES_hhdet_emi!P$13</f>
        <v>17.390728281268863</v>
      </c>
      <c r="Q178" s="165">
        <f>RES_hhdet_emi!Q$13</f>
        <v>21.624966693978397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780.21684664384895</v>
      </c>
      <c r="C184" s="157">
        <f t="shared" ref="C184:Q184" si="31">SUM(C185:C187)</f>
        <v>793.53301484883116</v>
      </c>
      <c r="D184" s="157">
        <f t="shared" si="31"/>
        <v>987.83219414787027</v>
      </c>
      <c r="E184" s="157">
        <f t="shared" si="31"/>
        <v>1229.0031086355764</v>
      </c>
      <c r="F184" s="157">
        <f t="shared" si="31"/>
        <v>1315.5854251026335</v>
      </c>
      <c r="G184" s="157">
        <f t="shared" si="31"/>
        <v>1424.051021726591</v>
      </c>
      <c r="H184" s="157">
        <f t="shared" si="31"/>
        <v>1577.6582435099808</v>
      </c>
      <c r="I184" s="157">
        <f t="shared" si="31"/>
        <v>1560.7082440781342</v>
      </c>
      <c r="J184" s="157">
        <f t="shared" si="31"/>
        <v>1698.8445650227645</v>
      </c>
      <c r="K184" s="157">
        <f t="shared" si="31"/>
        <v>1766.4899600784834</v>
      </c>
      <c r="L184" s="157">
        <f t="shared" si="31"/>
        <v>1802.5929007641803</v>
      </c>
      <c r="M184" s="157">
        <f t="shared" si="31"/>
        <v>1730.0133920825745</v>
      </c>
      <c r="N184" s="157">
        <f t="shared" si="31"/>
        <v>1756.0173006687569</v>
      </c>
      <c r="O184" s="157">
        <f t="shared" si="31"/>
        <v>1706.4543339649554</v>
      </c>
      <c r="P184" s="157">
        <f t="shared" si="31"/>
        <v>1709.635608704654</v>
      </c>
      <c r="Q184" s="157">
        <f t="shared" si="31"/>
        <v>1678.9807236309121</v>
      </c>
    </row>
    <row r="185" spans="1:17" ht="12" customHeight="1" x14ac:dyDescent="0.25">
      <c r="A185" s="23" t="s">
        <v>58</v>
      </c>
      <c r="B185" s="156">
        <f>RES_hhdet_emi!B$20</f>
        <v>591.49083986023038</v>
      </c>
      <c r="C185" s="156">
        <f>RES_hhdet_emi!C$20</f>
        <v>604.61135680414213</v>
      </c>
      <c r="D185" s="156">
        <f>RES_hhdet_emi!D$20</f>
        <v>765.26126737769277</v>
      </c>
      <c r="E185" s="156">
        <f>RES_hhdet_emi!E$20</f>
        <v>957.04259489251535</v>
      </c>
      <c r="F185" s="156">
        <f>RES_hhdet_emi!F$20</f>
        <v>1052.2964290827088</v>
      </c>
      <c r="G185" s="156">
        <f>RES_hhdet_emi!G$20</f>
        <v>1153.9858479302895</v>
      </c>
      <c r="H185" s="156">
        <f>RES_hhdet_emi!H$20</f>
        <v>1296.1877386318642</v>
      </c>
      <c r="I185" s="156">
        <f>RES_hhdet_emi!I$20</f>
        <v>1269.5341284990795</v>
      </c>
      <c r="J185" s="156">
        <f>RES_hhdet_emi!J$20</f>
        <v>1400.1376506246791</v>
      </c>
      <c r="K185" s="156">
        <f>RES_hhdet_emi!K$20</f>
        <v>1452.120838930492</v>
      </c>
      <c r="L185" s="156">
        <f>RES_hhdet_emi!L$20</f>
        <v>1495.3287028942082</v>
      </c>
      <c r="M185" s="156">
        <f>RES_hhdet_emi!M$20</f>
        <v>1450.761796328962</v>
      </c>
      <c r="N185" s="156">
        <f>RES_hhdet_emi!N$20</f>
        <v>1476.8327515017777</v>
      </c>
      <c r="O185" s="156">
        <f>RES_hhdet_emi!O$20</f>
        <v>1452.8673173409591</v>
      </c>
      <c r="P185" s="156">
        <f>RES_hhdet_emi!P$20</f>
        <v>1440.0186882115099</v>
      </c>
      <c r="Q185" s="156">
        <f>RES_hhdet_emi!Q$20</f>
        <v>1428.1599383794644</v>
      </c>
    </row>
    <row r="186" spans="1:17" ht="12" customHeight="1" x14ac:dyDescent="0.25">
      <c r="A186" s="23" t="s">
        <v>57</v>
      </c>
      <c r="B186" s="156">
        <f>RES_hhdet_emi!B$21</f>
        <v>188.72600678361857</v>
      </c>
      <c r="C186" s="156">
        <f>RES_hhdet_emi!C$21</f>
        <v>188.921658044689</v>
      </c>
      <c r="D186" s="156">
        <f>RES_hhdet_emi!D$21</f>
        <v>222.57092677017746</v>
      </c>
      <c r="E186" s="156">
        <f>RES_hhdet_emi!E$21</f>
        <v>271.96051374306103</v>
      </c>
      <c r="F186" s="156">
        <f>RES_hhdet_emi!F$21</f>
        <v>263.28899601992464</v>
      </c>
      <c r="G186" s="156">
        <f>RES_hhdet_emi!G$21</f>
        <v>270.06517379630151</v>
      </c>
      <c r="H186" s="156">
        <f>RES_hhdet_emi!H$21</f>
        <v>281.47050487811669</v>
      </c>
      <c r="I186" s="156">
        <f>RES_hhdet_emi!I$21</f>
        <v>291.17411557905473</v>
      </c>
      <c r="J186" s="156">
        <f>RES_hhdet_emi!J$21</f>
        <v>298.70691439808547</v>
      </c>
      <c r="K186" s="156">
        <f>RES_hhdet_emi!K$21</f>
        <v>314.36912114799145</v>
      </c>
      <c r="L186" s="156">
        <f>RES_hhdet_emi!L$21</f>
        <v>307.26419786997212</v>
      </c>
      <c r="M186" s="156">
        <f>RES_hhdet_emi!M$21</f>
        <v>279.25159575361249</v>
      </c>
      <c r="N186" s="156">
        <f>RES_hhdet_emi!N$21</f>
        <v>279.1845491669792</v>
      </c>
      <c r="O186" s="156">
        <f>RES_hhdet_emi!O$21</f>
        <v>253.58701662399636</v>
      </c>
      <c r="P186" s="156">
        <f>RES_hhdet_emi!P$21</f>
        <v>269.61692049314416</v>
      </c>
      <c r="Q186" s="156">
        <f>RES_hhdet_emi!Q$21</f>
        <v>250.82078525144772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17231.572729398347</v>
      </c>
      <c r="C189" s="168">
        <f t="shared" ref="C189:Q189" si="32">SUM(C190,C193,C195,C205)</f>
        <v>18839.80412032317</v>
      </c>
      <c r="D189" s="168">
        <f t="shared" si="32"/>
        <v>18298.508191405563</v>
      </c>
      <c r="E189" s="168">
        <f t="shared" si="32"/>
        <v>18169.667333402544</v>
      </c>
      <c r="F189" s="168">
        <f t="shared" si="32"/>
        <v>17965.387929597819</v>
      </c>
      <c r="G189" s="168">
        <f t="shared" si="32"/>
        <v>18355.221335742288</v>
      </c>
      <c r="H189" s="168">
        <f t="shared" si="32"/>
        <v>19538.357262484387</v>
      </c>
      <c r="I189" s="168">
        <f t="shared" si="32"/>
        <v>17647.021701716953</v>
      </c>
      <c r="J189" s="168">
        <f t="shared" si="32"/>
        <v>18260.156767964243</v>
      </c>
      <c r="K189" s="168">
        <f t="shared" si="32"/>
        <v>18581.119775851366</v>
      </c>
      <c r="L189" s="168">
        <f t="shared" si="32"/>
        <v>20834.809967468409</v>
      </c>
      <c r="M189" s="168">
        <f t="shared" si="32"/>
        <v>18302.795852109124</v>
      </c>
      <c r="N189" s="168">
        <f t="shared" si="32"/>
        <v>19270.247534019098</v>
      </c>
      <c r="O189" s="168">
        <f t="shared" si="32"/>
        <v>18913.673391719796</v>
      </c>
      <c r="P189" s="168">
        <f t="shared" si="32"/>
        <v>17511.049211424612</v>
      </c>
      <c r="Q189" s="168">
        <f t="shared" si="32"/>
        <v>17455.416835487951</v>
      </c>
    </row>
    <row r="190" spans="1:17" ht="12" customHeight="1" x14ac:dyDescent="0.25">
      <c r="A190" s="158" t="s">
        <v>65</v>
      </c>
      <c r="B190" s="157">
        <f>SUM(B191:B192)</f>
        <v>13113.390929599342</v>
      </c>
      <c r="C190" s="157">
        <f t="shared" ref="C190:Q190" si="33">SUM(C191:C192)</f>
        <v>14672.901913819387</v>
      </c>
      <c r="D190" s="157">
        <f t="shared" si="33"/>
        <v>14032.668472860434</v>
      </c>
      <c r="E190" s="157">
        <f t="shared" si="33"/>
        <v>13544.828796646101</v>
      </c>
      <c r="F190" s="157">
        <f t="shared" si="33"/>
        <v>13277.33173585168</v>
      </c>
      <c r="G190" s="157">
        <f t="shared" si="33"/>
        <v>13693.673956550429</v>
      </c>
      <c r="H190" s="157">
        <f t="shared" si="33"/>
        <v>14785.381824261696</v>
      </c>
      <c r="I190" s="157">
        <f t="shared" si="33"/>
        <v>13021.346176075152</v>
      </c>
      <c r="J190" s="157">
        <f t="shared" si="33"/>
        <v>13457.791911319062</v>
      </c>
      <c r="K190" s="157">
        <f t="shared" si="33"/>
        <v>13707.140672293188</v>
      </c>
      <c r="L190" s="157">
        <f t="shared" si="33"/>
        <v>15947.508164170982</v>
      </c>
      <c r="M190" s="157">
        <f t="shared" si="33"/>
        <v>13469.172432064453</v>
      </c>
      <c r="N190" s="157">
        <f t="shared" si="33"/>
        <v>14342.070212640316</v>
      </c>
      <c r="O190" s="157">
        <f t="shared" si="33"/>
        <v>13999.306703015083</v>
      </c>
      <c r="P190" s="157">
        <f t="shared" si="33"/>
        <v>12599.220727778344</v>
      </c>
      <c r="Q190" s="157">
        <f t="shared" si="33"/>
        <v>12549.693021495314</v>
      </c>
    </row>
    <row r="191" spans="1:17" ht="12" customHeight="1" x14ac:dyDescent="0.25">
      <c r="A191" s="23" t="s">
        <v>58</v>
      </c>
      <c r="B191" s="156">
        <f>IF(B107=0,0,B107/0.086*1000000/B$7)</f>
        <v>13073.246827746509</v>
      </c>
      <c r="C191" s="156">
        <f t="shared" ref="C191:Q192" si="34">IF(C107=0,0,C107/0.086*1000000/C$7)</f>
        <v>14631.643227573053</v>
      </c>
      <c r="D191" s="156">
        <f t="shared" si="34"/>
        <v>13997.963462283618</v>
      </c>
      <c r="E191" s="156">
        <f t="shared" si="34"/>
        <v>13457.427528179147</v>
      </c>
      <c r="F191" s="156">
        <f t="shared" si="34"/>
        <v>13192.259077912489</v>
      </c>
      <c r="G191" s="156">
        <f t="shared" si="34"/>
        <v>13623.848101262396</v>
      </c>
      <c r="H191" s="156">
        <f t="shared" si="34"/>
        <v>14700.023446969866</v>
      </c>
      <c r="I191" s="156">
        <f t="shared" si="34"/>
        <v>12951.257359933796</v>
      </c>
      <c r="J191" s="156">
        <f t="shared" si="34"/>
        <v>13379.849840784142</v>
      </c>
      <c r="K191" s="156">
        <f t="shared" si="34"/>
        <v>13625.387306276676</v>
      </c>
      <c r="L191" s="156">
        <f t="shared" si="34"/>
        <v>15853.621418137651</v>
      </c>
      <c r="M191" s="156">
        <f t="shared" si="34"/>
        <v>13391.310390184213</v>
      </c>
      <c r="N191" s="156">
        <f t="shared" si="34"/>
        <v>14261.213319227978</v>
      </c>
      <c r="O191" s="156">
        <f t="shared" si="34"/>
        <v>13916.11876211737</v>
      </c>
      <c r="P191" s="156">
        <f t="shared" si="34"/>
        <v>12510.966315342745</v>
      </c>
      <c r="Q191" s="156">
        <f t="shared" si="34"/>
        <v>12452.079324124688</v>
      </c>
    </row>
    <row r="192" spans="1:17" ht="12" customHeight="1" x14ac:dyDescent="0.25">
      <c r="A192" s="23" t="s">
        <v>60</v>
      </c>
      <c r="B192" s="156">
        <f>IF(B108=0,0,B108/0.086*1000000/B$7)</f>
        <v>40.144101852832918</v>
      </c>
      <c r="C192" s="156">
        <f t="shared" si="34"/>
        <v>41.258686246333845</v>
      </c>
      <c r="D192" s="156">
        <f t="shared" si="34"/>
        <v>34.705010576816207</v>
      </c>
      <c r="E192" s="156">
        <f t="shared" si="34"/>
        <v>87.401268466954974</v>
      </c>
      <c r="F192" s="156">
        <f t="shared" si="34"/>
        <v>85.072657939190194</v>
      </c>
      <c r="G192" s="156">
        <f t="shared" si="34"/>
        <v>69.82585528803294</v>
      </c>
      <c r="H192" s="156">
        <f t="shared" si="34"/>
        <v>85.358377291829896</v>
      </c>
      <c r="I192" s="156">
        <f t="shared" si="34"/>
        <v>70.088816141357114</v>
      </c>
      <c r="J192" s="156">
        <f t="shared" si="34"/>
        <v>77.942070534920759</v>
      </c>
      <c r="K192" s="156">
        <f t="shared" si="34"/>
        <v>81.753366016511379</v>
      </c>
      <c r="L192" s="156">
        <f t="shared" si="34"/>
        <v>93.88674603333088</v>
      </c>
      <c r="M192" s="156">
        <f t="shared" si="34"/>
        <v>77.862041880241023</v>
      </c>
      <c r="N192" s="156">
        <f t="shared" si="34"/>
        <v>80.856893412337385</v>
      </c>
      <c r="O192" s="156">
        <f t="shared" si="34"/>
        <v>83.187940897712608</v>
      </c>
      <c r="P192" s="156">
        <f t="shared" si="34"/>
        <v>88.254412435599775</v>
      </c>
      <c r="Q192" s="156">
        <f t="shared" si="34"/>
        <v>97.613697370625388</v>
      </c>
    </row>
    <row r="193" spans="1:17" ht="12" customHeight="1" x14ac:dyDescent="0.25">
      <c r="A193" s="158" t="s">
        <v>112</v>
      </c>
      <c r="B193" s="157">
        <f>B194</f>
        <v>0.27832649446658431</v>
      </c>
      <c r="C193" s="157">
        <f t="shared" ref="C193:Q193" si="35">C194</f>
        <v>0.29660834539836167</v>
      </c>
      <c r="D193" s="157">
        <f t="shared" si="35"/>
        <v>0.33939825198934742</v>
      </c>
      <c r="E193" s="157">
        <f t="shared" si="35"/>
        <v>0.3723995901850361</v>
      </c>
      <c r="F193" s="157">
        <f t="shared" si="35"/>
        <v>0.46793501044340796</v>
      </c>
      <c r="G193" s="157">
        <f t="shared" si="35"/>
        <v>0.52879400706491175</v>
      </c>
      <c r="H193" s="157">
        <f t="shared" si="35"/>
        <v>0.71918775920411449</v>
      </c>
      <c r="I193" s="157">
        <f t="shared" si="35"/>
        <v>1.0164692268645892</v>
      </c>
      <c r="J193" s="157">
        <f t="shared" si="35"/>
        <v>1.3010449255925218</v>
      </c>
      <c r="K193" s="157">
        <f t="shared" si="35"/>
        <v>1.7088673313771126</v>
      </c>
      <c r="L193" s="157">
        <f t="shared" si="35"/>
        <v>2.0952130944185217</v>
      </c>
      <c r="M193" s="157">
        <f t="shared" si="35"/>
        <v>2.5739197881348184</v>
      </c>
      <c r="N193" s="157">
        <f t="shared" si="35"/>
        <v>2.9595172682215778</v>
      </c>
      <c r="O193" s="157">
        <f t="shared" si="35"/>
        <v>3.0471876501799731</v>
      </c>
      <c r="P193" s="157">
        <f t="shared" si="35"/>
        <v>3.8118309702157736</v>
      </c>
      <c r="Q193" s="157">
        <f t="shared" si="35"/>
        <v>4.4052100000173837</v>
      </c>
    </row>
    <row r="194" spans="1:17" ht="12" customHeight="1" x14ac:dyDescent="0.25">
      <c r="A194" s="23" t="s">
        <v>60</v>
      </c>
      <c r="B194" s="156">
        <f>IF(B110=0,0,B110/0.086*1000000/B$5)</f>
        <v>0.27832649446658431</v>
      </c>
      <c r="C194" s="156">
        <f t="shared" ref="C194:Q195" si="36">IF(C110=0,0,C110/0.086*1000000/C$5)</f>
        <v>0.29660834539836167</v>
      </c>
      <c r="D194" s="156">
        <f t="shared" si="36"/>
        <v>0.33939825198934742</v>
      </c>
      <c r="E194" s="156">
        <f t="shared" si="36"/>
        <v>0.3723995901850361</v>
      </c>
      <c r="F194" s="156">
        <f t="shared" si="36"/>
        <v>0.46793501044340796</v>
      </c>
      <c r="G194" s="156">
        <f t="shared" si="36"/>
        <v>0.52879400706491175</v>
      </c>
      <c r="H194" s="156">
        <f t="shared" si="36"/>
        <v>0.71918775920411449</v>
      </c>
      <c r="I194" s="156">
        <f t="shared" si="36"/>
        <v>1.0164692268645892</v>
      </c>
      <c r="J194" s="156">
        <f t="shared" si="36"/>
        <v>1.3010449255925218</v>
      </c>
      <c r="K194" s="156">
        <f t="shared" si="36"/>
        <v>1.7088673313771126</v>
      </c>
      <c r="L194" s="156">
        <f t="shared" si="36"/>
        <v>2.0952130944185217</v>
      </c>
      <c r="M194" s="156">
        <f t="shared" si="36"/>
        <v>2.5739197881348184</v>
      </c>
      <c r="N194" s="156">
        <f t="shared" si="36"/>
        <v>2.9595172682215778</v>
      </c>
      <c r="O194" s="156">
        <f t="shared" si="36"/>
        <v>3.0471876501799731</v>
      </c>
      <c r="P194" s="156">
        <f t="shared" si="36"/>
        <v>3.8118309702157736</v>
      </c>
      <c r="Q194" s="156">
        <f t="shared" si="36"/>
        <v>4.4052100000173837</v>
      </c>
    </row>
    <row r="195" spans="1:17" ht="12" customHeight="1" x14ac:dyDescent="0.25">
      <c r="A195" s="158" t="s">
        <v>63</v>
      </c>
      <c r="B195" s="157">
        <f>IF(B111=0,0,B111/0.086*1000000/B$5)</f>
        <v>3004.4013135594892</v>
      </c>
      <c r="C195" s="157">
        <f t="shared" si="36"/>
        <v>3046.0630056761161</v>
      </c>
      <c r="D195" s="157">
        <f t="shared" si="36"/>
        <v>3044.982603555387</v>
      </c>
      <c r="E195" s="157">
        <f t="shared" si="36"/>
        <v>3085.8923569187605</v>
      </c>
      <c r="F195" s="157">
        <f t="shared" si="36"/>
        <v>3136.7809067857015</v>
      </c>
      <c r="G195" s="157">
        <f t="shared" si="36"/>
        <v>3126.8715284777054</v>
      </c>
      <c r="H195" s="157">
        <f t="shared" si="36"/>
        <v>3171.5483617381774</v>
      </c>
      <c r="I195" s="157">
        <f t="shared" si="36"/>
        <v>3063.9256050719277</v>
      </c>
      <c r="J195" s="157">
        <f t="shared" si="36"/>
        <v>3193.2775659123472</v>
      </c>
      <c r="K195" s="157">
        <f t="shared" si="36"/>
        <v>3236.6564233351901</v>
      </c>
      <c r="L195" s="157">
        <f t="shared" si="36"/>
        <v>3240.8325993895078</v>
      </c>
      <c r="M195" s="157">
        <f t="shared" si="36"/>
        <v>3209.9104991053182</v>
      </c>
      <c r="N195" s="157">
        <f t="shared" si="36"/>
        <v>3291.1231497087952</v>
      </c>
      <c r="O195" s="157">
        <f t="shared" si="36"/>
        <v>3277.9131310550897</v>
      </c>
      <c r="P195" s="157">
        <f t="shared" si="36"/>
        <v>3270.1451283391921</v>
      </c>
      <c r="Q195" s="157">
        <f t="shared" si="36"/>
        <v>3256.3024131386396</v>
      </c>
    </row>
    <row r="196" spans="1:17" ht="12" customHeight="1" x14ac:dyDescent="0.25">
      <c r="A196" s="167" t="s">
        <v>171</v>
      </c>
      <c r="B196" s="132">
        <f>IF(B112=0,0,B112/0.086*1000000/B$11)</f>
        <v>3105.1763408047154</v>
      </c>
      <c r="C196" s="132">
        <f t="shared" ref="C196:Q196" si="37">IF(C112=0,0,C112/0.086*1000000/C$11)</f>
        <v>3141.5885368816998</v>
      </c>
      <c r="D196" s="132">
        <f t="shared" si="37"/>
        <v>3134.8558931022999</v>
      </c>
      <c r="E196" s="132">
        <f t="shared" si="37"/>
        <v>3155.0478869549511</v>
      </c>
      <c r="F196" s="132">
        <f t="shared" si="37"/>
        <v>3205.838880188393</v>
      </c>
      <c r="G196" s="132">
        <f t="shared" si="37"/>
        <v>3190.692437449185</v>
      </c>
      <c r="H196" s="132">
        <f t="shared" si="37"/>
        <v>3227.5291597809323</v>
      </c>
      <c r="I196" s="132">
        <f t="shared" si="37"/>
        <v>3108.9529101353023</v>
      </c>
      <c r="J196" s="132">
        <f t="shared" si="37"/>
        <v>3255.8420339520394</v>
      </c>
      <c r="K196" s="132">
        <f t="shared" si="37"/>
        <v>3297.9008940129524</v>
      </c>
      <c r="L196" s="132">
        <f t="shared" si="37"/>
        <v>3299.6749523688877</v>
      </c>
      <c r="M196" s="132">
        <f t="shared" si="37"/>
        <v>3267.3175848708579</v>
      </c>
      <c r="N196" s="132">
        <f t="shared" si="37"/>
        <v>3362.0833288054087</v>
      </c>
      <c r="O196" s="132">
        <f t="shared" si="37"/>
        <v>3350.4335251606662</v>
      </c>
      <c r="P196" s="132">
        <f t="shared" si="37"/>
        <v>3344.3398015123194</v>
      </c>
      <c r="Q196" s="132">
        <f t="shared" si="37"/>
        <v>3336.4917870590934</v>
      </c>
    </row>
    <row r="197" spans="1:17" ht="12" customHeight="1" x14ac:dyDescent="0.25">
      <c r="A197" s="167" t="s">
        <v>144</v>
      </c>
      <c r="B197" s="132">
        <f>IF(B113=0,0,B113/0.086*1000000/B$12)</f>
        <v>2673.9019643662964</v>
      </c>
      <c r="C197" s="132">
        <f t="shared" ref="C197:Q197" si="38">IF(C113=0,0,C113/0.086*1000000/C$12)</f>
        <v>2705.2552261267324</v>
      </c>
      <c r="D197" s="132">
        <f t="shared" si="38"/>
        <v>2699.4576680581335</v>
      </c>
      <c r="E197" s="132">
        <f t="shared" si="38"/>
        <v>2716.8467031938453</v>
      </c>
      <c r="F197" s="132">
        <f t="shared" si="38"/>
        <v>2760.5828958227212</v>
      </c>
      <c r="G197" s="132">
        <f t="shared" si="38"/>
        <v>2747.541200789186</v>
      </c>
      <c r="H197" s="132">
        <f t="shared" si="38"/>
        <v>2772.0367581371188</v>
      </c>
      <c r="I197" s="132">
        <f t="shared" si="38"/>
        <v>2765.8226930414426</v>
      </c>
      <c r="J197" s="132">
        <f t="shared" si="38"/>
        <v>2792.9751649257964</v>
      </c>
      <c r="K197" s="132">
        <f t="shared" si="38"/>
        <v>2839.857610427011</v>
      </c>
      <c r="L197" s="132">
        <f t="shared" si="38"/>
        <v>2841.3859260051104</v>
      </c>
      <c r="M197" s="132">
        <f t="shared" si="38"/>
        <v>2821.9077615420342</v>
      </c>
      <c r="N197" s="132">
        <f t="shared" si="38"/>
        <v>2806.9634055286588</v>
      </c>
      <c r="O197" s="132">
        <f t="shared" si="38"/>
        <v>2792.6585542190992</v>
      </c>
      <c r="P197" s="132">
        <f t="shared" si="38"/>
        <v>2760.8178563478041</v>
      </c>
      <c r="Q197" s="132">
        <f t="shared" si="38"/>
        <v>2728.9234768948631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2443.9070810854359</v>
      </c>
      <c r="L198" s="132">
        <f t="shared" si="39"/>
        <v>2448.3541675582278</v>
      </c>
      <c r="M198" s="132">
        <f t="shared" si="39"/>
        <v>2435.9456621875347</v>
      </c>
      <c r="N198" s="132">
        <f t="shared" si="39"/>
        <v>2429.1505903314815</v>
      </c>
      <c r="O198" s="132">
        <f t="shared" si="39"/>
        <v>2421.835753970764</v>
      </c>
      <c r="P198" s="132">
        <f t="shared" si="39"/>
        <v>2399.079499295005</v>
      </c>
      <c r="Q198" s="132">
        <f t="shared" si="39"/>
        <v>2376.1272552152759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1987.9003272988923</v>
      </c>
      <c r="L199" s="165">
        <f t="shared" si="39"/>
        <v>1988.9701482035748</v>
      </c>
      <c r="M199" s="165">
        <f t="shared" si="39"/>
        <v>1975.3354330794434</v>
      </c>
      <c r="N199" s="165">
        <f t="shared" si="39"/>
        <v>1964.8743838700502</v>
      </c>
      <c r="O199" s="165">
        <f t="shared" si="39"/>
        <v>1954.8609879533781</v>
      </c>
      <c r="P199" s="165">
        <f t="shared" si="39"/>
        <v>1932.572499443462</v>
      </c>
      <c r="Q199" s="165">
        <f t="shared" si="39"/>
        <v>1910.2464338264031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456.0067537865437</v>
      </c>
      <c r="L200" s="164">
        <f t="shared" si="39"/>
        <v>459.38401935465311</v>
      </c>
      <c r="M200" s="164">
        <f t="shared" si="39"/>
        <v>460.61022910809083</v>
      </c>
      <c r="N200" s="164">
        <f t="shared" si="39"/>
        <v>464.27620646143157</v>
      </c>
      <c r="O200" s="164">
        <f t="shared" si="39"/>
        <v>466.974766017386</v>
      </c>
      <c r="P200" s="164">
        <f t="shared" si="39"/>
        <v>466.50699985154301</v>
      </c>
      <c r="Q200" s="164">
        <f t="shared" si="39"/>
        <v>465.88082138887307</v>
      </c>
    </row>
    <row r="201" spans="1:17" ht="12" customHeight="1" x14ac:dyDescent="0.25">
      <c r="A201" s="163" t="s">
        <v>142</v>
      </c>
      <c r="B201" s="162">
        <f>IF(B117=0,0,B117/0.086*1000000/B$14)</f>
        <v>2423.2340219458006</v>
      </c>
      <c r="C201" s="162">
        <f t="shared" ref="C201:Q201" si="40">IF(C117=0,0,C117/0.086*1000000/C$14)</f>
        <v>2464.0052516609926</v>
      </c>
      <c r="D201" s="162">
        <f t="shared" si="40"/>
        <v>2401.6441551111561</v>
      </c>
      <c r="E201" s="162">
        <f t="shared" si="40"/>
        <v>2796.2933215191993</v>
      </c>
      <c r="F201" s="162">
        <f t="shared" si="40"/>
        <v>2814.2939072140698</v>
      </c>
      <c r="G201" s="162">
        <f t="shared" si="40"/>
        <v>2725.7020648713678</v>
      </c>
      <c r="H201" s="162">
        <f t="shared" si="40"/>
        <v>2862.1642417733597</v>
      </c>
      <c r="I201" s="162">
        <f t="shared" si="40"/>
        <v>2664.9988585246515</v>
      </c>
      <c r="J201" s="162">
        <f t="shared" si="40"/>
        <v>2819.0474403842718</v>
      </c>
      <c r="K201" s="162">
        <f t="shared" si="40"/>
        <v>2849.4534820178646</v>
      </c>
      <c r="L201" s="162">
        <f t="shared" si="40"/>
        <v>3130.0218984165444</v>
      </c>
      <c r="M201" s="162">
        <f t="shared" si="40"/>
        <v>2925.3326528028656</v>
      </c>
      <c r="N201" s="162">
        <f t="shared" si="40"/>
        <v>2938.6414787584113</v>
      </c>
      <c r="O201" s="162">
        <f t="shared" si="40"/>
        <v>2936.8748306952725</v>
      </c>
      <c r="P201" s="162">
        <f t="shared" si="40"/>
        <v>2984.5358222322075</v>
      </c>
      <c r="Q201" s="162">
        <f t="shared" si="40"/>
        <v>3002.6250616371567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2450.624191199056</v>
      </c>
      <c r="L202" s="160">
        <f t="shared" si="41"/>
        <v>2650.3993482462506</v>
      </c>
      <c r="M202" s="160">
        <f t="shared" si="41"/>
        <v>2508.3430860700892</v>
      </c>
      <c r="N202" s="160">
        <f t="shared" si="41"/>
        <v>2521.3252415923171</v>
      </c>
      <c r="O202" s="160">
        <f t="shared" si="41"/>
        <v>2522.7871475040697</v>
      </c>
      <c r="P202" s="160">
        <f t="shared" si="41"/>
        <v>2555.6820754140854</v>
      </c>
      <c r="Q202" s="160">
        <f t="shared" si="41"/>
        <v>2567.7183645348869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1994.6174374125151</v>
      </c>
      <c r="L203" s="156">
        <f t="shared" si="41"/>
        <v>2191.0153288915981</v>
      </c>
      <c r="M203" s="156">
        <f t="shared" si="41"/>
        <v>2047.7328569620006</v>
      </c>
      <c r="N203" s="156">
        <f t="shared" si="41"/>
        <v>2057.0490351308854</v>
      </c>
      <c r="O203" s="156">
        <f t="shared" si="41"/>
        <v>2055.8123814866863</v>
      </c>
      <c r="P203" s="156">
        <f t="shared" si="41"/>
        <v>2089.1750755625435</v>
      </c>
      <c r="Q203" s="156">
        <f t="shared" si="41"/>
        <v>2101.8375431460131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456.0067537865408</v>
      </c>
      <c r="L204" s="156">
        <f t="shared" si="41"/>
        <v>459.38401935465237</v>
      </c>
      <c r="M204" s="156">
        <f t="shared" si="41"/>
        <v>460.61022910808896</v>
      </c>
      <c r="N204" s="156">
        <f t="shared" si="41"/>
        <v>464.2762064614314</v>
      </c>
      <c r="O204" s="156">
        <f t="shared" si="41"/>
        <v>466.97476601738413</v>
      </c>
      <c r="P204" s="156">
        <f t="shared" si="41"/>
        <v>466.50699985154239</v>
      </c>
      <c r="Q204" s="156">
        <f t="shared" si="41"/>
        <v>465.88082138887353</v>
      </c>
    </row>
    <row r="205" spans="1:17" ht="12" customHeight="1" x14ac:dyDescent="0.25">
      <c r="A205" s="158" t="s">
        <v>62</v>
      </c>
      <c r="B205" s="157">
        <f>IF(B121=0,0,B121/0.086*1000000/B$5)</f>
        <v>1113.5021597450491</v>
      </c>
      <c r="C205" s="157">
        <f t="shared" ref="C205:Q205" si="42">IF(C121=0,0,C121/0.086*1000000/C$5)</f>
        <v>1120.5425924822714</v>
      </c>
      <c r="D205" s="157">
        <f t="shared" si="42"/>
        <v>1220.5177167377497</v>
      </c>
      <c r="E205" s="157">
        <f t="shared" si="42"/>
        <v>1538.5737802474973</v>
      </c>
      <c r="F205" s="157">
        <f t="shared" si="42"/>
        <v>1550.8073519499951</v>
      </c>
      <c r="G205" s="157">
        <f t="shared" si="42"/>
        <v>1534.147056707091</v>
      </c>
      <c r="H205" s="157">
        <f t="shared" si="42"/>
        <v>1580.7078887253072</v>
      </c>
      <c r="I205" s="157">
        <f t="shared" si="42"/>
        <v>1560.7334513430067</v>
      </c>
      <c r="J205" s="157">
        <f t="shared" si="42"/>
        <v>1607.7862458072423</v>
      </c>
      <c r="K205" s="157">
        <f t="shared" si="42"/>
        <v>1635.6138128916084</v>
      </c>
      <c r="L205" s="157">
        <f t="shared" si="42"/>
        <v>1644.3739908134996</v>
      </c>
      <c r="M205" s="157">
        <f t="shared" si="42"/>
        <v>1621.1390011512201</v>
      </c>
      <c r="N205" s="157">
        <f t="shared" si="42"/>
        <v>1634.0946544017643</v>
      </c>
      <c r="O205" s="157">
        <f t="shared" si="42"/>
        <v>1633.4063699994451</v>
      </c>
      <c r="P205" s="157">
        <f t="shared" si="42"/>
        <v>1637.8715243368622</v>
      </c>
      <c r="Q205" s="157">
        <f t="shared" si="42"/>
        <v>1645.0161908539817</v>
      </c>
    </row>
    <row r="206" spans="1:17" ht="12" customHeight="1" x14ac:dyDescent="0.25">
      <c r="A206" s="23" t="s">
        <v>58</v>
      </c>
      <c r="B206" s="156">
        <f>IF(B122=0,0,B122/0.086*1000000/B$17)</f>
        <v>1535.6544362023733</v>
      </c>
      <c r="C206" s="156">
        <f t="shared" ref="C206:Q206" si="43">IF(C122=0,0,C122/0.086*1000000/C$17)</f>
        <v>1534.0534621599775</v>
      </c>
      <c r="D206" s="156">
        <f t="shared" si="43"/>
        <v>1693.9775121858493</v>
      </c>
      <c r="E206" s="156">
        <f t="shared" si="43"/>
        <v>2032.0187793577099</v>
      </c>
      <c r="F206" s="156">
        <f t="shared" si="43"/>
        <v>2054.9650604496305</v>
      </c>
      <c r="G206" s="156">
        <f t="shared" si="43"/>
        <v>2042.6665527614252</v>
      </c>
      <c r="H206" s="156">
        <f t="shared" si="43"/>
        <v>2070.5202424165436</v>
      </c>
      <c r="I206" s="156">
        <f t="shared" si="43"/>
        <v>2028.8472463055332</v>
      </c>
      <c r="J206" s="156">
        <f t="shared" si="43"/>
        <v>2060.739205973724</v>
      </c>
      <c r="K206" s="156">
        <f t="shared" si="43"/>
        <v>2070.226145933806</v>
      </c>
      <c r="L206" s="156">
        <f t="shared" si="43"/>
        <v>2066.0380455027444</v>
      </c>
      <c r="M206" s="156">
        <f t="shared" si="43"/>
        <v>2055.1872417491868</v>
      </c>
      <c r="N206" s="156">
        <f t="shared" si="43"/>
        <v>2098.6701406254724</v>
      </c>
      <c r="O206" s="156">
        <f t="shared" si="43"/>
        <v>2088.041458968512</v>
      </c>
      <c r="P206" s="156">
        <f t="shared" si="43"/>
        <v>2071.6925118756699</v>
      </c>
      <c r="Q206" s="156">
        <f t="shared" si="43"/>
        <v>2073.1677328494166</v>
      </c>
    </row>
    <row r="207" spans="1:17" ht="12" customHeight="1" x14ac:dyDescent="0.25">
      <c r="A207" s="23" t="s">
        <v>57</v>
      </c>
      <c r="B207" s="156">
        <f>IF(B123=0,0,B123/0.086*1000000/B$18)</f>
        <v>1181.2729904639004</v>
      </c>
      <c r="C207" s="156">
        <f t="shared" ref="C207:Q207" si="44">IF(C123=0,0,C123/0.086*1000000/C$18)</f>
        <v>1209.8275860333051</v>
      </c>
      <c r="D207" s="156">
        <f t="shared" si="44"/>
        <v>1252.0535545399791</v>
      </c>
      <c r="E207" s="156">
        <f t="shared" si="44"/>
        <v>1560.4670442863442</v>
      </c>
      <c r="F207" s="156">
        <f t="shared" si="44"/>
        <v>1565.5443948890309</v>
      </c>
      <c r="G207" s="156">
        <f t="shared" si="44"/>
        <v>1553.468050992497</v>
      </c>
      <c r="H207" s="156">
        <f t="shared" si="44"/>
        <v>1560.8219134132455</v>
      </c>
      <c r="I207" s="156">
        <f t="shared" si="44"/>
        <v>1573.6732878005023</v>
      </c>
      <c r="J207" s="156">
        <f t="shared" si="44"/>
        <v>1585.9485757800664</v>
      </c>
      <c r="K207" s="156">
        <f t="shared" si="44"/>
        <v>1596.0125608501116</v>
      </c>
      <c r="L207" s="156">
        <f t="shared" si="44"/>
        <v>1587.6456985591758</v>
      </c>
      <c r="M207" s="156">
        <f t="shared" si="44"/>
        <v>1589.2702535206495</v>
      </c>
      <c r="N207" s="156">
        <f t="shared" si="44"/>
        <v>1602.6674948376808</v>
      </c>
      <c r="O207" s="156">
        <f t="shared" si="44"/>
        <v>1595.7378842550454</v>
      </c>
      <c r="P207" s="156">
        <f t="shared" si="44"/>
        <v>1576.2545593372445</v>
      </c>
      <c r="Q207" s="156">
        <f t="shared" si="44"/>
        <v>1574.1650924298813</v>
      </c>
    </row>
    <row r="208" spans="1:17" ht="12" customHeight="1" x14ac:dyDescent="0.25">
      <c r="A208" s="29" t="s">
        <v>140</v>
      </c>
      <c r="B208" s="57">
        <f>IF(B124=0,0,B124/0.086*1000000/B$19)</f>
        <v>698.07328951290049</v>
      </c>
      <c r="C208" s="57">
        <f t="shared" ref="C208:Q208" si="45">IF(C124=0,0,C124/0.086*1000000/C$19)</f>
        <v>695.73436810688338</v>
      </c>
      <c r="D208" s="57">
        <f t="shared" si="45"/>
        <v>770.04360057838528</v>
      </c>
      <c r="E208" s="57">
        <f t="shared" si="45"/>
        <v>1054.3275798230604</v>
      </c>
      <c r="F208" s="57">
        <f t="shared" si="45"/>
        <v>1062.634486624589</v>
      </c>
      <c r="G208" s="57">
        <f t="shared" si="45"/>
        <v>1030.9992301491943</v>
      </c>
      <c r="H208" s="57">
        <f t="shared" si="45"/>
        <v>1076.8380048961701</v>
      </c>
      <c r="I208" s="57">
        <f t="shared" si="45"/>
        <v>1060.5948532441114</v>
      </c>
      <c r="J208" s="57">
        <f t="shared" si="45"/>
        <v>1094.6352231615715</v>
      </c>
      <c r="K208" s="57">
        <f t="shared" si="45"/>
        <v>1122.917678118049</v>
      </c>
      <c r="L208" s="57">
        <f t="shared" si="45"/>
        <v>1145.9758800714253</v>
      </c>
      <c r="M208" s="57">
        <f t="shared" si="45"/>
        <v>1130.0293018206019</v>
      </c>
      <c r="N208" s="57">
        <f t="shared" si="45"/>
        <v>1111.2639459396255</v>
      </c>
      <c r="O208" s="57">
        <f t="shared" si="45"/>
        <v>1132.0099863646151</v>
      </c>
      <c r="P208" s="57">
        <f t="shared" si="45"/>
        <v>1150.7072085472848</v>
      </c>
      <c r="Q208" s="57">
        <f t="shared" si="45"/>
        <v>1171.9267120145962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8200.5836916523585</v>
      </c>
      <c r="C210" s="168">
        <f t="shared" si="46"/>
        <v>8997.0352976652612</v>
      </c>
      <c r="D210" s="168">
        <f t="shared" si="46"/>
        <v>8796.5552873751622</v>
      </c>
      <c r="E210" s="168">
        <f t="shared" si="46"/>
        <v>8797.3890183357016</v>
      </c>
      <c r="F210" s="168">
        <f t="shared" si="46"/>
        <v>8745.1951878066484</v>
      </c>
      <c r="G210" s="168">
        <f t="shared" si="46"/>
        <v>8966.9632065050155</v>
      </c>
      <c r="H210" s="168">
        <f t="shared" si="46"/>
        <v>9587.5709129793358</v>
      </c>
      <c r="I210" s="168">
        <f t="shared" si="46"/>
        <v>8681.1705651343891</v>
      </c>
      <c r="J210" s="168">
        <f t="shared" si="46"/>
        <v>9020.3187519403364</v>
      </c>
      <c r="K210" s="168">
        <f t="shared" si="46"/>
        <v>9202.3056581071087</v>
      </c>
      <c r="L210" s="168">
        <f t="shared" si="46"/>
        <v>10376.313054770399</v>
      </c>
      <c r="M210" s="168">
        <f t="shared" si="46"/>
        <v>9134.9095310880657</v>
      </c>
      <c r="N210" s="168">
        <f t="shared" si="46"/>
        <v>9648.4519247536391</v>
      </c>
      <c r="O210" s="168">
        <f t="shared" si="46"/>
        <v>9506.3250760356805</v>
      </c>
      <c r="P210" s="168">
        <f t="shared" si="46"/>
        <v>8822.8784182716081</v>
      </c>
      <c r="Q210" s="168">
        <f t="shared" si="46"/>
        <v>8840.8535001187502</v>
      </c>
    </row>
    <row r="211" spans="1:17" ht="12" customHeight="1" x14ac:dyDescent="0.25">
      <c r="A211" s="158" t="s">
        <v>65</v>
      </c>
      <c r="B211" s="157">
        <f t="shared" ref="B211:Q211" si="47">SUM(B212:B213)</f>
        <v>6334.4229502578964</v>
      </c>
      <c r="C211" s="157">
        <f t="shared" si="47"/>
        <v>7103.4135079059261</v>
      </c>
      <c r="D211" s="157">
        <f t="shared" si="47"/>
        <v>6839.7087170557097</v>
      </c>
      <c r="E211" s="157">
        <f t="shared" si="47"/>
        <v>6648.4196081318878</v>
      </c>
      <c r="F211" s="157">
        <f t="shared" si="47"/>
        <v>6548.6440753671914</v>
      </c>
      <c r="G211" s="157">
        <f t="shared" si="47"/>
        <v>6782.7687832394749</v>
      </c>
      <c r="H211" s="157">
        <f t="shared" si="47"/>
        <v>7364.1141804331573</v>
      </c>
      <c r="I211" s="157">
        <f t="shared" si="47"/>
        <v>6501.688120968839</v>
      </c>
      <c r="J211" s="157">
        <f t="shared" si="47"/>
        <v>6750.9256950550352</v>
      </c>
      <c r="K211" s="157">
        <f t="shared" si="47"/>
        <v>6900.9883286661161</v>
      </c>
      <c r="L211" s="157">
        <f t="shared" si="47"/>
        <v>8058.9367028731795</v>
      </c>
      <c r="M211" s="157">
        <f t="shared" si="47"/>
        <v>6825.5960698811568</v>
      </c>
      <c r="N211" s="157">
        <f t="shared" si="47"/>
        <v>7291.2197410213157</v>
      </c>
      <c r="O211" s="157">
        <f t="shared" si="47"/>
        <v>7139.2431093113919</v>
      </c>
      <c r="P211" s="157">
        <f t="shared" si="47"/>
        <v>6452.9809051654156</v>
      </c>
      <c r="Q211" s="157">
        <f t="shared" si="47"/>
        <v>6452.2490484668342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6294.2788484050634</v>
      </c>
      <c r="C212" s="156">
        <f t="shared" si="48"/>
        <v>7062.154821659592</v>
      </c>
      <c r="D212" s="156">
        <f t="shared" si="48"/>
        <v>6805.0037064788939</v>
      </c>
      <c r="E212" s="156">
        <f t="shared" si="48"/>
        <v>6561.0183396649327</v>
      </c>
      <c r="F212" s="156">
        <f t="shared" si="48"/>
        <v>6463.571417428001</v>
      </c>
      <c r="G212" s="156">
        <f t="shared" si="48"/>
        <v>6712.9429279514416</v>
      </c>
      <c r="H212" s="156">
        <f t="shared" si="48"/>
        <v>7278.7558031413273</v>
      </c>
      <c r="I212" s="156">
        <f t="shared" si="48"/>
        <v>6431.5993048274822</v>
      </c>
      <c r="J212" s="156">
        <f t="shared" si="48"/>
        <v>6672.9836245201141</v>
      </c>
      <c r="K212" s="156">
        <f t="shared" si="48"/>
        <v>6819.2349626496043</v>
      </c>
      <c r="L212" s="156">
        <f t="shared" si="48"/>
        <v>7965.0499568398491</v>
      </c>
      <c r="M212" s="156">
        <f t="shared" si="48"/>
        <v>6747.7340280009157</v>
      </c>
      <c r="N212" s="156">
        <f t="shared" si="48"/>
        <v>7210.362847608978</v>
      </c>
      <c r="O212" s="156">
        <f t="shared" si="48"/>
        <v>7056.055168413679</v>
      </c>
      <c r="P212" s="156">
        <f t="shared" si="48"/>
        <v>6364.7264927298156</v>
      </c>
      <c r="Q212" s="156">
        <f t="shared" si="48"/>
        <v>6354.635351096209</v>
      </c>
    </row>
    <row r="213" spans="1:17" ht="12" customHeight="1" x14ac:dyDescent="0.25">
      <c r="A213" s="23" t="s">
        <v>60</v>
      </c>
      <c r="B213" s="156">
        <f t="shared" si="48"/>
        <v>40.144101852832918</v>
      </c>
      <c r="C213" s="156">
        <f t="shared" si="48"/>
        <v>41.258686246333859</v>
      </c>
      <c r="D213" s="156">
        <f t="shared" si="48"/>
        <v>34.705010576816207</v>
      </c>
      <c r="E213" s="156">
        <f t="shared" si="48"/>
        <v>87.401268466954974</v>
      </c>
      <c r="F213" s="156">
        <f t="shared" si="48"/>
        <v>85.072657939190194</v>
      </c>
      <c r="G213" s="156">
        <f t="shared" si="48"/>
        <v>69.825855288032969</v>
      </c>
      <c r="H213" s="156">
        <f t="shared" si="48"/>
        <v>85.358377291829896</v>
      </c>
      <c r="I213" s="156">
        <f t="shared" si="48"/>
        <v>70.088816141357114</v>
      </c>
      <c r="J213" s="156">
        <f t="shared" si="48"/>
        <v>77.942070534920745</v>
      </c>
      <c r="K213" s="156">
        <f t="shared" si="48"/>
        <v>81.753366016511379</v>
      </c>
      <c r="L213" s="156">
        <f t="shared" si="48"/>
        <v>93.886746033330837</v>
      </c>
      <c r="M213" s="156">
        <f t="shared" si="48"/>
        <v>77.862041880241065</v>
      </c>
      <c r="N213" s="156">
        <f t="shared" si="48"/>
        <v>80.856893412337342</v>
      </c>
      <c r="O213" s="156">
        <f t="shared" si="48"/>
        <v>83.187940897712608</v>
      </c>
      <c r="P213" s="156">
        <f t="shared" si="48"/>
        <v>88.254412435599775</v>
      </c>
      <c r="Q213" s="156">
        <f t="shared" si="48"/>
        <v>97.613697370625388</v>
      </c>
    </row>
    <row r="214" spans="1:17" ht="12" customHeight="1" x14ac:dyDescent="0.25">
      <c r="A214" s="158" t="s">
        <v>112</v>
      </c>
      <c r="B214" s="157">
        <f t="shared" ref="B214:Q214" si="49">B215</f>
        <v>0.43289313269300428</v>
      </c>
      <c r="C214" s="157">
        <f t="shared" si="49"/>
        <v>0.47741422154442936</v>
      </c>
      <c r="D214" s="157">
        <f t="shared" si="49"/>
        <v>0.5771682207075729</v>
      </c>
      <c r="E214" s="157">
        <f t="shared" si="49"/>
        <v>0.65214269759273558</v>
      </c>
      <c r="F214" s="157">
        <f t="shared" si="49"/>
        <v>0.85517171379066348</v>
      </c>
      <c r="G214" s="157">
        <f t="shared" si="49"/>
        <v>0.99740060410205511</v>
      </c>
      <c r="H214" s="157">
        <f t="shared" si="49"/>
        <v>1.4140931722943566</v>
      </c>
      <c r="I214" s="157">
        <f t="shared" si="49"/>
        <v>2.0794965820336007</v>
      </c>
      <c r="J214" s="157">
        <f t="shared" si="49"/>
        <v>2.7486895416529591</v>
      </c>
      <c r="K214" s="157">
        <f t="shared" si="49"/>
        <v>3.7661722456045714</v>
      </c>
      <c r="L214" s="157">
        <f t="shared" si="49"/>
        <v>4.844574090134123</v>
      </c>
      <c r="M214" s="157">
        <f t="shared" si="49"/>
        <v>6.1941685075244717</v>
      </c>
      <c r="N214" s="157">
        <f t="shared" si="49"/>
        <v>7.4148383253976249</v>
      </c>
      <c r="O214" s="157">
        <f t="shared" si="49"/>
        <v>7.8051139883574061</v>
      </c>
      <c r="P214" s="157">
        <f t="shared" si="49"/>
        <v>10.303033508032733</v>
      </c>
      <c r="Q214" s="157">
        <f t="shared" si="49"/>
        <v>12.450953138618939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0.43289313269300428</v>
      </c>
      <c r="C215" s="156">
        <f t="shared" si="50"/>
        <v>0.47741422154442936</v>
      </c>
      <c r="D215" s="156">
        <f t="shared" si="50"/>
        <v>0.5771682207075729</v>
      </c>
      <c r="E215" s="156">
        <f t="shared" si="50"/>
        <v>0.65214269759273558</v>
      </c>
      <c r="F215" s="156">
        <f t="shared" si="50"/>
        <v>0.85517171379066348</v>
      </c>
      <c r="G215" s="156">
        <f t="shared" si="50"/>
        <v>0.99740060410205511</v>
      </c>
      <c r="H215" s="156">
        <f t="shared" si="50"/>
        <v>1.4140931722943566</v>
      </c>
      <c r="I215" s="156">
        <f t="shared" si="50"/>
        <v>2.0794965820336007</v>
      </c>
      <c r="J215" s="156">
        <f t="shared" si="50"/>
        <v>2.7486895416529591</v>
      </c>
      <c r="K215" s="156">
        <f t="shared" si="50"/>
        <v>3.7661722456045714</v>
      </c>
      <c r="L215" s="156">
        <f t="shared" si="50"/>
        <v>4.844574090134123</v>
      </c>
      <c r="M215" s="156">
        <f t="shared" si="50"/>
        <v>6.1941685075244717</v>
      </c>
      <c r="N215" s="156">
        <f t="shared" si="50"/>
        <v>7.4148383253976249</v>
      </c>
      <c r="O215" s="156">
        <f t="shared" si="50"/>
        <v>7.8051139883574061</v>
      </c>
      <c r="P215" s="156">
        <f t="shared" si="50"/>
        <v>10.303033508032733</v>
      </c>
      <c r="Q215" s="156">
        <f t="shared" si="50"/>
        <v>12.450953138618939</v>
      </c>
    </row>
    <row r="216" spans="1:17" ht="12" customHeight="1" x14ac:dyDescent="0.25">
      <c r="A216" s="158" t="s">
        <v>63</v>
      </c>
      <c r="B216" s="157">
        <f t="shared" si="50"/>
        <v>1361.5603956096425</v>
      </c>
      <c r="C216" s="157">
        <f t="shared" si="50"/>
        <v>1382.6276112750061</v>
      </c>
      <c r="D216" s="157">
        <f t="shared" si="50"/>
        <v>1390.2374553373247</v>
      </c>
      <c r="E216" s="157">
        <f t="shared" si="50"/>
        <v>1416.1998979512132</v>
      </c>
      <c r="F216" s="157">
        <f t="shared" si="50"/>
        <v>1447.7739384814633</v>
      </c>
      <c r="G216" s="157">
        <f t="shared" si="50"/>
        <v>1440.3107721370909</v>
      </c>
      <c r="H216" s="157">
        <f t="shared" si="50"/>
        <v>1454.6458552599599</v>
      </c>
      <c r="I216" s="157">
        <f t="shared" si="50"/>
        <v>1414.7086911703727</v>
      </c>
      <c r="J216" s="157">
        <f t="shared" si="50"/>
        <v>1484.1563387299923</v>
      </c>
      <c r="K216" s="157">
        <f t="shared" si="50"/>
        <v>1504.9158186446887</v>
      </c>
      <c r="L216" s="157">
        <f t="shared" si="50"/>
        <v>1510.3136033200149</v>
      </c>
      <c r="M216" s="157">
        <f t="shared" si="50"/>
        <v>1500.7986263667028</v>
      </c>
      <c r="N216" s="157">
        <f t="shared" si="50"/>
        <v>1542.731471769426</v>
      </c>
      <c r="O216" s="157">
        <f t="shared" si="50"/>
        <v>1543.1493560309502</v>
      </c>
      <c r="P216" s="157">
        <f t="shared" si="50"/>
        <v>1542.1516206739009</v>
      </c>
      <c r="Q216" s="157">
        <f t="shared" si="50"/>
        <v>1548.9630294888482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1346.2446210902906</v>
      </c>
      <c r="C217" s="132">
        <f t="shared" si="51"/>
        <v>1364.7890193023536</v>
      </c>
      <c r="D217" s="132">
        <f t="shared" si="51"/>
        <v>1369.6071325135272</v>
      </c>
      <c r="E217" s="132">
        <f t="shared" si="51"/>
        <v>1381.5918002274384</v>
      </c>
      <c r="F217" s="132">
        <f t="shared" si="51"/>
        <v>1409.487092400077</v>
      </c>
      <c r="G217" s="132">
        <f t="shared" si="51"/>
        <v>1409.940527724561</v>
      </c>
      <c r="H217" s="132">
        <f t="shared" si="51"/>
        <v>1432.6701596501484</v>
      </c>
      <c r="I217" s="132">
        <f t="shared" si="51"/>
        <v>1382.923587791247</v>
      </c>
      <c r="J217" s="132">
        <f t="shared" si="51"/>
        <v>1452.9757252441241</v>
      </c>
      <c r="K217" s="132">
        <f t="shared" si="51"/>
        <v>1476.1400936175032</v>
      </c>
      <c r="L217" s="132">
        <f t="shared" si="51"/>
        <v>1481.8601107208208</v>
      </c>
      <c r="M217" s="132">
        <f t="shared" si="51"/>
        <v>1470.7874256898301</v>
      </c>
      <c r="N217" s="132">
        <f t="shared" si="51"/>
        <v>1517.598983423555</v>
      </c>
      <c r="O217" s="132">
        <f t="shared" si="51"/>
        <v>1515.6675975137625</v>
      </c>
      <c r="P217" s="132">
        <f t="shared" si="51"/>
        <v>1517.1340767784002</v>
      </c>
      <c r="Q217" s="132">
        <f t="shared" si="51"/>
        <v>1516.9477986905367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1346.2446791611856</v>
      </c>
      <c r="C218" s="132">
        <f t="shared" si="52"/>
        <v>1384.8367987153476</v>
      </c>
      <c r="D218" s="132">
        <f t="shared" si="52"/>
        <v>1426.0978723025014</v>
      </c>
      <c r="E218" s="132">
        <f t="shared" si="52"/>
        <v>1473.2225337669408</v>
      </c>
      <c r="F218" s="132">
        <f t="shared" si="52"/>
        <v>1524.7441140385224</v>
      </c>
      <c r="G218" s="132">
        <f t="shared" si="52"/>
        <v>1545.7612203702536</v>
      </c>
      <c r="H218" s="132">
        <f t="shared" si="52"/>
        <v>1584.9407021834725</v>
      </c>
      <c r="I218" s="132">
        <f t="shared" si="52"/>
        <v>1605.3216851564216</v>
      </c>
      <c r="J218" s="132">
        <f t="shared" si="52"/>
        <v>1645.8355426747662</v>
      </c>
      <c r="K218" s="132">
        <f t="shared" si="52"/>
        <v>1678.1945304743283</v>
      </c>
      <c r="L218" s="132">
        <f t="shared" si="52"/>
        <v>1688.4564391191313</v>
      </c>
      <c r="M218" s="132">
        <f t="shared" si="52"/>
        <v>1685.6718939197256</v>
      </c>
      <c r="N218" s="132">
        <f t="shared" si="52"/>
        <v>1683.0119480838241</v>
      </c>
      <c r="O218" s="132">
        <f t="shared" si="52"/>
        <v>1680.6156610659264</v>
      </c>
      <c r="P218" s="132">
        <f t="shared" si="52"/>
        <v>1667.07849473486</v>
      </c>
      <c r="Q218" s="132">
        <f t="shared" si="52"/>
        <v>1652.7012913247804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1651.2938014879969</v>
      </c>
      <c r="L219" s="132">
        <f t="shared" si="53"/>
        <v>1657.3606174239999</v>
      </c>
      <c r="M219" s="132">
        <f t="shared" si="53"/>
        <v>1653.0022908327778</v>
      </c>
      <c r="N219" s="132">
        <f t="shared" si="53"/>
        <v>1653.0068589321752</v>
      </c>
      <c r="O219" s="132">
        <f t="shared" si="53"/>
        <v>1656.5664837100519</v>
      </c>
      <c r="P219" s="132">
        <f t="shared" si="53"/>
        <v>1646.901284042714</v>
      </c>
      <c r="Q219" s="132">
        <f t="shared" si="53"/>
        <v>1635.599722845662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1195.2870477014533</v>
      </c>
      <c r="L220" s="165">
        <f t="shared" si="53"/>
        <v>1197.9765980693467</v>
      </c>
      <c r="M220" s="165">
        <f t="shared" si="53"/>
        <v>1192.3920617246874</v>
      </c>
      <c r="N220" s="165">
        <f t="shared" si="53"/>
        <v>1188.7306524707435</v>
      </c>
      <c r="O220" s="165">
        <f t="shared" si="53"/>
        <v>1189.5917176926657</v>
      </c>
      <c r="P220" s="165">
        <f t="shared" si="53"/>
        <v>1180.3942841911712</v>
      </c>
      <c r="Q220" s="165">
        <f t="shared" si="53"/>
        <v>1169.7189014567887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456.0067537865437</v>
      </c>
      <c r="L221" s="164">
        <f t="shared" si="53"/>
        <v>459.38401935465305</v>
      </c>
      <c r="M221" s="164">
        <f t="shared" si="53"/>
        <v>460.61022910809061</v>
      </c>
      <c r="N221" s="164">
        <f t="shared" si="53"/>
        <v>464.27620646143168</v>
      </c>
      <c r="O221" s="164">
        <f t="shared" si="53"/>
        <v>466.974766017386</v>
      </c>
      <c r="P221" s="164">
        <f t="shared" si="53"/>
        <v>466.50699985154301</v>
      </c>
      <c r="Q221" s="164">
        <f t="shared" si="53"/>
        <v>465.88082138887307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1558.9393098607</v>
      </c>
      <c r="C222" s="162">
        <f t="shared" si="54"/>
        <v>1601.417259319586</v>
      </c>
      <c r="D222" s="162">
        <f t="shared" si="54"/>
        <v>1629.6183135296476</v>
      </c>
      <c r="E222" s="162">
        <f t="shared" si="54"/>
        <v>1980.3195707313209</v>
      </c>
      <c r="F222" s="162">
        <f t="shared" si="54"/>
        <v>2083.1374083629953</v>
      </c>
      <c r="G222" s="162">
        <f t="shared" si="54"/>
        <v>2049.0622144372305</v>
      </c>
      <c r="H222" s="162">
        <f t="shared" si="54"/>
        <v>2169.4349730941767</v>
      </c>
      <c r="I222" s="162">
        <f t="shared" si="54"/>
        <v>2029.2659253467243</v>
      </c>
      <c r="J222" s="162">
        <f t="shared" si="54"/>
        <v>2155.7749082793348</v>
      </c>
      <c r="K222" s="162">
        <f t="shared" si="54"/>
        <v>2184.1246882141672</v>
      </c>
      <c r="L222" s="162">
        <f t="shared" si="54"/>
        <v>2412.9776935767022</v>
      </c>
      <c r="M222" s="162">
        <f t="shared" si="54"/>
        <v>2266.844549422995</v>
      </c>
      <c r="N222" s="162">
        <f t="shared" si="54"/>
        <v>2283.1120320142777</v>
      </c>
      <c r="O222" s="162">
        <f t="shared" si="54"/>
        <v>2285.625125822778</v>
      </c>
      <c r="P222" s="162">
        <f t="shared" si="54"/>
        <v>2328.3663740748948</v>
      </c>
      <c r="Q222" s="162">
        <f t="shared" si="54"/>
        <v>2350.9152043594222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1988.4787621307387</v>
      </c>
      <c r="L223" s="160">
        <f t="shared" si="55"/>
        <v>2148.4684048583604</v>
      </c>
      <c r="M223" s="160">
        <f t="shared" si="55"/>
        <v>2048.2879000693879</v>
      </c>
      <c r="N223" s="160">
        <f t="shared" si="55"/>
        <v>2065.026909123113</v>
      </c>
      <c r="O223" s="160">
        <f t="shared" si="55"/>
        <v>2072.4071321492356</v>
      </c>
      <c r="P223" s="160">
        <f t="shared" si="55"/>
        <v>2100.5824299513656</v>
      </c>
      <c r="Q223" s="160">
        <f t="shared" si="55"/>
        <v>2117.4174872151425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1532.4720083441978</v>
      </c>
      <c r="L224" s="156">
        <f t="shared" si="55"/>
        <v>1689.0843855037078</v>
      </c>
      <c r="M224" s="156">
        <f t="shared" si="55"/>
        <v>1587.6776709612986</v>
      </c>
      <c r="N224" s="156">
        <f t="shared" si="55"/>
        <v>1600.7507026616815</v>
      </c>
      <c r="O224" s="156">
        <f t="shared" si="55"/>
        <v>1605.4323661318513</v>
      </c>
      <c r="P224" s="156">
        <f t="shared" si="55"/>
        <v>1634.0754300998235</v>
      </c>
      <c r="Q224" s="156">
        <f t="shared" si="55"/>
        <v>1651.5366658262687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456.0067537865408</v>
      </c>
      <c r="L225" s="156">
        <f t="shared" si="55"/>
        <v>459.38401935465237</v>
      </c>
      <c r="M225" s="156">
        <f t="shared" si="55"/>
        <v>460.61022910808907</v>
      </c>
      <c r="N225" s="156">
        <f t="shared" si="55"/>
        <v>464.27620646143129</v>
      </c>
      <c r="O225" s="156">
        <f t="shared" si="55"/>
        <v>466.9747660173843</v>
      </c>
      <c r="P225" s="156">
        <f t="shared" si="55"/>
        <v>466.50699985154239</v>
      </c>
      <c r="Q225" s="156">
        <f t="shared" si="55"/>
        <v>465.88082138887353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504.16745265212734</v>
      </c>
      <c r="C226" s="157">
        <f t="shared" si="56"/>
        <v>510.51676426278357</v>
      </c>
      <c r="D226" s="157">
        <f t="shared" si="56"/>
        <v>566.0319467614213</v>
      </c>
      <c r="E226" s="157">
        <f t="shared" si="56"/>
        <v>732.11736955500851</v>
      </c>
      <c r="F226" s="157">
        <f t="shared" si="56"/>
        <v>747.92200224420276</v>
      </c>
      <c r="G226" s="157">
        <f t="shared" si="56"/>
        <v>742.88625052434759</v>
      </c>
      <c r="H226" s="157">
        <f t="shared" si="56"/>
        <v>767.39678411392356</v>
      </c>
      <c r="I226" s="157">
        <f t="shared" si="56"/>
        <v>762.6942564131441</v>
      </c>
      <c r="J226" s="157">
        <f t="shared" si="56"/>
        <v>782.48802861365652</v>
      </c>
      <c r="K226" s="157">
        <f t="shared" si="56"/>
        <v>792.63533855069863</v>
      </c>
      <c r="L226" s="157">
        <f t="shared" si="56"/>
        <v>802.21817448706963</v>
      </c>
      <c r="M226" s="157">
        <f t="shared" si="56"/>
        <v>802.32066633268266</v>
      </c>
      <c r="N226" s="157">
        <f t="shared" si="56"/>
        <v>807.08587363749996</v>
      </c>
      <c r="O226" s="157">
        <f t="shared" si="56"/>
        <v>816.1274967049809</v>
      </c>
      <c r="P226" s="157">
        <f t="shared" si="56"/>
        <v>817.44285892425921</v>
      </c>
      <c r="Q226" s="157">
        <f t="shared" si="56"/>
        <v>827.19046902444757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473.79507649915121</v>
      </c>
      <c r="C227" s="156">
        <f t="shared" si="57"/>
        <v>479.05318281149948</v>
      </c>
      <c r="D227" s="156">
        <f t="shared" si="57"/>
        <v>539.16528415436903</v>
      </c>
      <c r="E227" s="156">
        <f t="shared" si="57"/>
        <v>654.40508479638561</v>
      </c>
      <c r="F227" s="156">
        <f t="shared" si="57"/>
        <v>670.62788610622943</v>
      </c>
      <c r="G227" s="156">
        <f t="shared" si="57"/>
        <v>675.14249705352438</v>
      </c>
      <c r="H227" s="156">
        <f t="shared" si="57"/>
        <v>692.18561568445239</v>
      </c>
      <c r="I227" s="156">
        <f t="shared" si="57"/>
        <v>683.77511593883514</v>
      </c>
      <c r="J227" s="156">
        <f t="shared" si="57"/>
        <v>701.31135046951931</v>
      </c>
      <c r="K227" s="156">
        <f t="shared" si="57"/>
        <v>707.12297312091539</v>
      </c>
      <c r="L227" s="156">
        <f t="shared" si="57"/>
        <v>710.05905060273642</v>
      </c>
      <c r="M227" s="156">
        <f t="shared" si="57"/>
        <v>708.35631217547802</v>
      </c>
      <c r="N227" s="156">
        <f t="shared" si="57"/>
        <v>726.166515042436</v>
      </c>
      <c r="O227" s="156">
        <f t="shared" si="57"/>
        <v>725.2050350030737</v>
      </c>
      <c r="P227" s="156">
        <f t="shared" si="57"/>
        <v>722.06040390078874</v>
      </c>
      <c r="Q227" s="156">
        <f t="shared" si="57"/>
        <v>723.45738131097596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473.79521576969461</v>
      </c>
      <c r="C228" s="156">
        <f t="shared" si="58"/>
        <v>491.1382755287998</v>
      </c>
      <c r="D228" s="156">
        <f t="shared" si="58"/>
        <v>521.81095199819151</v>
      </c>
      <c r="E228" s="156">
        <f t="shared" si="58"/>
        <v>658.36387404427421</v>
      </c>
      <c r="F228" s="156">
        <f t="shared" si="58"/>
        <v>668.56475627489374</v>
      </c>
      <c r="G228" s="156">
        <f t="shared" si="58"/>
        <v>674.8242839604851</v>
      </c>
      <c r="H228" s="156">
        <f t="shared" si="58"/>
        <v>689.33435283770928</v>
      </c>
      <c r="I228" s="156">
        <f t="shared" si="58"/>
        <v>705.89412761635913</v>
      </c>
      <c r="J228" s="156">
        <f t="shared" si="58"/>
        <v>722.16411924244517</v>
      </c>
      <c r="K228" s="156">
        <f t="shared" si="58"/>
        <v>729.69013783125763</v>
      </c>
      <c r="L228" s="156">
        <f t="shared" si="58"/>
        <v>731.45343600448211</v>
      </c>
      <c r="M228" s="156">
        <f t="shared" si="58"/>
        <v>733.56569949448135</v>
      </c>
      <c r="N228" s="156">
        <f t="shared" si="58"/>
        <v>741.52295899629485</v>
      </c>
      <c r="O228" s="156">
        <f t="shared" si="58"/>
        <v>740.88932314921499</v>
      </c>
      <c r="P228" s="156">
        <f t="shared" si="58"/>
        <v>736.66665016098159</v>
      </c>
      <c r="Q228" s="156">
        <f t="shared" si="58"/>
        <v>738.33536085160517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548.35845108180899</v>
      </c>
      <c r="C229" s="57">
        <f t="shared" si="59"/>
        <v>549.69715186010467</v>
      </c>
      <c r="D229" s="57">
        <f t="shared" si="59"/>
        <v>614.63287865301652</v>
      </c>
      <c r="E229" s="57">
        <f t="shared" si="59"/>
        <v>845.94356367783223</v>
      </c>
      <c r="F229" s="57">
        <f t="shared" si="59"/>
        <v>859.16747957570294</v>
      </c>
      <c r="G229" s="57">
        <f t="shared" si="59"/>
        <v>839.35261359113008</v>
      </c>
      <c r="H229" s="57">
        <f t="shared" si="59"/>
        <v>881.52075059751951</v>
      </c>
      <c r="I229" s="57">
        <f t="shared" si="59"/>
        <v>872.59956187435989</v>
      </c>
      <c r="J229" s="57">
        <f t="shared" si="59"/>
        <v>905.35280915145745</v>
      </c>
      <c r="K229" s="57">
        <f t="shared" si="59"/>
        <v>930.16539000781654</v>
      </c>
      <c r="L229" s="57">
        <f t="shared" si="59"/>
        <v>952.95131506373446</v>
      </c>
      <c r="M229" s="57">
        <f t="shared" si="59"/>
        <v>941.59896307068641</v>
      </c>
      <c r="N229" s="57">
        <f t="shared" si="59"/>
        <v>928.68471870155452</v>
      </c>
      <c r="O229" s="57">
        <f t="shared" si="59"/>
        <v>948.68726493651525</v>
      </c>
      <c r="P229" s="57">
        <f t="shared" si="59"/>
        <v>965.93171152979619</v>
      </c>
      <c r="Q229" s="57">
        <f t="shared" si="59"/>
        <v>985.04236924183772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5681.9443933922757</v>
      </c>
      <c r="C231" s="168">
        <f t="shared" si="60"/>
        <v>6235.9345592953969</v>
      </c>
      <c r="D231" s="168">
        <f t="shared" si="60"/>
        <v>6035.8107899175429</v>
      </c>
      <c r="E231" s="168">
        <f t="shared" si="60"/>
        <v>5933.9448192859199</v>
      </c>
      <c r="F231" s="168">
        <f t="shared" si="60"/>
        <v>5860.0727865008957</v>
      </c>
      <c r="G231" s="168">
        <f t="shared" si="60"/>
        <v>6004.6528630880148</v>
      </c>
      <c r="H231" s="168">
        <f t="shared" si="60"/>
        <v>6417.046791521554</v>
      </c>
      <c r="I231" s="168">
        <f t="shared" si="60"/>
        <v>5772.5654412589356</v>
      </c>
      <c r="J231" s="168">
        <f t="shared" si="60"/>
        <v>5976.0216074287182</v>
      </c>
      <c r="K231" s="168">
        <f t="shared" si="60"/>
        <v>6100.8754513602153</v>
      </c>
      <c r="L231" s="168">
        <f t="shared" si="60"/>
        <v>6868.7099902615682</v>
      </c>
      <c r="M231" s="168">
        <f t="shared" si="60"/>
        <v>6004.7754765741602</v>
      </c>
      <c r="N231" s="168">
        <f t="shared" si="60"/>
        <v>6332.7138371254941</v>
      </c>
      <c r="O231" s="168">
        <f t="shared" si="60"/>
        <v>6205.2718358099728</v>
      </c>
      <c r="P231" s="168">
        <f t="shared" si="60"/>
        <v>5725.2731467132571</v>
      </c>
      <c r="Q231" s="168">
        <f t="shared" si="60"/>
        <v>5687.8200584598462</v>
      </c>
    </row>
    <row r="232" spans="1:17" ht="12" customHeight="1" x14ac:dyDescent="0.25">
      <c r="A232" s="158" t="s">
        <v>65</v>
      </c>
      <c r="B232" s="157">
        <f t="shared" ref="B232:Q232" si="61">SUM(B233:B234)</f>
        <v>4493.126165250651</v>
      </c>
      <c r="C232" s="157">
        <f t="shared" si="61"/>
        <v>5025.6660183870345</v>
      </c>
      <c r="D232" s="157">
        <f t="shared" si="61"/>
        <v>4794.4880151670768</v>
      </c>
      <c r="E232" s="157">
        <f t="shared" si="61"/>
        <v>4609.8042578719196</v>
      </c>
      <c r="F232" s="157">
        <f t="shared" si="61"/>
        <v>4514.4679873945915</v>
      </c>
      <c r="G232" s="157">
        <f t="shared" si="61"/>
        <v>4650.1814592032024</v>
      </c>
      <c r="H232" s="157">
        <f t="shared" si="61"/>
        <v>5017.0907071385172</v>
      </c>
      <c r="I232" s="157">
        <f t="shared" si="61"/>
        <v>4416.8899200452743</v>
      </c>
      <c r="J232" s="157">
        <f t="shared" si="61"/>
        <v>4562.7234926580859</v>
      </c>
      <c r="K232" s="157">
        <f t="shared" si="61"/>
        <v>4656.0411016455182</v>
      </c>
      <c r="L232" s="157">
        <f t="shared" si="61"/>
        <v>5418.5299003372093</v>
      </c>
      <c r="M232" s="157">
        <f t="shared" si="61"/>
        <v>4577.2077901116145</v>
      </c>
      <c r="N232" s="157">
        <f t="shared" si="61"/>
        <v>4873.0798964260603</v>
      </c>
      <c r="O232" s="157">
        <f t="shared" si="61"/>
        <v>4756.7974002050169</v>
      </c>
      <c r="P232" s="157">
        <f t="shared" si="61"/>
        <v>4275.1856806750411</v>
      </c>
      <c r="Q232" s="157">
        <f t="shared" si="61"/>
        <v>4254.0019836754154</v>
      </c>
    </row>
    <row r="233" spans="1:17" ht="12" customHeight="1" x14ac:dyDescent="0.25">
      <c r="A233" s="23" t="s">
        <v>58</v>
      </c>
      <c r="B233" s="156">
        <f>IF(B170=0,0,B170*1000000/B$7)</f>
        <v>4493.126165250651</v>
      </c>
      <c r="C233" s="156">
        <f t="shared" ref="C233:Q234" si="62">IF(C170=0,0,C170*1000000/C$7)</f>
        <v>5025.6660183870345</v>
      </c>
      <c r="D233" s="156">
        <f t="shared" si="62"/>
        <v>4794.4880151670768</v>
      </c>
      <c r="E233" s="156">
        <f t="shared" si="62"/>
        <v>4609.8042578719196</v>
      </c>
      <c r="F233" s="156">
        <f t="shared" si="62"/>
        <v>4514.4679873945915</v>
      </c>
      <c r="G233" s="156">
        <f t="shared" si="62"/>
        <v>4650.1814592032024</v>
      </c>
      <c r="H233" s="156">
        <f t="shared" si="62"/>
        <v>5017.0907071385172</v>
      </c>
      <c r="I233" s="156">
        <f t="shared" si="62"/>
        <v>4416.8899200452743</v>
      </c>
      <c r="J233" s="156">
        <f t="shared" si="62"/>
        <v>4562.7234926580859</v>
      </c>
      <c r="K233" s="156">
        <f t="shared" si="62"/>
        <v>4656.0411016455182</v>
      </c>
      <c r="L233" s="156">
        <f t="shared" si="62"/>
        <v>5418.5299003372093</v>
      </c>
      <c r="M233" s="156">
        <f t="shared" si="62"/>
        <v>4577.2077901116145</v>
      </c>
      <c r="N233" s="156">
        <f t="shared" si="62"/>
        <v>4873.0798964260603</v>
      </c>
      <c r="O233" s="156">
        <f t="shared" si="62"/>
        <v>4756.7974002050169</v>
      </c>
      <c r="P233" s="156">
        <f t="shared" si="62"/>
        <v>4275.1856806750411</v>
      </c>
      <c r="Q233" s="156">
        <f t="shared" si="62"/>
        <v>4254.0019836754154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935.29034566662949</v>
      </c>
      <c r="C237" s="157">
        <f t="shared" si="64"/>
        <v>953.97192783980324</v>
      </c>
      <c r="D237" s="157">
        <f t="shared" si="64"/>
        <v>962.46027699180252</v>
      </c>
      <c r="E237" s="157">
        <f t="shared" si="64"/>
        <v>980.62828482622467</v>
      </c>
      <c r="F237" s="157">
        <f t="shared" si="64"/>
        <v>999.79378888782946</v>
      </c>
      <c r="G237" s="157">
        <f t="shared" si="64"/>
        <v>1009.0363868279707</v>
      </c>
      <c r="H237" s="157">
        <f t="shared" si="64"/>
        <v>1039.7347254995029</v>
      </c>
      <c r="I237" s="157">
        <f t="shared" si="64"/>
        <v>999.96502839572213</v>
      </c>
      <c r="J237" s="157">
        <f t="shared" si="64"/>
        <v>1039.4952756284274</v>
      </c>
      <c r="K237" s="157">
        <f t="shared" si="64"/>
        <v>1060.2030621977503</v>
      </c>
      <c r="L237" s="157">
        <f t="shared" si="64"/>
        <v>1063.6934740509917</v>
      </c>
      <c r="M237" s="157">
        <f t="shared" si="64"/>
        <v>1052.5927982968403</v>
      </c>
      <c r="N237" s="157">
        <f t="shared" si="64"/>
        <v>1078.7162329361952</v>
      </c>
      <c r="O237" s="157">
        <f t="shared" si="64"/>
        <v>1071.6270369451786</v>
      </c>
      <c r="P237" s="157">
        <f t="shared" si="64"/>
        <v>1070.4350422503301</v>
      </c>
      <c r="Q237" s="157">
        <f t="shared" si="64"/>
        <v>1055.4667940921249</v>
      </c>
    </row>
    <row r="238" spans="1:17" ht="12" customHeight="1" x14ac:dyDescent="0.25">
      <c r="A238" s="167" t="s">
        <v>171</v>
      </c>
      <c r="B238" s="132">
        <f>IF(B175=0,0,B175*1000000/B$11)</f>
        <v>1067.2137724023903</v>
      </c>
      <c r="C238" s="132">
        <f t="shared" ref="C238:Q238" si="65">IF(C175=0,0,C175*1000000/C$11)</f>
        <v>1079.0705123131579</v>
      </c>
      <c r="D238" s="132">
        <f t="shared" si="65"/>
        <v>1073.7296928408234</v>
      </c>
      <c r="E238" s="132">
        <f t="shared" si="65"/>
        <v>1080.7528521049098</v>
      </c>
      <c r="F238" s="132">
        <f t="shared" si="65"/>
        <v>1097.0567597165125</v>
      </c>
      <c r="G238" s="132">
        <f t="shared" si="65"/>
        <v>1089.0681329066815</v>
      </c>
      <c r="H238" s="132">
        <f t="shared" si="65"/>
        <v>1101.5497092892963</v>
      </c>
      <c r="I238" s="132">
        <f t="shared" si="65"/>
        <v>1060.2756465293676</v>
      </c>
      <c r="J238" s="132">
        <f t="shared" si="65"/>
        <v>1110.2895109789988</v>
      </c>
      <c r="K238" s="132">
        <f t="shared" si="65"/>
        <v>1126.9523402541579</v>
      </c>
      <c r="L238" s="132">
        <f t="shared" si="65"/>
        <v>1127.7793836018634</v>
      </c>
      <c r="M238" s="132">
        <f t="shared" si="65"/>
        <v>1116.7832771019675</v>
      </c>
      <c r="N238" s="132">
        <f t="shared" si="65"/>
        <v>1148.8293676682601</v>
      </c>
      <c r="O238" s="132">
        <f t="shared" si="65"/>
        <v>1145.2427041244282</v>
      </c>
      <c r="P238" s="132">
        <f t="shared" si="65"/>
        <v>1142.8112961349132</v>
      </c>
      <c r="Q238" s="132">
        <f t="shared" si="65"/>
        <v>1139.8451865920661</v>
      </c>
    </row>
    <row r="239" spans="1:17" ht="12" customHeight="1" x14ac:dyDescent="0.25">
      <c r="A239" s="167" t="s">
        <v>144</v>
      </c>
      <c r="B239" s="132">
        <f>IF(B176=0,0,B176*1000000/B$12)</f>
        <v>607.51290286808853</v>
      </c>
      <c r="C239" s="132">
        <f t="shared" ref="C239:Q239" si="66">IF(C176=0,0,C176*1000000/C$12)</f>
        <v>614.63639180683867</v>
      </c>
      <c r="D239" s="132">
        <f t="shared" si="66"/>
        <v>613.31918146078351</v>
      </c>
      <c r="E239" s="132">
        <f t="shared" si="66"/>
        <v>617.2699856989916</v>
      </c>
      <c r="F239" s="132">
        <f t="shared" si="66"/>
        <v>627.20688753700017</v>
      </c>
      <c r="G239" s="132">
        <f t="shared" si="66"/>
        <v>624.24380283392247</v>
      </c>
      <c r="H239" s="132">
        <f t="shared" si="66"/>
        <v>629.809215235024</v>
      </c>
      <c r="I239" s="132">
        <f t="shared" si="66"/>
        <v>628.39737412222553</v>
      </c>
      <c r="J239" s="132">
        <f t="shared" si="66"/>
        <v>634.56643986746758</v>
      </c>
      <c r="K239" s="132">
        <f t="shared" si="66"/>
        <v>645.21817315446117</v>
      </c>
      <c r="L239" s="132">
        <f t="shared" si="66"/>
        <v>645.56540781217223</v>
      </c>
      <c r="M239" s="132">
        <f t="shared" si="66"/>
        <v>641.13995153396888</v>
      </c>
      <c r="N239" s="132">
        <f t="shared" si="66"/>
        <v>637.7445805651862</v>
      </c>
      <c r="O239" s="132">
        <f t="shared" si="66"/>
        <v>634.4945056335024</v>
      </c>
      <c r="P239" s="132">
        <f t="shared" si="66"/>
        <v>627.26027077713172</v>
      </c>
      <c r="Q239" s="132">
        <f t="shared" si="66"/>
        <v>620.01383941769939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451.65272120811926</v>
      </c>
      <c r="L240" s="132">
        <f t="shared" si="67"/>
        <v>451.89578546851999</v>
      </c>
      <c r="M240" s="132">
        <f t="shared" si="67"/>
        <v>448.79796607378262</v>
      </c>
      <c r="N240" s="132">
        <f t="shared" si="67"/>
        <v>446.42120639562796</v>
      </c>
      <c r="O240" s="132">
        <f t="shared" si="67"/>
        <v>444.14615394345373</v>
      </c>
      <c r="P240" s="132">
        <f t="shared" si="67"/>
        <v>439.08218954399211</v>
      </c>
      <c r="Q240" s="132">
        <f t="shared" si="67"/>
        <v>434.00968759238918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451.65272120811926</v>
      </c>
      <c r="L241" s="165">
        <f t="shared" si="67"/>
        <v>451.89578546851999</v>
      </c>
      <c r="M241" s="165">
        <f t="shared" si="67"/>
        <v>448.79796607378262</v>
      </c>
      <c r="N241" s="165">
        <f t="shared" si="67"/>
        <v>446.42120639562796</v>
      </c>
      <c r="O241" s="165">
        <f t="shared" si="67"/>
        <v>444.14615394345373</v>
      </c>
      <c r="P241" s="165">
        <f t="shared" si="67"/>
        <v>439.08218954399211</v>
      </c>
      <c r="Q241" s="165">
        <f t="shared" si="67"/>
        <v>434.00968759238918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253.5278824749951</v>
      </c>
      <c r="C247" s="157">
        <f t="shared" ref="C247:Q247" si="70">IF(C184=0,0,C184*1000000/C$5)</f>
        <v>256.29661306855871</v>
      </c>
      <c r="D247" s="157">
        <f t="shared" si="70"/>
        <v>278.86249775866287</v>
      </c>
      <c r="E247" s="157">
        <f t="shared" si="70"/>
        <v>343.51227658777634</v>
      </c>
      <c r="F247" s="157">
        <f t="shared" si="70"/>
        <v>345.81101021847462</v>
      </c>
      <c r="G247" s="157">
        <f t="shared" si="70"/>
        <v>345.43501705684179</v>
      </c>
      <c r="H247" s="157">
        <f t="shared" si="70"/>
        <v>360.22135888353341</v>
      </c>
      <c r="I247" s="157">
        <f t="shared" si="70"/>
        <v>355.71049281793938</v>
      </c>
      <c r="J247" s="157">
        <f t="shared" si="70"/>
        <v>373.80283914220468</v>
      </c>
      <c r="K247" s="157">
        <f t="shared" si="70"/>
        <v>384.63128751694734</v>
      </c>
      <c r="L247" s="157">
        <f t="shared" si="70"/>
        <v>386.48661587336778</v>
      </c>
      <c r="M247" s="157">
        <f t="shared" si="70"/>
        <v>374.97488816570535</v>
      </c>
      <c r="N247" s="157">
        <f t="shared" si="70"/>
        <v>380.91770776323847</v>
      </c>
      <c r="O247" s="157">
        <f t="shared" si="70"/>
        <v>376.8473986597777</v>
      </c>
      <c r="P247" s="157">
        <f t="shared" si="70"/>
        <v>379.65242378788548</v>
      </c>
      <c r="Q247" s="157">
        <f t="shared" si="70"/>
        <v>378.35128069230564</v>
      </c>
    </row>
    <row r="248" spans="1:17" ht="12" customHeight="1" x14ac:dyDescent="0.25">
      <c r="A248" s="23" t="s">
        <v>58</v>
      </c>
      <c r="B248" s="156">
        <f>IF(B185=0,0,B185*1000000/B$17)</f>
        <v>527.78695445724134</v>
      </c>
      <c r="C248" s="156">
        <f t="shared" ref="C248:Q248" si="71">IF(C185=0,0,C185*1000000/C$17)</f>
        <v>526.91555112809931</v>
      </c>
      <c r="D248" s="156">
        <f t="shared" si="71"/>
        <v>580.20974994119729</v>
      </c>
      <c r="E248" s="156">
        <f t="shared" si="71"/>
        <v>696.06236418843264</v>
      </c>
      <c r="F248" s="156">
        <f t="shared" si="71"/>
        <v>703.22102725731406</v>
      </c>
      <c r="G248" s="156">
        <f t="shared" si="71"/>
        <v>697.21638558973177</v>
      </c>
      <c r="H248" s="156">
        <f t="shared" si="71"/>
        <v>706.66471415129058</v>
      </c>
      <c r="I248" s="156">
        <f t="shared" si="71"/>
        <v>691.91698554620712</v>
      </c>
      <c r="J248" s="156">
        <f t="shared" si="71"/>
        <v>702.74205609372018</v>
      </c>
      <c r="K248" s="156">
        <f t="shared" si="71"/>
        <v>707.43369039709091</v>
      </c>
      <c r="L248" s="156">
        <f t="shared" si="71"/>
        <v>706.14080086352624</v>
      </c>
      <c r="M248" s="156">
        <f t="shared" si="71"/>
        <v>702.47188504925498</v>
      </c>
      <c r="N248" s="156">
        <f t="shared" si="71"/>
        <v>717.11901663534445</v>
      </c>
      <c r="O248" s="156">
        <f t="shared" si="71"/>
        <v>713.73278378306031</v>
      </c>
      <c r="P248" s="156">
        <f t="shared" si="71"/>
        <v>707.92854351074425</v>
      </c>
      <c r="Q248" s="156">
        <f t="shared" si="71"/>
        <v>708.2559802640211</v>
      </c>
    </row>
    <row r="249" spans="1:17" ht="12" customHeight="1" x14ac:dyDescent="0.25">
      <c r="A249" s="23" t="s">
        <v>57</v>
      </c>
      <c r="B249" s="156">
        <f>IF(B186=0,0,B186*1000000/B$18)</f>
        <v>268.38627334883211</v>
      </c>
      <c r="C249" s="156">
        <f t="shared" ref="C249:Q249" si="72">IF(C186=0,0,C186*1000000/C$18)</f>
        <v>274.87390284152548</v>
      </c>
      <c r="D249" s="156">
        <f t="shared" si="72"/>
        <v>284.46768041668258</v>
      </c>
      <c r="E249" s="156">
        <f t="shared" si="72"/>
        <v>354.53949940496636</v>
      </c>
      <c r="F249" s="156">
        <f t="shared" si="72"/>
        <v>355.69307797464603</v>
      </c>
      <c r="G249" s="156">
        <f t="shared" si="72"/>
        <v>352.94932190789916</v>
      </c>
      <c r="H249" s="156">
        <f t="shared" si="72"/>
        <v>354.62012598600609</v>
      </c>
      <c r="I249" s="156">
        <f t="shared" si="72"/>
        <v>357.53996966909233</v>
      </c>
      <c r="J249" s="156">
        <f t="shared" si="72"/>
        <v>360.32892600832537</v>
      </c>
      <c r="K249" s="156">
        <f t="shared" si="72"/>
        <v>362.61547236110954</v>
      </c>
      <c r="L249" s="156">
        <f t="shared" si="72"/>
        <v>360.71451381214172</v>
      </c>
      <c r="M249" s="156">
        <f t="shared" si="72"/>
        <v>361.08361414329306</v>
      </c>
      <c r="N249" s="156">
        <f t="shared" si="72"/>
        <v>364.12747927799052</v>
      </c>
      <c r="O249" s="156">
        <f t="shared" si="72"/>
        <v>362.55306559457802</v>
      </c>
      <c r="P249" s="156">
        <f t="shared" si="72"/>
        <v>358.12643685647436</v>
      </c>
      <c r="Q249" s="156">
        <f t="shared" si="72"/>
        <v>357.65170811800328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278.16969741892831</v>
      </c>
      <c r="C252" s="184">
        <f>C189/RES_summary!C$19</f>
        <v>298.5134550394132</v>
      </c>
      <c r="D252" s="184">
        <f>D189/RES_summary!D$19</f>
        <v>284.58038050010168</v>
      </c>
      <c r="E252" s="184">
        <f>E189/RES_summary!E$19</f>
        <v>277.50904874042078</v>
      </c>
      <c r="F252" s="184">
        <f>F189/RES_summary!F$19</f>
        <v>269.63505186410214</v>
      </c>
      <c r="G252" s="184">
        <f>G189/RES_summary!G$19</f>
        <v>270.73283585561376</v>
      </c>
      <c r="H252" s="184">
        <f>H189/RES_summary!H$19</f>
        <v>283.9977048806785</v>
      </c>
      <c r="I252" s="184">
        <f>I189/RES_summary!I$19</f>
        <v>252.7769014184222</v>
      </c>
      <c r="J252" s="184">
        <f>J189/RES_summary!J$19</f>
        <v>257.73841039826738</v>
      </c>
      <c r="K252" s="184">
        <f>K189/RES_summary!K$19</f>
        <v>258.56964026994461</v>
      </c>
      <c r="L252" s="184">
        <f>L189/RES_summary!L$19</f>
        <v>285.91109279402167</v>
      </c>
      <c r="M252" s="184">
        <f>M189/RES_summary!M$19</f>
        <v>247.68377919254044</v>
      </c>
      <c r="N252" s="184">
        <f>N189/RES_summary!N$19</f>
        <v>256.25329167578587</v>
      </c>
      <c r="O252" s="184">
        <f>O189/RES_summary!O$19</f>
        <v>248.28237133080322</v>
      </c>
      <c r="P252" s="184">
        <f>P189/RES_summary!P$19</f>
        <v>226.75831851762899</v>
      </c>
      <c r="Q252" s="184">
        <f>Q189/RES_summary!Q$19</f>
        <v>223.07741255189967</v>
      </c>
    </row>
    <row r="253" spans="1:17" ht="12.95" customHeight="1" x14ac:dyDescent="0.25">
      <c r="A253" s="158" t="s">
        <v>65</v>
      </c>
      <c r="B253" s="178">
        <f>B190/RES_summary!B$19</f>
        <v>211.68978852402938</v>
      </c>
      <c r="C253" s="178">
        <f>C190/RES_summary!C$19</f>
        <v>232.4896064616573</v>
      </c>
      <c r="D253" s="178">
        <f>D190/RES_summary!D$19</f>
        <v>218.23757935163437</v>
      </c>
      <c r="E253" s="178">
        <f>E190/RES_summary!E$19</f>
        <v>206.87294300644876</v>
      </c>
      <c r="F253" s="178">
        <f>F190/RES_summary!F$19</f>
        <v>199.27396197858786</v>
      </c>
      <c r="G253" s="178">
        <f>G190/RES_summary!G$19</f>
        <v>201.97670819255939</v>
      </c>
      <c r="H253" s="178">
        <f>H190/RES_summary!H$19</f>
        <v>214.91133811629862</v>
      </c>
      <c r="I253" s="178">
        <f>I190/RES_summary!I$19</f>
        <v>186.51847288002452</v>
      </c>
      <c r="J253" s="178">
        <f>J190/RES_summary!J$19</f>
        <v>189.95400416163764</v>
      </c>
      <c r="K253" s="178">
        <f>K190/RES_summary!K$19</f>
        <v>190.74471697720827</v>
      </c>
      <c r="L253" s="178">
        <f>L190/RES_summary!L$19</f>
        <v>218.84382404634579</v>
      </c>
      <c r="M253" s="178">
        <f>M190/RES_summary!M$19</f>
        <v>182.27245484931035</v>
      </c>
      <c r="N253" s="178">
        <f>N190/RES_summary!N$19</f>
        <v>190.71901878511056</v>
      </c>
      <c r="O253" s="178">
        <f>O190/RES_summary!O$19</f>
        <v>183.77080925662241</v>
      </c>
      <c r="P253" s="178">
        <f>P190/RES_summary!P$19</f>
        <v>163.15287978286972</v>
      </c>
      <c r="Q253" s="178">
        <f>Q190/RES_summary!Q$19</f>
        <v>160.38305323446303</v>
      </c>
    </row>
    <row r="254" spans="1:17" ht="12" customHeight="1" x14ac:dyDescent="0.25">
      <c r="A254" s="23" t="s">
        <v>58</v>
      </c>
      <c r="B254" s="177">
        <f>B191/RES_summary!B$19</f>
        <v>211.04174131203547</v>
      </c>
      <c r="C254" s="177">
        <f>C191/RES_summary!C$19</f>
        <v>231.8358696763319</v>
      </c>
      <c r="D254" s="177">
        <f>D191/RES_summary!D$19</f>
        <v>217.69784326976901</v>
      </c>
      <c r="E254" s="177">
        <f>E191/RES_summary!E$19</f>
        <v>205.53804554102396</v>
      </c>
      <c r="F254" s="177">
        <f>F191/RES_summary!F$19</f>
        <v>197.99714176042494</v>
      </c>
      <c r="G254" s="177">
        <f>G191/RES_summary!G$19</f>
        <v>200.94680223433693</v>
      </c>
      <c r="H254" s="177">
        <f>H191/RES_summary!H$19</f>
        <v>213.67062054124614</v>
      </c>
      <c r="I254" s="177">
        <f>I191/RES_summary!I$19</f>
        <v>185.51451685459651</v>
      </c>
      <c r="J254" s="177">
        <f>J191/RES_summary!J$19</f>
        <v>188.85386763936725</v>
      </c>
      <c r="K254" s="177">
        <f>K191/RES_summary!K$19</f>
        <v>189.60706011385716</v>
      </c>
      <c r="L254" s="177">
        <f>L191/RES_summary!L$19</f>
        <v>217.55543878153281</v>
      </c>
      <c r="M254" s="177">
        <f>M191/RES_summary!M$19</f>
        <v>181.21878168678509</v>
      </c>
      <c r="N254" s="177">
        <f>N191/RES_summary!N$19</f>
        <v>189.6437941386699</v>
      </c>
      <c r="O254" s="177">
        <f>O191/RES_summary!O$19</f>
        <v>182.67878980569688</v>
      </c>
      <c r="P254" s="177">
        <f>P191/RES_summary!P$19</f>
        <v>162.0100343757195</v>
      </c>
      <c r="Q254" s="177">
        <f>Q191/RES_summary!Q$19</f>
        <v>159.13556592182593</v>
      </c>
    </row>
    <row r="255" spans="1:17" ht="12" customHeight="1" x14ac:dyDescent="0.25">
      <c r="A255" s="23" t="s">
        <v>60</v>
      </c>
      <c r="B255" s="177">
        <f>B192/RES_summary!B$19</f>
        <v>0.64804721199392645</v>
      </c>
      <c r="C255" s="177">
        <f>C192/RES_summary!C$19</f>
        <v>0.65373678532539681</v>
      </c>
      <c r="D255" s="177">
        <f>D192/RES_summary!D$19</f>
        <v>0.53973608186535871</v>
      </c>
      <c r="E255" s="177">
        <f>E192/RES_summary!E$19</f>
        <v>1.3348974654247985</v>
      </c>
      <c r="F255" s="177">
        <f>F192/RES_summary!F$19</f>
        <v>1.2768202181629196</v>
      </c>
      <c r="G255" s="177">
        <f>G192/RES_summary!G$19</f>
        <v>1.0299059582224523</v>
      </c>
      <c r="H255" s="177">
        <f>H192/RES_summary!H$19</f>
        <v>1.2407175750524837</v>
      </c>
      <c r="I255" s="177">
        <f>I192/RES_summary!I$19</f>
        <v>1.0039560254280189</v>
      </c>
      <c r="J255" s="177">
        <f>J192/RES_summary!J$19</f>
        <v>1.1001365222703792</v>
      </c>
      <c r="K255" s="177">
        <f>K192/RES_summary!K$19</f>
        <v>1.1376568633511164</v>
      </c>
      <c r="L255" s="177">
        <f>L192/RES_summary!L$19</f>
        <v>1.2883852648129563</v>
      </c>
      <c r="M255" s="177">
        <f>M192/RES_summary!M$19</f>
        <v>1.0536731625252558</v>
      </c>
      <c r="N255" s="177">
        <f>N192/RES_summary!N$19</f>
        <v>1.0752246464406567</v>
      </c>
      <c r="O255" s="177">
        <f>O192/RES_summary!O$19</f>
        <v>1.0920194509255372</v>
      </c>
      <c r="P255" s="177">
        <f>P192/RES_summary!P$19</f>
        <v>1.1428454071502103</v>
      </c>
      <c r="Q255" s="177">
        <f>Q192/RES_summary!Q$19</f>
        <v>1.2474873126371016</v>
      </c>
    </row>
    <row r="256" spans="1:17" ht="12.95" customHeight="1" x14ac:dyDescent="0.25">
      <c r="A256" s="158" t="s">
        <v>112</v>
      </c>
      <c r="B256" s="178">
        <f>B193/RES_summary!B$19</f>
        <v>4.4930313654628334E-3</v>
      </c>
      <c r="C256" s="178">
        <f>C193/RES_summary!C$19</f>
        <v>4.6997082035940916E-3</v>
      </c>
      <c r="D256" s="178">
        <f>D193/RES_summary!D$19</f>
        <v>5.2783583602494105E-3</v>
      </c>
      <c r="E256" s="178">
        <f>E193/RES_summary!E$19</f>
        <v>5.6877351757336301E-3</v>
      </c>
      <c r="F256" s="178">
        <f>F193/RES_summary!F$19</f>
        <v>7.0230423804025265E-3</v>
      </c>
      <c r="G256" s="178">
        <f>G193/RES_summary!G$19</f>
        <v>7.7995191938854125E-3</v>
      </c>
      <c r="H256" s="178">
        <f>H193/RES_summary!H$19</f>
        <v>1.0453676849507848E-2</v>
      </c>
      <c r="I256" s="178">
        <f>I193/RES_summary!I$19</f>
        <v>1.4559960649281195E-2</v>
      </c>
      <c r="J256" s="178">
        <f>J193/RES_summary!J$19</f>
        <v>1.8363985328277838E-2</v>
      </c>
      <c r="K256" s="178">
        <f>K193/RES_summary!K$19</f>
        <v>2.3780117478037981E-2</v>
      </c>
      <c r="L256" s="178">
        <f>L193/RES_summary!L$19</f>
        <v>2.8752106037775001E-2</v>
      </c>
      <c r="M256" s="178">
        <f>M193/RES_summary!M$19</f>
        <v>3.4831737490544669E-2</v>
      </c>
      <c r="N256" s="178">
        <f>N193/RES_summary!N$19</f>
        <v>3.9355282822095446E-2</v>
      </c>
      <c r="O256" s="178">
        <f>O193/RES_summary!O$19</f>
        <v>4.0000848064122595E-2</v>
      </c>
      <c r="P256" s="178">
        <f>P193/RES_summary!P$19</f>
        <v>4.9361084583990543E-2</v>
      </c>
      <c r="Q256" s="178">
        <f>Q193/RES_summary!Q$19</f>
        <v>5.6297873480382073E-2</v>
      </c>
    </row>
    <row r="257" spans="1:17" ht="12" customHeight="1" x14ac:dyDescent="0.25">
      <c r="A257" s="23" t="s">
        <v>60</v>
      </c>
      <c r="B257" s="177">
        <f>B194/RES_summary!B$19</f>
        <v>4.4930313654628334E-3</v>
      </c>
      <c r="C257" s="177">
        <f>C194/RES_summary!C$19</f>
        <v>4.6997082035940916E-3</v>
      </c>
      <c r="D257" s="177">
        <f>D194/RES_summary!D$19</f>
        <v>5.2783583602494105E-3</v>
      </c>
      <c r="E257" s="177">
        <f>E194/RES_summary!E$19</f>
        <v>5.6877351757336301E-3</v>
      </c>
      <c r="F257" s="177">
        <f>F194/RES_summary!F$19</f>
        <v>7.0230423804025265E-3</v>
      </c>
      <c r="G257" s="177">
        <f>G194/RES_summary!G$19</f>
        <v>7.7995191938854125E-3</v>
      </c>
      <c r="H257" s="177">
        <f>H194/RES_summary!H$19</f>
        <v>1.0453676849507848E-2</v>
      </c>
      <c r="I257" s="177">
        <f>I194/RES_summary!I$19</f>
        <v>1.4559960649281195E-2</v>
      </c>
      <c r="J257" s="177">
        <f>J194/RES_summary!J$19</f>
        <v>1.8363985328277838E-2</v>
      </c>
      <c r="K257" s="177">
        <f>K194/RES_summary!K$19</f>
        <v>2.3780117478037981E-2</v>
      </c>
      <c r="L257" s="177">
        <f>L194/RES_summary!L$19</f>
        <v>2.8752106037775001E-2</v>
      </c>
      <c r="M257" s="177">
        <f>M194/RES_summary!M$19</f>
        <v>3.4831737490544669E-2</v>
      </c>
      <c r="N257" s="177">
        <f>N194/RES_summary!N$19</f>
        <v>3.9355282822095446E-2</v>
      </c>
      <c r="O257" s="177">
        <f>O194/RES_summary!O$19</f>
        <v>4.0000848064122595E-2</v>
      </c>
      <c r="P257" s="177">
        <f>P194/RES_summary!P$19</f>
        <v>4.9361084583990543E-2</v>
      </c>
      <c r="Q257" s="177">
        <f>Q194/RES_summary!Q$19</f>
        <v>5.6297873480382073E-2</v>
      </c>
    </row>
    <row r="258" spans="1:17" ht="12" customHeight="1" x14ac:dyDescent="0.25">
      <c r="A258" s="158" t="s">
        <v>63</v>
      </c>
      <c r="B258" s="178">
        <f>B195/RES_summary!B$19</f>
        <v>48.500123432845477</v>
      </c>
      <c r="C258" s="178">
        <f>C195/RES_summary!C$19</f>
        <v>48.264344272626097</v>
      </c>
      <c r="D258" s="178">
        <f>D195/RES_summary!D$19</f>
        <v>47.355899118758735</v>
      </c>
      <c r="E258" s="178">
        <f>E195/RES_summary!E$19</f>
        <v>47.131465687847211</v>
      </c>
      <c r="F258" s="178">
        <f>F195/RES_summary!F$19</f>
        <v>47.078642877177337</v>
      </c>
      <c r="G258" s="178">
        <f>G195/RES_summary!G$19</f>
        <v>46.120217281853449</v>
      </c>
      <c r="H258" s="178">
        <f>H195/RES_summary!H$19</f>
        <v>46.099702423866347</v>
      </c>
      <c r="I258" s="178">
        <f>I195/RES_summary!I$19</f>
        <v>43.887837489954066</v>
      </c>
      <c r="J258" s="178">
        <f>J195/RES_summary!J$19</f>
        <v>45.072465382259331</v>
      </c>
      <c r="K258" s="178">
        <f>K195/RES_summary!K$19</f>
        <v>45.040401071352541</v>
      </c>
      <c r="L258" s="178">
        <f>L195/RES_summary!L$19</f>
        <v>44.473167333934263</v>
      </c>
      <c r="M258" s="178">
        <f>M195/RES_summary!M$19</f>
        <v>43.438323287455674</v>
      </c>
      <c r="N258" s="178">
        <f>N195/RES_summary!N$19</f>
        <v>43.764935501446743</v>
      </c>
      <c r="O258" s="178">
        <f>O195/RES_summary!O$19</f>
        <v>43.029612933415123</v>
      </c>
      <c r="P258" s="178">
        <f>P195/RES_summary!P$19</f>
        <v>42.346555118297445</v>
      </c>
      <c r="Q258" s="178">
        <f>Q195/RES_summary!Q$19</f>
        <v>41.615019776132932</v>
      </c>
    </row>
    <row r="259" spans="1:17" ht="12" customHeight="1" x14ac:dyDescent="0.25">
      <c r="A259" s="167" t="s">
        <v>171</v>
      </c>
      <c r="B259" s="183">
        <f>B196/RES_summary!B$19</f>
        <v>50.126937147206164</v>
      </c>
      <c r="C259" s="183">
        <f>C196/RES_summary!C$19</f>
        <v>49.777929880126827</v>
      </c>
      <c r="D259" s="183">
        <f>D196/RES_summary!D$19</f>
        <v>48.753618248019173</v>
      </c>
      <c r="E259" s="183">
        <f>E196/RES_summary!E$19</f>
        <v>48.187692255088884</v>
      </c>
      <c r="F259" s="183">
        <f>F196/RES_summary!F$19</f>
        <v>48.115105341168302</v>
      </c>
      <c r="G259" s="183">
        <f>G196/RES_summary!G$19</f>
        <v>47.061552466904374</v>
      </c>
      <c r="H259" s="183">
        <f>H196/RES_summary!H$19</f>
        <v>46.913405333888257</v>
      </c>
      <c r="I259" s="183">
        <f>I196/RES_summary!I$19</f>
        <v>44.532811063712096</v>
      </c>
      <c r="J259" s="183">
        <f>J196/RES_summary!J$19</f>
        <v>45.955550163231955</v>
      </c>
      <c r="K259" s="183">
        <f>K196/RES_summary!K$19</f>
        <v>45.892661911533608</v>
      </c>
      <c r="L259" s="183">
        <f>L196/RES_summary!L$19</f>
        <v>45.280646810309356</v>
      </c>
      <c r="M259" s="183">
        <f>M196/RES_summary!M$19</f>
        <v>44.21518842159859</v>
      </c>
      <c r="N259" s="183">
        <f>N196/RES_summary!N$19</f>
        <v>44.708554904327244</v>
      </c>
      <c r="O259" s="183">
        <f>O196/RES_summary!O$19</f>
        <v>43.981598042043444</v>
      </c>
      <c r="P259" s="183">
        <f>P196/RES_summary!P$19</f>
        <v>43.307334745410067</v>
      </c>
      <c r="Q259" s="183">
        <f>Q196/RES_summary!Q$19</f>
        <v>42.639827044668806</v>
      </c>
    </row>
    <row r="260" spans="1:17" ht="12" customHeight="1" x14ac:dyDescent="0.25">
      <c r="A260" s="167" t="s">
        <v>144</v>
      </c>
      <c r="B260" s="183">
        <f>B197/RES_summary!B$19</f>
        <v>43.164864405364177</v>
      </c>
      <c r="C260" s="183">
        <f>C197/RES_summary!C$19</f>
        <v>42.864303639090458</v>
      </c>
      <c r="D260" s="183">
        <f>D197/RES_summary!D$19</f>
        <v>41.982257913282496</v>
      </c>
      <c r="E260" s="183">
        <f>E197/RES_summary!E$19</f>
        <v>41.494955870261606</v>
      </c>
      <c r="F260" s="183">
        <f>F197/RES_summary!F$19</f>
        <v>41.432443051452445</v>
      </c>
      <c r="G260" s="183">
        <f>G197/RES_summary!G$19</f>
        <v>40.525232973972919</v>
      </c>
      <c r="H260" s="183">
        <f>H197/RES_summary!H$19</f>
        <v>40.292644185978794</v>
      </c>
      <c r="I260" s="183">
        <f>I197/RES_summary!I$19</f>
        <v>39.617795117900819</v>
      </c>
      <c r="J260" s="183">
        <f>J197/RES_summary!J$19</f>
        <v>39.422278156600271</v>
      </c>
      <c r="K260" s="183">
        <f>K197/RES_summary!K$19</f>
        <v>39.518660317786576</v>
      </c>
      <c r="L260" s="183">
        <f>L197/RES_summary!L$19</f>
        <v>38.991656579644108</v>
      </c>
      <c r="M260" s="183">
        <f>M197/RES_summary!M$19</f>
        <v>38.187650922793352</v>
      </c>
      <c r="N260" s="183">
        <f>N197/RES_summary!N$19</f>
        <v>37.326641030966208</v>
      </c>
      <c r="O260" s="183">
        <f>O197/RES_summary!O$19</f>
        <v>36.659609891662797</v>
      </c>
      <c r="P260" s="183">
        <f>P197/RES_summary!P$19</f>
        <v>35.751051080961567</v>
      </c>
      <c r="Q260" s="183">
        <f>Q197/RES_summary!Q$19</f>
        <v>34.875202008363978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34.00872403990936</v>
      </c>
      <c r="L261" s="183">
        <f>L198/RES_summary!L$19</f>
        <v>33.598176162219488</v>
      </c>
      <c r="M261" s="183">
        <f>M198/RES_summary!M$19</f>
        <v>32.964593627850448</v>
      </c>
      <c r="N261" s="183">
        <f>N198/RES_summary!N$19</f>
        <v>32.302534445897358</v>
      </c>
      <c r="O261" s="183">
        <f>O198/RES_summary!O$19</f>
        <v>31.791768395071649</v>
      </c>
      <c r="P261" s="183">
        <f>P198/RES_summary!P$19</f>
        <v>31.066741157652917</v>
      </c>
      <c r="Q261" s="183">
        <f>Q198/RES_summary!Q$19</f>
        <v>30.366523182066064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27.663062222450389</v>
      </c>
      <c r="L262" s="182">
        <f>L199/RES_summary!L$19</f>
        <v>27.294159605750842</v>
      </c>
      <c r="M262" s="182">
        <f>M199/RES_summary!M$19</f>
        <v>26.731355645955606</v>
      </c>
      <c r="N262" s="182">
        <f>N199/RES_summary!N$19</f>
        <v>26.1286487216762</v>
      </c>
      <c r="O262" s="182">
        <f>O199/RES_summary!O$19</f>
        <v>25.661726924164071</v>
      </c>
      <c r="P262" s="182">
        <f>P199/RES_summary!P$19</f>
        <v>25.025735756673086</v>
      </c>
      <c r="Q262" s="182">
        <f>Q199/RES_summary!Q$19</f>
        <v>24.412641405854771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6.3456618174589714</v>
      </c>
      <c r="L263" s="181">
        <f>L200/RES_summary!L$19</f>
        <v>6.3040165564686479</v>
      </c>
      <c r="M263" s="181">
        <f>M200/RES_summary!M$19</f>
        <v>6.2332379818948347</v>
      </c>
      <c r="N263" s="181">
        <f>N200/RES_summary!N$19</f>
        <v>6.1738857242211642</v>
      </c>
      <c r="O263" s="181">
        <f>O200/RES_summary!O$19</f>
        <v>6.1300414709075799</v>
      </c>
      <c r="P263" s="181">
        <f>P200/RES_summary!P$19</f>
        <v>6.0410054009798317</v>
      </c>
      <c r="Q263" s="181">
        <f>Q200/RES_summary!Q$19</f>
        <v>5.9538817762112934</v>
      </c>
    </row>
    <row r="264" spans="1:17" ht="12" customHeight="1" x14ac:dyDescent="0.25">
      <c r="A264" s="163" t="s">
        <v>142</v>
      </c>
      <c r="B264" s="180">
        <f>B201/RES_summary!B$19</f>
        <v>39.118325717878434</v>
      </c>
      <c r="C264" s="180">
        <f>C201/RES_summary!C$19</f>
        <v>39.041739298930914</v>
      </c>
      <c r="D264" s="180">
        <f>D201/RES_summary!D$19</f>
        <v>37.350629916835821</v>
      </c>
      <c r="E264" s="180">
        <f>E201/RES_summary!E$19</f>
        <v>42.708360335657702</v>
      </c>
      <c r="F264" s="180">
        <f>F201/RES_summary!F$19</f>
        <v>42.23856933154908</v>
      </c>
      <c r="G264" s="180">
        <f>G201/RES_summary!G$19</f>
        <v>40.203113665710816</v>
      </c>
      <c r="H264" s="180">
        <f>H201/RES_summary!H$19</f>
        <v>41.602682596859438</v>
      </c>
      <c r="I264" s="180">
        <f>I201/RES_summary!I$19</f>
        <v>38.173589012810659</v>
      </c>
      <c r="J264" s="180">
        <f>J201/RES_summary!J$19</f>
        <v>39.790283038350388</v>
      </c>
      <c r="K264" s="180">
        <f>K201/RES_summary!K$19</f>
        <v>39.652193769766598</v>
      </c>
      <c r="L264" s="180">
        <f>L201/RES_summary!L$19</f>
        <v>42.952538700511639</v>
      </c>
      <c r="M264" s="180">
        <f>M201/RES_summary!M$19</f>
        <v>39.587255012630166</v>
      </c>
      <c r="N264" s="180">
        <f>N201/RES_summary!N$19</f>
        <v>39.077679238808656</v>
      </c>
      <c r="O264" s="180">
        <f>O201/RES_summary!O$19</f>
        <v>38.552756630872047</v>
      </c>
      <c r="P264" s="180">
        <f>P201/RES_summary!P$19</f>
        <v>38.6480739351395</v>
      </c>
      <c r="Q264" s="180">
        <f>Q201/RES_summary!Q$19</f>
        <v>38.373064128249503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34.102197456295684</v>
      </c>
      <c r="L265" s="179">
        <f>L202/RES_summary!L$19</f>
        <v>36.370793646827018</v>
      </c>
      <c r="M265" s="179">
        <f>M202/RES_summary!M$19</f>
        <v>33.944316490735851</v>
      </c>
      <c r="N265" s="179">
        <f>N202/RES_summary!N$19</f>
        <v>33.528261191387195</v>
      </c>
      <c r="O265" s="179">
        <f>O202/RES_summary!O$19</f>
        <v>33.116971112517916</v>
      </c>
      <c r="P265" s="179">
        <f>P202/RES_summary!P$19</f>
        <v>33.094657155577444</v>
      </c>
      <c r="Q265" s="179">
        <f>Q202/RES_summary!Q$19</f>
        <v>32.815026665985997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27.756535638836752</v>
      </c>
      <c r="L266" s="177">
        <f>L203/RES_summary!L$19</f>
        <v>30.066777090358379</v>
      </c>
      <c r="M266" s="177">
        <f>M203/RES_summary!M$19</f>
        <v>27.711078508841045</v>
      </c>
      <c r="N266" s="177">
        <f>N203/RES_summary!N$19</f>
        <v>27.35437546716603</v>
      </c>
      <c r="O266" s="177">
        <f>O203/RES_summary!O$19</f>
        <v>26.98692964161037</v>
      </c>
      <c r="P266" s="177">
        <f>P203/RES_summary!P$19</f>
        <v>27.053651754597627</v>
      </c>
      <c r="Q266" s="177">
        <f>Q203/RES_summary!Q$19</f>
        <v>26.861144889774696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6.3456618174589314</v>
      </c>
      <c r="L267" s="177">
        <f>L204/RES_summary!L$19</f>
        <v>6.3040165564686381</v>
      </c>
      <c r="M267" s="177">
        <f>M204/RES_summary!M$19</f>
        <v>6.2332379818948098</v>
      </c>
      <c r="N267" s="177">
        <f>N204/RES_summary!N$19</f>
        <v>6.1738857242211624</v>
      </c>
      <c r="O267" s="177">
        <f>O204/RES_summary!O$19</f>
        <v>6.1300414709075559</v>
      </c>
      <c r="P267" s="177">
        <f>P204/RES_summary!P$19</f>
        <v>6.0410054009798229</v>
      </c>
      <c r="Q267" s="177">
        <f>Q204/RES_summary!Q$19</f>
        <v>5.9538817762112997</v>
      </c>
    </row>
    <row r="268" spans="1:17" ht="12" customHeight="1" x14ac:dyDescent="0.25">
      <c r="A268" s="158" t="s">
        <v>62</v>
      </c>
      <c r="B268" s="178">
        <f>B205/RES_summary!B$19</f>
        <v>17.975292430687979</v>
      </c>
      <c r="C268" s="178">
        <f>C205/RES_summary!C$19</f>
        <v>17.754804596926256</v>
      </c>
      <c r="D268" s="178">
        <f>D205/RES_summary!D$19</f>
        <v>18.981623671348274</v>
      </c>
      <c r="E268" s="178">
        <f>E205/RES_summary!E$19</f>
        <v>23.498952310949107</v>
      </c>
      <c r="F268" s="178">
        <f>F205/RES_summary!F$19</f>
        <v>23.275423965956563</v>
      </c>
      <c r="G268" s="178">
        <f>G205/RES_summary!G$19</f>
        <v>22.628110862007059</v>
      </c>
      <c r="H268" s="178">
        <f>H205/RES_summary!H$19</f>
        <v>22.97621066366397</v>
      </c>
      <c r="I268" s="178">
        <f>I205/RES_summary!I$19</f>
        <v>22.35603108779431</v>
      </c>
      <c r="J268" s="178">
        <f>J205/RES_summary!J$19</f>
        <v>22.693576869042136</v>
      </c>
      <c r="K268" s="178">
        <f>K205/RES_summary!K$19</f>
        <v>22.760742103905738</v>
      </c>
      <c r="L268" s="178">
        <f>L205/RES_summary!L$19</f>
        <v>22.565349307703833</v>
      </c>
      <c r="M268" s="178">
        <f>M205/RES_summary!M$19</f>
        <v>21.938169318283908</v>
      </c>
      <c r="N268" s="178">
        <f>N205/RES_summary!N$19</f>
        <v>21.729982106406439</v>
      </c>
      <c r="O268" s="178">
        <f>O205/RES_summary!O$19</f>
        <v>21.441948292701582</v>
      </c>
      <c r="P268" s="178">
        <f>P205/RES_summary!P$19</f>
        <v>21.209522531877884</v>
      </c>
      <c r="Q268" s="178">
        <f>Q205/RES_summary!Q$19</f>
        <v>21.023041667823339</v>
      </c>
    </row>
    <row r="269" spans="1:17" ht="12" customHeight="1" x14ac:dyDescent="0.25">
      <c r="A269" s="23" t="s">
        <v>58</v>
      </c>
      <c r="B269" s="177">
        <f>B206/RES_summary!B$19</f>
        <v>24.790106890804051</v>
      </c>
      <c r="C269" s="177">
        <f>C206/RES_summary!C$19</f>
        <v>24.306813185523364</v>
      </c>
      <c r="D269" s="177">
        <f>D206/RES_summary!D$19</f>
        <v>26.344921669783133</v>
      </c>
      <c r="E269" s="177">
        <f>E206/RES_summary!E$19</f>
        <v>31.035438796700834</v>
      </c>
      <c r="F269" s="177">
        <f>F206/RES_summary!F$19</f>
        <v>30.842117789195886</v>
      </c>
      <c r="G269" s="177">
        <f>G206/RES_summary!G$19</f>
        <v>30.128588395697882</v>
      </c>
      <c r="H269" s="177">
        <f>H206/RES_summary!H$19</f>
        <v>30.095825808464856</v>
      </c>
      <c r="I269" s="177">
        <f>I206/RES_summary!I$19</f>
        <v>29.061318620269741</v>
      </c>
      <c r="J269" s="177">
        <f>J206/RES_summary!J$19</f>
        <v>29.08691606223648</v>
      </c>
      <c r="K269" s="177">
        <f>K206/RES_summary!K$19</f>
        <v>28.808685175541925</v>
      </c>
      <c r="L269" s="177">
        <f>L206/RES_summary!L$19</f>
        <v>28.35174384916597</v>
      </c>
      <c r="M269" s="177">
        <f>M206/RES_summary!M$19</f>
        <v>27.811955457399311</v>
      </c>
      <c r="N269" s="177">
        <f>N206/RES_summary!N$19</f>
        <v>27.90784761470043</v>
      </c>
      <c r="O269" s="177">
        <f>O206/RES_summary!O$19</f>
        <v>27.410005139281544</v>
      </c>
      <c r="P269" s="177">
        <f>P206/RES_summary!P$19</f>
        <v>26.82726230773191</v>
      </c>
      <c r="Q269" s="177">
        <f>Q206/RES_summary!Q$19</f>
        <v>26.494749337059169</v>
      </c>
    </row>
    <row r="270" spans="1:17" ht="12" customHeight="1" x14ac:dyDescent="0.25">
      <c r="A270" s="23" t="s">
        <v>57</v>
      </c>
      <c r="B270" s="177">
        <f>B207/RES_summary!B$19</f>
        <v>19.069318598289602</v>
      </c>
      <c r="C270" s="177">
        <f>C207/RES_summary!C$19</f>
        <v>19.169509958928376</v>
      </c>
      <c r="D270" s="177">
        <f>D207/RES_summary!D$19</f>
        <v>19.472072435109414</v>
      </c>
      <c r="E270" s="177">
        <f>E207/RES_summary!E$19</f>
        <v>23.833332614438437</v>
      </c>
      <c r="F270" s="177">
        <f>F207/RES_summary!F$19</f>
        <v>23.496606127608853</v>
      </c>
      <c r="G270" s="177">
        <f>G207/RES_summary!G$19</f>
        <v>22.913088497457977</v>
      </c>
      <c r="H270" s="177">
        <f>H207/RES_summary!H$19</f>
        <v>22.68716019375659</v>
      </c>
      <c r="I270" s="177">
        <f>I207/RES_summary!I$19</f>
        <v>22.541382011019426</v>
      </c>
      <c r="J270" s="177">
        <f>J207/RES_summary!J$19</f>
        <v>22.385342584357314</v>
      </c>
      <c r="K270" s="177">
        <f>K207/RES_summary!K$19</f>
        <v>22.209662211082644</v>
      </c>
      <c r="L270" s="177">
        <f>L207/RES_summary!L$19</f>
        <v>21.786880578874669</v>
      </c>
      <c r="M270" s="177">
        <f>M207/RES_summary!M$19</f>
        <v>21.506903411421735</v>
      </c>
      <c r="N270" s="177">
        <f>N207/RES_summary!N$19</f>
        <v>21.312067750501075</v>
      </c>
      <c r="O270" s="177">
        <f>O207/RES_summary!O$19</f>
        <v>20.947468940575593</v>
      </c>
      <c r="P270" s="177">
        <f>P207/RES_summary!P$19</f>
        <v>20.411617208971411</v>
      </c>
      <c r="Q270" s="177">
        <f>Q207/RES_summary!Q$19</f>
        <v>20.117576054376904</v>
      </c>
    </row>
    <row r="271" spans="1:17" ht="12" customHeight="1" x14ac:dyDescent="0.25">
      <c r="A271" s="29" t="s">
        <v>140</v>
      </c>
      <c r="B271" s="176">
        <f>B208/RES_summary!B$19</f>
        <v>11.26901408069091</v>
      </c>
      <c r="C271" s="176">
        <f>C208/RES_summary!C$19</f>
        <v>11.023791366769588</v>
      </c>
      <c r="D271" s="176">
        <f>D208/RES_summary!D$19</f>
        <v>11.975801445780725</v>
      </c>
      <c r="E271" s="176">
        <f>E208/RES_summary!E$19</f>
        <v>16.102960960633975</v>
      </c>
      <c r="F271" s="176">
        <f>F208/RES_summary!F$19</f>
        <v>15.948640020266954</v>
      </c>
      <c r="G271" s="176">
        <f>G208/RES_summary!G$19</f>
        <v>15.206863498819155</v>
      </c>
      <c r="H271" s="176">
        <f>H208/RES_summary!H$19</f>
        <v>15.652263791183989</v>
      </c>
      <c r="I271" s="176">
        <f>I208/RES_summary!I$19</f>
        <v>15.192018528389339</v>
      </c>
      <c r="J271" s="176">
        <f>J208/RES_summary!J$19</f>
        <v>15.450554229555483</v>
      </c>
      <c r="K271" s="176">
        <f>K208/RES_summary!K$19</f>
        <v>15.626206794118886</v>
      </c>
      <c r="L271" s="176">
        <f>L208/RES_summary!L$19</f>
        <v>15.725951746063542</v>
      </c>
      <c r="M271" s="176">
        <f>M208/RES_summary!M$19</f>
        <v>15.292195265401567</v>
      </c>
      <c r="N271" s="176">
        <f>N208/RES_summary!N$19</f>
        <v>14.777446089622678</v>
      </c>
      <c r="O271" s="176">
        <f>O208/RES_summary!O$19</f>
        <v>14.860049550596612</v>
      </c>
      <c r="P271" s="176">
        <f>P208/RES_summary!P$19</f>
        <v>14.901016413457318</v>
      </c>
      <c r="Q271" s="176">
        <f>Q208/RES_summary!Q$19</f>
        <v>14.977034411757337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132.38222186612811</v>
      </c>
      <c r="C273" s="184">
        <f>C210/RES_summary!C$19</f>
        <v>142.55647641900973</v>
      </c>
      <c r="D273" s="184">
        <f>D210/RES_summary!D$19</f>
        <v>136.80498019762982</v>
      </c>
      <c r="E273" s="184">
        <f>E210/RES_summary!E$19</f>
        <v>134.36432341222093</v>
      </c>
      <c r="F273" s="184">
        <f>F210/RES_summary!F$19</f>
        <v>131.25300534931057</v>
      </c>
      <c r="G273" s="184">
        <f>G210/RES_summary!G$19</f>
        <v>132.25944452017012</v>
      </c>
      <c r="H273" s="184">
        <f>H210/RES_summary!H$19</f>
        <v>139.35911285105965</v>
      </c>
      <c r="I273" s="184">
        <f>I210/RES_summary!I$19</f>
        <v>124.34956069249814</v>
      </c>
      <c r="J273" s="184">
        <f>J210/RES_summary!J$19</f>
        <v>127.31997024743933</v>
      </c>
      <c r="K273" s="184">
        <f>K210/RES_summary!K$19</f>
        <v>128.05669907812691</v>
      </c>
      <c r="L273" s="184">
        <f>L210/RES_summary!L$19</f>
        <v>142.39165172586189</v>
      </c>
      <c r="M273" s="184">
        <f>M210/RES_summary!M$19</f>
        <v>123.61875931545848</v>
      </c>
      <c r="N273" s="184">
        <f>N210/RES_summary!N$19</f>
        <v>128.30388197810689</v>
      </c>
      <c r="O273" s="184">
        <f>O210/RES_summary!O$19</f>
        <v>124.7908263845198</v>
      </c>
      <c r="P273" s="184">
        <f>P210/RES_summary!P$19</f>
        <v>114.25135355724262</v>
      </c>
      <c r="Q273" s="184">
        <f>Q210/RES_summary!Q$19</f>
        <v>112.9846821845756</v>
      </c>
    </row>
    <row r="274" spans="1:17" ht="12" customHeight="1" x14ac:dyDescent="0.25">
      <c r="A274" s="158" t="s">
        <v>65</v>
      </c>
      <c r="B274" s="178">
        <f>B211/RES_summary!B$19</f>
        <v>102.2567436569835</v>
      </c>
      <c r="C274" s="178">
        <f>C211/RES_summary!C$19</f>
        <v>112.5523649437106</v>
      </c>
      <c r="D274" s="178">
        <f>D211/RES_summary!D$19</f>
        <v>106.37189047595599</v>
      </c>
      <c r="E274" s="178">
        <f>E211/RES_summary!E$19</f>
        <v>101.54267368935577</v>
      </c>
      <c r="F274" s="178">
        <f>F211/RES_summary!F$19</f>
        <v>98.285881263500585</v>
      </c>
      <c r="G274" s="178">
        <f>G211/RES_summary!G$19</f>
        <v>100.04337153176</v>
      </c>
      <c r="H274" s="178">
        <f>H211/RES_summary!H$19</f>
        <v>107.04029502715449</v>
      </c>
      <c r="I274" s="178">
        <f>I211/RES_summary!I$19</f>
        <v>93.130535281631467</v>
      </c>
      <c r="J274" s="178">
        <f>J211/RES_summary!J$19</f>
        <v>95.28794738569411</v>
      </c>
      <c r="K274" s="178">
        <f>K211/RES_summary!K$19</f>
        <v>96.032213944895332</v>
      </c>
      <c r="L274" s="178">
        <f>L211/RES_summary!L$19</f>
        <v>110.59085266791571</v>
      </c>
      <c r="M274" s="178">
        <f>M211/RES_summary!M$19</f>
        <v>92.367824210589177</v>
      </c>
      <c r="N274" s="178">
        <f>N211/RES_summary!N$19</f>
        <v>96.957709322091958</v>
      </c>
      <c r="O274" s="178">
        <f>O211/RES_summary!O$19</f>
        <v>93.717818425633382</v>
      </c>
      <c r="P274" s="178">
        <f>P211/RES_summary!P$19</f>
        <v>83.562502841178016</v>
      </c>
      <c r="Q274" s="178">
        <f>Q211/RES_summary!Q$19</f>
        <v>82.458702443939785</v>
      </c>
    </row>
    <row r="275" spans="1:17" ht="12" customHeight="1" x14ac:dyDescent="0.25">
      <c r="A275" s="23" t="s">
        <v>58</v>
      </c>
      <c r="B275" s="177">
        <f>B212/RES_summary!B$19</f>
        <v>101.60869644498958</v>
      </c>
      <c r="C275" s="177">
        <f>C212/RES_summary!C$19</f>
        <v>111.89862815838519</v>
      </c>
      <c r="D275" s="177">
        <f>D212/RES_summary!D$19</f>
        <v>105.83215439409064</v>
      </c>
      <c r="E275" s="177">
        <f>E212/RES_summary!E$19</f>
        <v>100.20777622393096</v>
      </c>
      <c r="F275" s="177">
        <f>F212/RES_summary!F$19</f>
        <v>97.009061045337674</v>
      </c>
      <c r="G275" s="177">
        <f>G212/RES_summary!G$19</f>
        <v>99.013465573537545</v>
      </c>
      <c r="H275" s="177">
        <f>H212/RES_summary!H$19</f>
        <v>105.799577452102</v>
      </c>
      <c r="I275" s="177">
        <f>I212/RES_summary!I$19</f>
        <v>92.126579256203456</v>
      </c>
      <c r="J275" s="177">
        <f>J212/RES_summary!J$19</f>
        <v>94.187810863423735</v>
      </c>
      <c r="K275" s="177">
        <f>K212/RES_summary!K$19</f>
        <v>94.894557081544207</v>
      </c>
      <c r="L275" s="177">
        <f>L212/RES_summary!L$19</f>
        <v>109.30246740310277</v>
      </c>
      <c r="M275" s="177">
        <f>M212/RES_summary!M$19</f>
        <v>91.31415104806392</v>
      </c>
      <c r="N275" s="177">
        <f>N212/RES_summary!N$19</f>
        <v>95.882484675651298</v>
      </c>
      <c r="O275" s="177">
        <f>O212/RES_summary!O$19</f>
        <v>92.625798974707834</v>
      </c>
      <c r="P275" s="177">
        <f>P212/RES_summary!P$19</f>
        <v>82.419657434027812</v>
      </c>
      <c r="Q275" s="177">
        <f>Q212/RES_summary!Q$19</f>
        <v>81.211215131302694</v>
      </c>
    </row>
    <row r="276" spans="1:17" ht="12" customHeight="1" x14ac:dyDescent="0.25">
      <c r="A276" s="23" t="s">
        <v>60</v>
      </c>
      <c r="B276" s="177">
        <f>B213/RES_summary!B$19</f>
        <v>0.64804721199392645</v>
      </c>
      <c r="C276" s="177">
        <f>C213/RES_summary!C$19</f>
        <v>0.65373678532539703</v>
      </c>
      <c r="D276" s="177">
        <f>D213/RES_summary!D$19</f>
        <v>0.53973608186535871</v>
      </c>
      <c r="E276" s="177">
        <f>E213/RES_summary!E$19</f>
        <v>1.3348974654247985</v>
      </c>
      <c r="F276" s="177">
        <f>F213/RES_summary!F$19</f>
        <v>1.2768202181629196</v>
      </c>
      <c r="G276" s="177">
        <f>G213/RES_summary!G$19</f>
        <v>1.0299059582224526</v>
      </c>
      <c r="H276" s="177">
        <f>H213/RES_summary!H$19</f>
        <v>1.2407175750524837</v>
      </c>
      <c r="I276" s="177">
        <f>I213/RES_summary!I$19</f>
        <v>1.0039560254280189</v>
      </c>
      <c r="J276" s="177">
        <f>J213/RES_summary!J$19</f>
        <v>1.1001365222703789</v>
      </c>
      <c r="K276" s="177">
        <f>K213/RES_summary!K$19</f>
        <v>1.1376568633511164</v>
      </c>
      <c r="L276" s="177">
        <f>L213/RES_summary!L$19</f>
        <v>1.2883852648129559</v>
      </c>
      <c r="M276" s="177">
        <f>M213/RES_summary!M$19</f>
        <v>1.0536731625252562</v>
      </c>
      <c r="N276" s="177">
        <f>N213/RES_summary!N$19</f>
        <v>1.0752246464406561</v>
      </c>
      <c r="O276" s="177">
        <f>O213/RES_summary!O$19</f>
        <v>1.0920194509255372</v>
      </c>
      <c r="P276" s="177">
        <f>P213/RES_summary!P$19</f>
        <v>1.1428454071502103</v>
      </c>
      <c r="Q276" s="177">
        <f>Q213/RES_summary!Q$19</f>
        <v>1.2474873126371016</v>
      </c>
    </row>
    <row r="277" spans="1:17" ht="12" customHeight="1" x14ac:dyDescent="0.25">
      <c r="A277" s="158" t="s">
        <v>112</v>
      </c>
      <c r="B277" s="178">
        <f>B214/RES_summary!B$19</f>
        <v>6.9882043634069066E-3</v>
      </c>
      <c r="C277" s="178">
        <f>C214/RES_summary!C$19</f>
        <v>7.5645462048325599E-3</v>
      </c>
      <c r="D277" s="178">
        <f>D214/RES_summary!D$19</f>
        <v>8.9761826561726484E-3</v>
      </c>
      <c r="E277" s="178">
        <f>E214/RES_summary!E$19</f>
        <v>9.960308922072135E-3</v>
      </c>
      <c r="F277" s="178">
        <f>F214/RES_summary!F$19</f>
        <v>1.2834917359105455E-2</v>
      </c>
      <c r="G277" s="178">
        <f>G214/RES_summary!G$19</f>
        <v>1.4711295990031801E-2</v>
      </c>
      <c r="H277" s="178">
        <f>H214/RES_summary!H$19</f>
        <v>2.0554400250943614E-2</v>
      </c>
      <c r="I277" s="178">
        <f>I214/RES_summary!I$19</f>
        <v>2.9786822467924478E-2</v>
      </c>
      <c r="J277" s="178">
        <f>J214/RES_summary!J$19</f>
        <v>3.879719556334113E-2</v>
      </c>
      <c r="K277" s="178">
        <f>K214/RES_summary!K$19</f>
        <v>5.2408994424880097E-2</v>
      </c>
      <c r="L277" s="178">
        <f>L214/RES_summary!L$19</f>
        <v>6.6480926602862256E-2</v>
      </c>
      <c r="M277" s="178">
        <f>M214/RES_summary!M$19</f>
        <v>8.3822989520056623E-2</v>
      </c>
      <c r="N277" s="178">
        <f>N214/RES_summary!N$19</f>
        <v>9.8601573476032239E-2</v>
      </c>
      <c r="O277" s="178">
        <f>O214/RES_summary!O$19</f>
        <v>0.10245879631108465</v>
      </c>
      <c r="P277" s="178">
        <f>P214/RES_summary!P$19</f>
        <v>0.13341853624556294</v>
      </c>
      <c r="Q277" s="178">
        <f>Q214/RES_summary!Q$19</f>
        <v>0.1591211734526547</v>
      </c>
    </row>
    <row r="278" spans="1:17" ht="12" customHeight="1" x14ac:dyDescent="0.25">
      <c r="A278" s="23" t="s">
        <v>60</v>
      </c>
      <c r="B278" s="177">
        <f>B215/RES_summary!B$19</f>
        <v>6.9882043634069066E-3</v>
      </c>
      <c r="C278" s="177">
        <f>C215/RES_summary!C$19</f>
        <v>7.5645462048325599E-3</v>
      </c>
      <c r="D278" s="177">
        <f>D215/RES_summary!D$19</f>
        <v>8.9761826561726484E-3</v>
      </c>
      <c r="E278" s="177">
        <f>E215/RES_summary!E$19</f>
        <v>9.960308922072135E-3</v>
      </c>
      <c r="F278" s="177">
        <f>F215/RES_summary!F$19</f>
        <v>1.2834917359105455E-2</v>
      </c>
      <c r="G278" s="177">
        <f>G215/RES_summary!G$19</f>
        <v>1.4711295990031801E-2</v>
      </c>
      <c r="H278" s="177">
        <f>H215/RES_summary!H$19</f>
        <v>2.0554400250943614E-2</v>
      </c>
      <c r="I278" s="177">
        <f>I215/RES_summary!I$19</f>
        <v>2.9786822467924478E-2</v>
      </c>
      <c r="J278" s="177">
        <f>J215/RES_summary!J$19</f>
        <v>3.879719556334113E-2</v>
      </c>
      <c r="K278" s="177">
        <f>K215/RES_summary!K$19</f>
        <v>5.2408994424880097E-2</v>
      </c>
      <c r="L278" s="177">
        <f>L215/RES_summary!L$19</f>
        <v>6.6480926602862256E-2</v>
      </c>
      <c r="M278" s="177">
        <f>M215/RES_summary!M$19</f>
        <v>8.3822989520056623E-2</v>
      </c>
      <c r="N278" s="177">
        <f>N215/RES_summary!N$19</f>
        <v>9.8601573476032239E-2</v>
      </c>
      <c r="O278" s="177">
        <f>O215/RES_summary!O$19</f>
        <v>0.10245879631108465</v>
      </c>
      <c r="P278" s="177">
        <f>P215/RES_summary!P$19</f>
        <v>0.13341853624556294</v>
      </c>
      <c r="Q278" s="177">
        <f>Q215/RES_summary!Q$19</f>
        <v>0.1591211734526547</v>
      </c>
    </row>
    <row r="279" spans="1:17" ht="12" customHeight="1" x14ac:dyDescent="0.25">
      <c r="A279" s="158" t="s">
        <v>63</v>
      </c>
      <c r="B279" s="178">
        <f>B216/RES_summary!B$19</f>
        <v>21.979702561807585</v>
      </c>
      <c r="C279" s="178">
        <f>C216/RES_summary!C$19</f>
        <v>21.907496629933803</v>
      </c>
      <c r="D279" s="178">
        <f>D216/RES_summary!D$19</f>
        <v>21.621123420936051</v>
      </c>
      <c r="E279" s="178">
        <f>E216/RES_summary!E$19</f>
        <v>21.629910955179028</v>
      </c>
      <c r="F279" s="178">
        <f>F216/RES_summary!F$19</f>
        <v>21.729038221702559</v>
      </c>
      <c r="G279" s="178">
        <f>G216/RES_summary!G$19</f>
        <v>21.244059808461802</v>
      </c>
      <c r="H279" s="178">
        <f>H216/RES_summary!H$19</f>
        <v>21.143849442309293</v>
      </c>
      <c r="I279" s="178">
        <f>I216/RES_summary!I$19</f>
        <v>20.264364458109409</v>
      </c>
      <c r="J279" s="178">
        <f>J216/RES_summary!J$19</f>
        <v>20.948565797522825</v>
      </c>
      <c r="K279" s="178">
        <f>K216/RES_summary!K$19</f>
        <v>20.941985550796929</v>
      </c>
      <c r="L279" s="178">
        <f>L216/RES_summary!L$19</f>
        <v>20.725670810587715</v>
      </c>
      <c r="M279" s="178">
        <f>M216/RES_summary!M$19</f>
        <v>20.309655343866105</v>
      </c>
      <c r="N279" s="178">
        <f>N216/RES_summary!N$19</f>
        <v>20.515046167146622</v>
      </c>
      <c r="O279" s="178">
        <f>O216/RES_summary!O$19</f>
        <v>20.257132155020688</v>
      </c>
      <c r="P279" s="178">
        <f>P216/RES_summary!P$19</f>
        <v>19.970003178056324</v>
      </c>
      <c r="Q279" s="178">
        <f>Q216/RES_summary!Q$19</f>
        <v>19.795497753707174</v>
      </c>
    </row>
    <row r="280" spans="1:17" ht="12" customHeight="1" x14ac:dyDescent="0.25">
      <c r="A280" s="167" t="s">
        <v>171</v>
      </c>
      <c r="B280" s="183">
        <f>B217/RES_summary!B$19</f>
        <v>21.732459641460792</v>
      </c>
      <c r="C280" s="183">
        <f>C217/RES_summary!C$19</f>
        <v>21.624847209123185</v>
      </c>
      <c r="D280" s="183">
        <f>D217/RES_summary!D$19</f>
        <v>21.300278406816609</v>
      </c>
      <c r="E280" s="183">
        <f>E217/RES_summary!E$19</f>
        <v>21.101334393934867</v>
      </c>
      <c r="F280" s="183">
        <f>F217/RES_summary!F$19</f>
        <v>21.154406837770143</v>
      </c>
      <c r="G280" s="183">
        <f>G217/RES_summary!G$19</f>
        <v>20.796109754085638</v>
      </c>
      <c r="H280" s="183">
        <f>H217/RES_summary!H$19</f>
        <v>20.824424066240123</v>
      </c>
      <c r="I280" s="183">
        <f>I217/RES_summary!I$19</f>
        <v>19.809072903577125</v>
      </c>
      <c r="J280" s="183">
        <f>J217/RES_summary!J$19</f>
        <v>20.508457760269298</v>
      </c>
      <c r="K280" s="183">
        <f>K217/RES_summary!K$19</f>
        <v>20.541550649211711</v>
      </c>
      <c r="L280" s="183">
        <f>L217/RES_summary!L$19</f>
        <v>20.335210365997892</v>
      </c>
      <c r="M280" s="183">
        <f>M217/RES_summary!M$19</f>
        <v>19.903526812366529</v>
      </c>
      <c r="N280" s="183">
        <f>N217/RES_summary!N$19</f>
        <v>20.180837545525996</v>
      </c>
      <c r="O280" s="183">
        <f>O217/RES_summary!O$19</f>
        <v>19.896375361156679</v>
      </c>
      <c r="P280" s="183">
        <f>P217/RES_summary!P$19</f>
        <v>19.646039940977214</v>
      </c>
      <c r="Q280" s="183">
        <f>Q217/RES_summary!Q$19</f>
        <v>19.386348266413389</v>
      </c>
    </row>
    <row r="281" spans="1:17" ht="12" customHeight="1" x14ac:dyDescent="0.25">
      <c r="A281" s="167" t="s">
        <v>144</v>
      </c>
      <c r="B281" s="183">
        <f>B218/RES_summary!B$19</f>
        <v>21.73246057890066</v>
      </c>
      <c r="C281" s="183">
        <f>C218/RES_summary!C$19</f>
        <v>21.942500824851869</v>
      </c>
      <c r="D281" s="183">
        <f>D218/RES_summary!D$19</f>
        <v>22.178828508044486</v>
      </c>
      <c r="E281" s="183">
        <f>E218/RES_summary!E$19</f>
        <v>22.500829345236898</v>
      </c>
      <c r="F281" s="183">
        <f>F218/RES_summary!F$19</f>
        <v>22.884251644293055</v>
      </c>
      <c r="G281" s="183">
        <f>G218/RES_summary!G$19</f>
        <v>22.799415550035878</v>
      </c>
      <c r="H281" s="183">
        <f>H218/RES_summary!H$19</f>
        <v>23.037736271531482</v>
      </c>
      <c r="I281" s="183">
        <f>I218/RES_summary!I$19</f>
        <v>22.994715381018619</v>
      </c>
      <c r="J281" s="183">
        <f>J218/RES_summary!J$19</f>
        <v>23.230634979551489</v>
      </c>
      <c r="K281" s="183">
        <f>K218/RES_summary!K$19</f>
        <v>23.353283401772458</v>
      </c>
      <c r="L281" s="183">
        <f>L218/RES_summary!L$19</f>
        <v>23.170282157476812</v>
      </c>
      <c r="M281" s="183">
        <f>M218/RES_summary!M$19</f>
        <v>22.811464900679233</v>
      </c>
      <c r="N281" s="183">
        <f>N218/RES_summary!N$19</f>
        <v>22.380478033029576</v>
      </c>
      <c r="O281" s="183">
        <f>O218/RES_summary!O$19</f>
        <v>22.061671098106665</v>
      </c>
      <c r="P281" s="183">
        <f>P218/RES_summary!P$19</f>
        <v>21.587736505037366</v>
      </c>
      <c r="Q281" s="183">
        <f>Q218/RES_summary!Q$19</f>
        <v>21.121256012653063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22.978940418093142</v>
      </c>
      <c r="L282" s="183">
        <f>L219/RES_summary!L$19</f>
        <v>22.743561665374173</v>
      </c>
      <c r="M282" s="183">
        <f>M219/RES_summary!M$19</f>
        <v>22.369361365094914</v>
      </c>
      <c r="N282" s="183">
        <f>N219/RES_summary!N$19</f>
        <v>21.981474187927862</v>
      </c>
      <c r="O282" s="183">
        <f>O219/RES_summary!O$19</f>
        <v>21.745974265513286</v>
      </c>
      <c r="P282" s="183">
        <f>P219/RES_summary!P$19</f>
        <v>21.326452882697829</v>
      </c>
      <c r="Q282" s="183">
        <f>Q219/RES_summary!Q$19</f>
        <v>20.902700725039146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16.633278600634171</v>
      </c>
      <c r="L283" s="182">
        <f>L220/RES_summary!L$19</f>
        <v>16.439545108905524</v>
      </c>
      <c r="M283" s="182">
        <f>M220/RES_summary!M$19</f>
        <v>16.136123383200083</v>
      </c>
      <c r="N283" s="182">
        <f>N220/RES_summary!N$19</f>
        <v>15.807588463706695</v>
      </c>
      <c r="O283" s="182">
        <f>O220/RES_summary!O$19</f>
        <v>15.615932794605705</v>
      </c>
      <c r="P283" s="182">
        <f>P220/RES_summary!P$19</f>
        <v>15.285447481718</v>
      </c>
      <c r="Q283" s="182">
        <f>Q220/RES_summary!Q$19</f>
        <v>14.948818948827849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6.3456618174589714</v>
      </c>
      <c r="L284" s="181">
        <f>L221/RES_summary!L$19</f>
        <v>6.304016556468647</v>
      </c>
      <c r="M284" s="181">
        <f>M221/RES_summary!M$19</f>
        <v>6.233237981894832</v>
      </c>
      <c r="N284" s="181">
        <f>N221/RES_summary!N$19</f>
        <v>6.173885724221166</v>
      </c>
      <c r="O284" s="181">
        <f>O221/RES_summary!O$19</f>
        <v>6.1300414709075799</v>
      </c>
      <c r="P284" s="181">
        <f>P221/RES_summary!P$19</f>
        <v>6.0410054009798317</v>
      </c>
      <c r="Q284" s="181">
        <f>Q221/RES_summary!Q$19</f>
        <v>5.9538817762112934</v>
      </c>
    </row>
    <row r="285" spans="1:17" ht="12" customHeight="1" x14ac:dyDescent="0.25">
      <c r="A285" s="163" t="s">
        <v>142</v>
      </c>
      <c r="B285" s="180">
        <f>B222/RES_summary!B$19</f>
        <v>25.165995172256402</v>
      </c>
      <c r="C285" s="180">
        <f>C222/RES_summary!C$19</f>
        <v>25.374180962080903</v>
      </c>
      <c r="D285" s="180">
        <f>D222/RES_summary!D$19</f>
        <v>25.344000444365104</v>
      </c>
      <c r="E285" s="180">
        <f>E222/RES_summary!E$19</f>
        <v>30.24582619987763</v>
      </c>
      <c r="F285" s="180">
        <f>F222/RES_summary!F$19</f>
        <v>31.264944867604747</v>
      </c>
      <c r="G285" s="180">
        <f>G222/RES_summary!G$19</f>
        <v>30.222922078250221</v>
      </c>
      <c r="H285" s="180">
        <f>H222/RES_summary!H$19</f>
        <v>31.533590310052556</v>
      </c>
      <c r="I285" s="180">
        <f>I222/RES_summary!I$19</f>
        <v>29.067315801692761</v>
      </c>
      <c r="J285" s="180">
        <f>J222/RES_summary!J$19</f>
        <v>30.428325731090155</v>
      </c>
      <c r="K285" s="180">
        <f>K222/RES_summary!K$19</f>
        <v>30.39366527684772</v>
      </c>
      <c r="L285" s="180">
        <f>L222/RES_summary!L$19</f>
        <v>33.112713306976261</v>
      </c>
      <c r="M285" s="180">
        <f>M222/RES_summary!M$19</f>
        <v>30.676221784902822</v>
      </c>
      <c r="N285" s="180">
        <f>N222/RES_summary!N$19</f>
        <v>30.360532340615393</v>
      </c>
      <c r="O285" s="180">
        <f>O222/RES_summary!O$19</f>
        <v>30.003712893814782</v>
      </c>
      <c r="P285" s="180">
        <f>P222/RES_summary!P$19</f>
        <v>30.151045634304307</v>
      </c>
      <c r="Q285" s="180">
        <f>Q222/RES_summary!Q$19</f>
        <v>30.044317237455431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27.671111558991694</v>
      </c>
      <c r="L286" s="179">
        <f>L223/RES_summary!L$19</f>
        <v>29.482915871352247</v>
      </c>
      <c r="M286" s="179">
        <f>M223/RES_summary!M$19</f>
        <v>27.71858966591034</v>
      </c>
      <c r="N286" s="179">
        <f>N223/RES_summary!N$19</f>
        <v>27.460464217062672</v>
      </c>
      <c r="O286" s="179">
        <f>O223/RES_summary!O$19</f>
        <v>27.204771197864851</v>
      </c>
      <c r="P286" s="179">
        <f>P223/RES_summary!P$19</f>
        <v>27.201370630189409</v>
      </c>
      <c r="Q286" s="179">
        <f>Q223/RES_summary!Q$19</f>
        <v>27.060254062783887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21.325449741532761</v>
      </c>
      <c r="L287" s="177">
        <f>L224/RES_summary!L$19</f>
        <v>23.178899314883608</v>
      </c>
      <c r="M287" s="177">
        <f>M224/RES_summary!M$19</f>
        <v>21.485351684015527</v>
      </c>
      <c r="N287" s="177">
        <f>N224/RES_summary!N$19</f>
        <v>21.28657849284151</v>
      </c>
      <c r="O287" s="177">
        <f>O224/RES_summary!O$19</f>
        <v>21.07472972695729</v>
      </c>
      <c r="P287" s="177">
        <f>P224/RES_summary!P$19</f>
        <v>21.160365229209592</v>
      </c>
      <c r="Q287" s="177">
        <f>Q224/RES_summary!Q$19</f>
        <v>21.106372286572583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6.3456618174589314</v>
      </c>
      <c r="L288" s="177">
        <f>L225/RES_summary!L$19</f>
        <v>6.3040165564686381</v>
      </c>
      <c r="M288" s="177">
        <f>M225/RES_summary!M$19</f>
        <v>6.2332379818948116</v>
      </c>
      <c r="N288" s="177">
        <f>N225/RES_summary!N$19</f>
        <v>6.1738857242211607</v>
      </c>
      <c r="O288" s="177">
        <f>O225/RES_summary!O$19</f>
        <v>6.1300414709075577</v>
      </c>
      <c r="P288" s="177">
        <f>P225/RES_summary!P$19</f>
        <v>6.0410054009798229</v>
      </c>
      <c r="Q288" s="177">
        <f>Q225/RES_summary!Q$19</f>
        <v>5.9538817762112997</v>
      </c>
    </row>
    <row r="289" spans="1:17" ht="12" customHeight="1" x14ac:dyDescent="0.25">
      <c r="A289" s="158" t="s">
        <v>62</v>
      </c>
      <c r="B289" s="178">
        <f>B226/RES_summary!B$19</f>
        <v>8.1387874429736318</v>
      </c>
      <c r="C289" s="178">
        <f>C226/RES_summary!C$19</f>
        <v>8.0890502991604887</v>
      </c>
      <c r="D289" s="178">
        <f>D226/RES_summary!D$19</f>
        <v>8.8029901180816097</v>
      </c>
      <c r="E289" s="178">
        <f>E226/RES_summary!E$19</f>
        <v>11.181778458764057</v>
      </c>
      <c r="F289" s="178">
        <f>F226/RES_summary!F$19</f>
        <v>11.22525094674832</v>
      </c>
      <c r="G289" s="178">
        <f>G226/RES_summary!G$19</f>
        <v>10.9573018839583</v>
      </c>
      <c r="H289" s="178">
        <f>H226/RES_summary!H$19</f>
        <v>11.154413981344915</v>
      </c>
      <c r="I289" s="178">
        <f>I226/RES_summary!I$19</f>
        <v>10.924874130289343</v>
      </c>
      <c r="J289" s="178">
        <f>J226/RES_summary!J$19</f>
        <v>11.044659868659059</v>
      </c>
      <c r="K289" s="178">
        <f>K226/RES_summary!K$19</f>
        <v>11.030090588009747</v>
      </c>
      <c r="L289" s="178">
        <f>L226/RES_summary!L$19</f>
        <v>11.008647320755603</v>
      </c>
      <c r="M289" s="178">
        <f>M226/RES_summary!M$19</f>
        <v>10.857456771483159</v>
      </c>
      <c r="N289" s="178">
        <f>N226/RES_summary!N$19</f>
        <v>10.732524915392286</v>
      </c>
      <c r="O289" s="178">
        <f>O226/RES_summary!O$19</f>
        <v>10.713417007554662</v>
      </c>
      <c r="P289" s="178">
        <f>P226/RES_summary!P$19</f>
        <v>10.585429001762728</v>
      </c>
      <c r="Q289" s="178">
        <f>Q226/RES_summary!Q$19</f>
        <v>10.571360813475971</v>
      </c>
    </row>
    <row r="290" spans="1:17" ht="12" customHeight="1" x14ac:dyDescent="0.25">
      <c r="A290" s="23" t="s">
        <v>58</v>
      </c>
      <c r="B290" s="177">
        <f>B227/RES_summary!B$19</f>
        <v>7.648485436474064</v>
      </c>
      <c r="C290" s="177">
        <f>C227/RES_summary!C$19</f>
        <v>7.5905152641382836</v>
      </c>
      <c r="D290" s="177">
        <f>D227/RES_summary!D$19</f>
        <v>8.3851568724690608</v>
      </c>
      <c r="E290" s="177">
        <f>E227/RES_summary!E$19</f>
        <v>9.9948628249723406</v>
      </c>
      <c r="F290" s="177">
        <f>F227/RES_summary!F$19</f>
        <v>10.065175634413055</v>
      </c>
      <c r="G290" s="177">
        <f>G227/RES_summary!G$19</f>
        <v>9.9581061699329929</v>
      </c>
      <c r="H290" s="177">
        <f>H227/RES_summary!H$19</f>
        <v>10.061190076775571</v>
      </c>
      <c r="I290" s="177">
        <f>I227/RES_summary!I$19</f>
        <v>9.7944320574629646</v>
      </c>
      <c r="J290" s="177">
        <f>J227/RES_summary!J$19</f>
        <v>9.8988675158251542</v>
      </c>
      <c r="K290" s="177">
        <f>K227/RES_summary!K$19</f>
        <v>9.8401245453524488</v>
      </c>
      <c r="L290" s="177">
        <f>L227/RES_summary!L$19</f>
        <v>9.743969799729431</v>
      </c>
      <c r="M290" s="177">
        <f>M227/RES_summary!M$19</f>
        <v>9.5858780173355616</v>
      </c>
      <c r="N290" s="177">
        <f>N227/RES_summary!N$19</f>
        <v>9.6564696149260101</v>
      </c>
      <c r="O290" s="177">
        <f>O227/RES_summary!O$19</f>
        <v>9.5198654466787893</v>
      </c>
      <c r="P290" s="177">
        <f>P227/RES_summary!P$19</f>
        <v>9.3502794195723915</v>
      </c>
      <c r="Q290" s="177">
        <f>Q227/RES_summary!Q$19</f>
        <v>9.2456686789808273</v>
      </c>
    </row>
    <row r="291" spans="1:17" ht="12" customHeight="1" x14ac:dyDescent="0.25">
      <c r="A291" s="23" t="s">
        <v>57</v>
      </c>
      <c r="B291" s="177">
        <f>B228/RES_summary!B$19</f>
        <v>7.6484876847218306</v>
      </c>
      <c r="C291" s="177">
        <f>C228/RES_summary!C$19</f>
        <v>7.7820014790942738</v>
      </c>
      <c r="D291" s="177">
        <f>D228/RES_summary!D$19</f>
        <v>8.1152604198910439</v>
      </c>
      <c r="E291" s="177">
        <f>E228/RES_summary!E$19</f>
        <v>10.055326223568843</v>
      </c>
      <c r="F291" s="177">
        <f>F228/RES_summary!F$19</f>
        <v>10.03421097496598</v>
      </c>
      <c r="G291" s="177">
        <f>G228/RES_summary!G$19</f>
        <v>9.9534126425976872</v>
      </c>
      <c r="H291" s="177">
        <f>H228/RES_summary!H$19</f>
        <v>10.019745850241675</v>
      </c>
      <c r="I291" s="177">
        <f>I228/RES_summary!I$19</f>
        <v>10.111265987221119</v>
      </c>
      <c r="J291" s="177">
        <f>J228/RES_summary!J$19</f>
        <v>10.193200119002237</v>
      </c>
      <c r="K291" s="177">
        <f>K228/RES_summary!K$19</f>
        <v>10.154162866586962</v>
      </c>
      <c r="L291" s="177">
        <f>L228/RES_summary!L$19</f>
        <v>10.037559811801559</v>
      </c>
      <c r="M291" s="177">
        <f>M228/RES_summary!M$19</f>
        <v>9.9270256962340131</v>
      </c>
      <c r="N291" s="177">
        <f>N228/RES_summary!N$19</f>
        <v>9.8606776462273249</v>
      </c>
      <c r="O291" s="177">
        <f>O228/RES_summary!O$19</f>
        <v>9.725755237250322</v>
      </c>
      <c r="P291" s="177">
        <f>P228/RES_summary!P$19</f>
        <v>9.5394221603543006</v>
      </c>
      <c r="Q291" s="177">
        <f>Q228/RES_summary!Q$19</f>
        <v>9.4358068585043355</v>
      </c>
    </row>
    <row r="292" spans="1:17" ht="12" customHeight="1" x14ac:dyDescent="0.25">
      <c r="A292" s="29" t="s">
        <v>140</v>
      </c>
      <c r="B292" s="176">
        <f>B229/RES_summary!B$19</f>
        <v>8.852163804775639</v>
      </c>
      <c r="C292" s="176">
        <f>C229/RES_summary!C$19</f>
        <v>8.7098567999479855</v>
      </c>
      <c r="D292" s="176">
        <f>D229/RES_summary!D$19</f>
        <v>9.5588370726910448</v>
      </c>
      <c r="E292" s="176">
        <f>E229/RES_summary!E$19</f>
        <v>12.920269223242572</v>
      </c>
      <c r="F292" s="176">
        <f>F229/RES_summary!F$19</f>
        <v>12.894888149544716</v>
      </c>
      <c r="G292" s="176">
        <f>G229/RES_summary!G$19</f>
        <v>12.380145638334149</v>
      </c>
      <c r="H292" s="176">
        <f>H229/RES_summary!H$19</f>
        <v>12.813250705323393</v>
      </c>
      <c r="I292" s="176">
        <f>I229/RES_summary!I$19</f>
        <v>12.499163720539483</v>
      </c>
      <c r="J292" s="176">
        <f>J229/RES_summary!J$19</f>
        <v>12.778871334209102</v>
      </c>
      <c r="K292" s="176">
        <f>K229/RES_summary!K$19</f>
        <v>12.94392012899308</v>
      </c>
      <c r="L292" s="176">
        <f>L229/RES_summary!L$19</f>
        <v>13.077122003742387</v>
      </c>
      <c r="M292" s="176">
        <f>M229/RES_summary!M$19</f>
        <v>12.742249410504677</v>
      </c>
      <c r="N292" s="176">
        <f>N229/RES_summary!N$19</f>
        <v>12.349530833797267</v>
      </c>
      <c r="O292" s="176">
        <f>O229/RES_summary!O$19</f>
        <v>12.453547172538672</v>
      </c>
      <c r="P292" s="176">
        <f>P229/RES_summary!P$19</f>
        <v>12.508276806534806</v>
      </c>
      <c r="Q292" s="176">
        <f>Q229/RES_summary!Q$19</f>
        <v>12.588682645361729</v>
      </c>
    </row>
    <row r="294" spans="1:17" ht="12" customHeight="1" x14ac:dyDescent="0.25">
      <c r="A294" s="152" t="s">
        <v>195</v>
      </c>
      <c r="B294" s="184">
        <f>B231/RES_summary!B$19</f>
        <v>91.72376645368989</v>
      </c>
      <c r="C294" s="184">
        <f>C231/RES_summary!C$19</f>
        <v>98.80731024622871</v>
      </c>
      <c r="D294" s="184">
        <f>D231/RES_summary!D$19</f>
        <v>93.869582878243037</v>
      </c>
      <c r="E294" s="184">
        <f>E231/RES_summary!E$19</f>
        <v>90.630353977417059</v>
      </c>
      <c r="F294" s="184">
        <f>F231/RES_summary!F$19</f>
        <v>87.951400543509166</v>
      </c>
      <c r="G294" s="184">
        <f>G231/RES_summary!G$19</f>
        <v>88.566444839691542</v>
      </c>
      <c r="H294" s="184">
        <f>H231/RES_summary!H$19</f>
        <v>93.274298162378543</v>
      </c>
      <c r="I294" s="184">
        <f>I231/RES_summary!I$19</f>
        <v>82.686542247212856</v>
      </c>
      <c r="J294" s="184">
        <f>J231/RES_summary!J$19</f>
        <v>84.35033330637134</v>
      </c>
      <c r="K294" s="184">
        <f>K231/RES_summary!K$19</f>
        <v>84.898068029254048</v>
      </c>
      <c r="L294" s="184">
        <f>L231/RES_summary!L$19</f>
        <v>94.257657375673233</v>
      </c>
      <c r="M294" s="184">
        <f>M231/RES_summary!M$19</f>
        <v>81.260015970138724</v>
      </c>
      <c r="N294" s="184">
        <f>N231/RES_summary!N$19</f>
        <v>84.211620174541139</v>
      </c>
      <c r="O294" s="184">
        <f>O231/RES_summary!O$19</f>
        <v>81.457450080618983</v>
      </c>
      <c r="P294" s="184">
        <f>P231/RES_summary!P$19</f>
        <v>74.139093330616788</v>
      </c>
      <c r="Q294" s="184">
        <f>Q231/RES_summary!Q$19</f>
        <v>72.68942321230729</v>
      </c>
    </row>
    <row r="295" spans="1:17" ht="12" customHeight="1" x14ac:dyDescent="0.25">
      <c r="A295" s="158" t="s">
        <v>65</v>
      </c>
      <c r="B295" s="178">
        <f>B232/RES_summary!B$19</f>
        <v>72.532644900166503</v>
      </c>
      <c r="C295" s="178">
        <f>C232/RES_summary!C$19</f>
        <v>79.630813433168029</v>
      </c>
      <c r="D295" s="178">
        <f>D232/RES_summary!D$19</f>
        <v>74.564396692199367</v>
      </c>
      <c r="E295" s="178">
        <f>E232/RES_summary!E$19</f>
        <v>70.406484114864469</v>
      </c>
      <c r="F295" s="178">
        <f>F232/RES_summary!F$19</f>
        <v>67.755776534863813</v>
      </c>
      <c r="G295" s="178">
        <f>G232/RES_summary!G$19</f>
        <v>68.588484478897001</v>
      </c>
      <c r="H295" s="178">
        <f>H232/RES_summary!H$19</f>
        <v>72.925386042631104</v>
      </c>
      <c r="I295" s="178">
        <f>I232/RES_summary!I$19</f>
        <v>63.267772135548476</v>
      </c>
      <c r="J295" s="178">
        <f>J232/RES_summary!J$19</f>
        <v>64.401916973007033</v>
      </c>
      <c r="K295" s="178">
        <f>K232/RES_summary!K$19</f>
        <v>64.792159313197075</v>
      </c>
      <c r="L295" s="178">
        <f>L232/RES_summary!L$19</f>
        <v>74.357184325724603</v>
      </c>
      <c r="M295" s="178">
        <f>M232/RES_summary!M$19</f>
        <v>61.941363099110298</v>
      </c>
      <c r="N295" s="178">
        <f>N232/RES_summary!N$19</f>
        <v>64.801594367367827</v>
      </c>
      <c r="O295" s="178">
        <f>O232/RES_summary!O$19</f>
        <v>62.443128524157729</v>
      </c>
      <c r="P295" s="178">
        <f>P232/RES_summary!P$19</f>
        <v>55.361269595886725</v>
      </c>
      <c r="Q295" s="178">
        <f>Q232/RES_summary!Q$19</f>
        <v>54.365459413128505</v>
      </c>
    </row>
    <row r="296" spans="1:17" ht="12" customHeight="1" x14ac:dyDescent="0.25">
      <c r="A296" s="23" t="s">
        <v>58</v>
      </c>
      <c r="B296" s="177">
        <f>B233/RES_summary!B$19</f>
        <v>72.532644900166503</v>
      </c>
      <c r="C296" s="177">
        <f>C233/RES_summary!C$19</f>
        <v>79.630813433168029</v>
      </c>
      <c r="D296" s="177">
        <f>D233/RES_summary!D$19</f>
        <v>74.564396692199367</v>
      </c>
      <c r="E296" s="177">
        <f>E233/RES_summary!E$19</f>
        <v>70.406484114864469</v>
      </c>
      <c r="F296" s="177">
        <f>F233/RES_summary!F$19</f>
        <v>67.755776534863813</v>
      </c>
      <c r="G296" s="177">
        <f>G233/RES_summary!G$19</f>
        <v>68.588484478897001</v>
      </c>
      <c r="H296" s="177">
        <f>H233/RES_summary!H$19</f>
        <v>72.925386042631104</v>
      </c>
      <c r="I296" s="177">
        <f>I233/RES_summary!I$19</f>
        <v>63.267772135548476</v>
      </c>
      <c r="J296" s="177">
        <f>J233/RES_summary!J$19</f>
        <v>64.401916973007033</v>
      </c>
      <c r="K296" s="177">
        <f>K233/RES_summary!K$19</f>
        <v>64.792159313197075</v>
      </c>
      <c r="L296" s="177">
        <f>L233/RES_summary!L$19</f>
        <v>74.357184325724603</v>
      </c>
      <c r="M296" s="177">
        <f>M233/RES_summary!M$19</f>
        <v>61.941363099110298</v>
      </c>
      <c r="N296" s="177">
        <f>N233/RES_summary!N$19</f>
        <v>64.801594367367827</v>
      </c>
      <c r="O296" s="177">
        <f>O233/RES_summary!O$19</f>
        <v>62.443128524157729</v>
      </c>
      <c r="P296" s="177">
        <f>P233/RES_summary!P$19</f>
        <v>55.361269595886725</v>
      </c>
      <c r="Q296" s="177">
        <f>Q233/RES_summary!Q$19</f>
        <v>54.365459413128505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15.09841478422122</v>
      </c>
      <c r="C300" s="178">
        <f>C237/RES_summary!C$19</f>
        <v>15.115521072900867</v>
      </c>
      <c r="D300" s="178">
        <f>D237/RES_summary!D$19</f>
        <v>14.968286429557377</v>
      </c>
      <c r="E300" s="178">
        <f>E237/RES_summary!E$19</f>
        <v>14.977336540983053</v>
      </c>
      <c r="F300" s="178">
        <f>F237/RES_summary!F$19</f>
        <v>15.00549006659897</v>
      </c>
      <c r="G300" s="178">
        <f>G237/RES_summary!G$19</f>
        <v>14.882919551369776</v>
      </c>
      <c r="H300" s="178">
        <f>H237/RES_summary!H$19</f>
        <v>15.112953036925616</v>
      </c>
      <c r="I300" s="178">
        <f>I237/RES_summary!I$19</f>
        <v>14.323553610185812</v>
      </c>
      <c r="J300" s="178">
        <f>J237/RES_summary!J$19</f>
        <v>14.672265050156458</v>
      </c>
      <c r="K300" s="178">
        <f>K237/RES_summary!K$19</f>
        <v>14.753487825951298</v>
      </c>
      <c r="L300" s="178">
        <f>L237/RES_summary!L$19</f>
        <v>14.596810051958515</v>
      </c>
      <c r="M300" s="178">
        <f>M237/RES_summary!M$19</f>
        <v>14.244280728453292</v>
      </c>
      <c r="N300" s="178">
        <f>N237/RES_summary!N$19</f>
        <v>14.344630757130254</v>
      </c>
      <c r="O300" s="178">
        <f>O237/RES_summary!O$19</f>
        <v>14.067394334483543</v>
      </c>
      <c r="P300" s="178">
        <f>P237/RES_summary!P$19</f>
        <v>13.861536640801017</v>
      </c>
      <c r="Q300" s="178">
        <f>Q237/RES_summary!Q$19</f>
        <v>13.488695439333979</v>
      </c>
    </row>
    <row r="301" spans="1:17" ht="12" customHeight="1" x14ac:dyDescent="0.25">
      <c r="A301" s="167" t="s">
        <v>171</v>
      </c>
      <c r="B301" s="183">
        <f>B238/RES_summary!B$19</f>
        <v>17.228057868682498</v>
      </c>
      <c r="C301" s="183">
        <f>C238/RES_summary!C$19</f>
        <v>17.097686621607242</v>
      </c>
      <c r="D301" s="183">
        <f>D238/RES_summary!D$19</f>
        <v>16.69876043154246</v>
      </c>
      <c r="E301" s="183">
        <f>E238/RES_summary!E$19</f>
        <v>16.506559553777254</v>
      </c>
      <c r="F301" s="183">
        <f>F238/RES_summary!F$19</f>
        <v>16.465269631984381</v>
      </c>
      <c r="G301" s="183">
        <f>G238/RES_summary!G$19</f>
        <v>16.063358685174943</v>
      </c>
      <c r="H301" s="183">
        <f>H238/RES_summary!H$19</f>
        <v>16.011458130659655</v>
      </c>
      <c r="I301" s="183">
        <f>I238/RES_summary!I$19</f>
        <v>15.187446193996106</v>
      </c>
      <c r="J301" s="183">
        <f>J238/RES_summary!J$19</f>
        <v>15.671511328076082</v>
      </c>
      <c r="K301" s="183">
        <f>K238/RES_summary!K$19</f>
        <v>15.682352018396502</v>
      </c>
      <c r="L301" s="183">
        <f>L238/RES_summary!L$19</f>
        <v>15.47624559569508</v>
      </c>
      <c r="M301" s="183">
        <f>M238/RES_summary!M$19</f>
        <v>15.112942571545448</v>
      </c>
      <c r="N301" s="183">
        <f>N238/RES_summary!N$19</f>
        <v>15.27698627218431</v>
      </c>
      <c r="O301" s="183">
        <f>O238/RES_summary!O$19</f>
        <v>15.033757242196911</v>
      </c>
      <c r="P301" s="183">
        <f>P238/RES_summary!P$19</f>
        <v>14.798768752556237</v>
      </c>
      <c r="Q301" s="183">
        <f>Q238/RES_summary!Q$19</f>
        <v>14.56703768985574</v>
      </c>
    </row>
    <row r="302" spans="1:17" ht="12" customHeight="1" x14ac:dyDescent="0.25">
      <c r="A302" s="167" t="s">
        <v>144</v>
      </c>
      <c r="B302" s="183">
        <f>B239/RES_summary!B$19</f>
        <v>9.807095557830225</v>
      </c>
      <c r="C302" s="183">
        <f>C239/RES_summary!C$19</f>
        <v>9.7388078845944293</v>
      </c>
      <c r="D302" s="183">
        <f>D239/RES_summary!D$19</f>
        <v>9.53840631172862</v>
      </c>
      <c r="E302" s="183">
        <f>E239/RES_summary!E$19</f>
        <v>9.4276908544402165</v>
      </c>
      <c r="F302" s="183">
        <f>F239/RES_summary!F$19</f>
        <v>9.413487886445381</v>
      </c>
      <c r="G302" s="183">
        <f>G239/RES_summary!G$19</f>
        <v>9.2073689505137164</v>
      </c>
      <c r="H302" s="183">
        <f>H239/RES_summary!H$19</f>
        <v>9.154524571156534</v>
      </c>
      <c r="I302" s="183">
        <f>I239/RES_summary!I$19</f>
        <v>9.0011982630833707</v>
      </c>
      <c r="J302" s="183">
        <f>J239/RES_summary!J$19</f>
        <v>8.9567766357004075</v>
      </c>
      <c r="K302" s="183">
        <f>K239/RES_summary!K$19</f>
        <v>8.9786747483864016</v>
      </c>
      <c r="L302" s="183">
        <f>L239/RES_summary!L$19</f>
        <v>8.8589390306795117</v>
      </c>
      <c r="M302" s="183">
        <f>M239/RES_summary!M$19</f>
        <v>8.6762682308427923</v>
      </c>
      <c r="N302" s="183">
        <f>N239/RES_summary!N$19</f>
        <v>8.4806460181540722</v>
      </c>
      <c r="O302" s="183">
        <f>O239/RES_summary!O$19</f>
        <v>8.3290959504470603</v>
      </c>
      <c r="P302" s="183">
        <f>P239/RES_summary!P$19</f>
        <v>8.1226705811286681</v>
      </c>
      <c r="Q302" s="183">
        <f>Q239/RES_summary!Q$19</f>
        <v>7.9236768933798443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6.2850723238704322</v>
      </c>
      <c r="L303" s="183">
        <f>L240/RES_summary!L$19</f>
        <v>6.2012573214756497</v>
      </c>
      <c r="M303" s="183">
        <f>M240/RES_summary!M$19</f>
        <v>6.0733877615900145</v>
      </c>
      <c r="N303" s="183">
        <f>N240/RES_summary!N$19</f>
        <v>5.9364522127078185</v>
      </c>
      <c r="O303" s="183">
        <f>O240/RES_summary!O$19</f>
        <v>5.8303671653129685</v>
      </c>
      <c r="P303" s="183">
        <f>P240/RES_summary!P$19</f>
        <v>5.6858694067900659</v>
      </c>
      <c r="Q303" s="183">
        <f>Q240/RES_summary!Q$19</f>
        <v>5.5465738253658863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6.2850723238704322</v>
      </c>
      <c r="L304" s="182">
        <f>L241/RES_summary!L$19</f>
        <v>6.2012573214756497</v>
      </c>
      <c r="M304" s="182">
        <f>M241/RES_summary!M$19</f>
        <v>6.0733877615900145</v>
      </c>
      <c r="N304" s="182">
        <f>N241/RES_summary!N$19</f>
        <v>5.9364522127078185</v>
      </c>
      <c r="O304" s="182">
        <f>O241/RES_summary!O$19</f>
        <v>5.8303671653129685</v>
      </c>
      <c r="P304" s="182">
        <f>P241/RES_summary!P$19</f>
        <v>5.6858694067900659</v>
      </c>
      <c r="Q304" s="182">
        <f>Q241/RES_summary!Q$19</f>
        <v>5.5465738253658863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4.0927067693021542</v>
      </c>
      <c r="C310" s="178">
        <f>C247/RES_summary!C$19</f>
        <v>4.0609757401598028</v>
      </c>
      <c r="D310" s="178">
        <f>D247/RES_summary!D$19</f>
        <v>4.3368997564862823</v>
      </c>
      <c r="E310" s="178">
        <f>E247/RES_summary!E$19</f>
        <v>5.2465333215695464</v>
      </c>
      <c r="F310" s="178">
        <f>F247/RES_summary!F$19</f>
        <v>5.190133942046379</v>
      </c>
      <c r="G310" s="178">
        <f>G247/RES_summary!G$19</f>
        <v>5.0950408094247637</v>
      </c>
      <c r="H310" s="178">
        <f>H247/RES_summary!H$19</f>
        <v>5.2359590828218145</v>
      </c>
      <c r="I310" s="178">
        <f>I247/RES_summary!I$19</f>
        <v>5.0952165014785695</v>
      </c>
      <c r="J310" s="178">
        <f>J247/RES_summary!J$19</f>
        <v>5.2761512832078514</v>
      </c>
      <c r="K310" s="178">
        <f>K247/RES_summary!K$19</f>
        <v>5.3524208901056847</v>
      </c>
      <c r="L310" s="178">
        <f>L247/RES_summary!L$19</f>
        <v>5.3036629979901164</v>
      </c>
      <c r="M310" s="178">
        <f>M247/RES_summary!M$19</f>
        <v>5.0743721425751263</v>
      </c>
      <c r="N310" s="178">
        <f>N247/RES_summary!N$19</f>
        <v>5.0653950500430645</v>
      </c>
      <c r="O310" s="178">
        <f>O247/RES_summary!O$19</f>
        <v>4.9469272219777114</v>
      </c>
      <c r="P310" s="178">
        <f>P247/RES_summary!P$19</f>
        <v>4.9162870939290455</v>
      </c>
      <c r="Q310" s="178">
        <f>Q247/RES_summary!Q$19</f>
        <v>4.8352683598447959</v>
      </c>
    </row>
    <row r="311" spans="1:17" ht="12" customHeight="1" x14ac:dyDescent="0.25">
      <c r="A311" s="23" t="s">
        <v>58</v>
      </c>
      <c r="B311" s="177">
        <f>B248/RES_summary!B$19</f>
        <v>8.5200776347333829</v>
      </c>
      <c r="C311" s="177">
        <f>C248/RES_summary!C$19</f>
        <v>8.348886255753035</v>
      </c>
      <c r="D311" s="177">
        <f>D248/RES_summary!D$19</f>
        <v>9.0234848481083585</v>
      </c>
      <c r="E311" s="177">
        <f>E248/RES_summary!E$19</f>
        <v>10.631102980891368</v>
      </c>
      <c r="F311" s="177">
        <f>F248/RES_summary!F$19</f>
        <v>10.554352563913593</v>
      </c>
      <c r="G311" s="177">
        <f>G248/RES_summary!G$19</f>
        <v>10.28368799389777</v>
      </c>
      <c r="H311" s="177">
        <f>H248/RES_summary!H$19</f>
        <v>10.271649465867556</v>
      </c>
      <c r="I311" s="177">
        <f>I248/RES_summary!I$19</f>
        <v>9.911056641820112</v>
      </c>
      <c r="J311" s="177">
        <f>J248/RES_summary!J$19</f>
        <v>9.9190616356246259</v>
      </c>
      <c r="K311" s="177">
        <f>K248/RES_summary!K$19</f>
        <v>9.8444483996354819</v>
      </c>
      <c r="L311" s="177">
        <f>L248/RES_summary!L$19</f>
        <v>9.6902005996970484</v>
      </c>
      <c r="M311" s="177">
        <f>M248/RES_summary!M$19</f>
        <v>9.5062466232697158</v>
      </c>
      <c r="N311" s="177">
        <f>N248/RES_summary!N$19</f>
        <v>9.5361571361083026</v>
      </c>
      <c r="O311" s="177">
        <f>O248/RES_summary!O$19</f>
        <v>9.3692676395571635</v>
      </c>
      <c r="P311" s="177">
        <f>P248/RES_summary!P$19</f>
        <v>9.1672797111664739</v>
      </c>
      <c r="Q311" s="177">
        <f>Q248/RES_summary!Q$19</f>
        <v>9.0513972247567072</v>
      </c>
    </row>
    <row r="312" spans="1:17" ht="12" customHeight="1" x14ac:dyDescent="0.25">
      <c r="A312" s="23" t="s">
        <v>57</v>
      </c>
      <c r="B312" s="177">
        <f>B249/RES_summary!B$19</f>
        <v>4.332566134341767</v>
      </c>
      <c r="C312" s="177">
        <f>C249/RES_summary!C$19</f>
        <v>4.3553297005289799</v>
      </c>
      <c r="D312" s="177">
        <f>D249/RES_summary!D$19</f>
        <v>4.4240721640348397</v>
      </c>
      <c r="E312" s="177">
        <f>E249/RES_summary!E$19</f>
        <v>5.4149543530664408</v>
      </c>
      <c r="F312" s="177">
        <f>F249/RES_summary!F$19</f>
        <v>5.3384497959762589</v>
      </c>
      <c r="G312" s="177">
        <f>G249/RES_summary!G$19</f>
        <v>5.2058740717755114</v>
      </c>
      <c r="H312" s="177">
        <f>H249/RES_summary!H$19</f>
        <v>5.1545429603694783</v>
      </c>
      <c r="I312" s="177">
        <f>I249/RES_summary!I$19</f>
        <v>5.1214220276839448</v>
      </c>
      <c r="J312" s="177">
        <f>J249/RES_summary!J$19</f>
        <v>5.0859697312584728</v>
      </c>
      <c r="K312" s="177">
        <f>K249/RES_summary!K$19</f>
        <v>5.0460549943057513</v>
      </c>
      <c r="L312" s="177">
        <f>L249/RES_summary!L$19</f>
        <v>4.9499986316997848</v>
      </c>
      <c r="M312" s="177">
        <f>M249/RES_summary!M$19</f>
        <v>4.8863875704107729</v>
      </c>
      <c r="N312" s="177">
        <f>N249/RES_summary!N$19</f>
        <v>4.8421207350796607</v>
      </c>
      <c r="O312" s="177">
        <f>O249/RES_summary!O$19</f>
        <v>4.7592835614091715</v>
      </c>
      <c r="P312" s="177">
        <f>P249/RES_summary!P$19</f>
        <v>4.63753757172368</v>
      </c>
      <c r="Q312" s="177">
        <f>Q249/RES_summary!Q$19</f>
        <v>4.570731160056031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216.61724511365571</v>
      </c>
      <c r="D317" s="168">
        <f t="shared" ref="D317:Q317" si="74">SUM(D318,D321,D323,D333)</f>
        <v>582.92965792957091</v>
      </c>
      <c r="E317" s="168">
        <f t="shared" si="74"/>
        <v>214.13475112625881</v>
      </c>
      <c r="F317" s="168">
        <f t="shared" si="74"/>
        <v>378.65192077684685</v>
      </c>
      <c r="G317" s="168">
        <f t="shared" si="74"/>
        <v>462.90077098953037</v>
      </c>
      <c r="H317" s="168">
        <f t="shared" si="74"/>
        <v>410.95305868404347</v>
      </c>
      <c r="I317" s="168">
        <f t="shared" si="74"/>
        <v>150.73857462577541</v>
      </c>
      <c r="J317" s="168">
        <f t="shared" si="74"/>
        <v>261.48200227789295</v>
      </c>
      <c r="K317" s="168">
        <f t="shared" si="74"/>
        <v>203.6901578514989</v>
      </c>
      <c r="L317" s="168">
        <f t="shared" si="74"/>
        <v>243.84961317482407</v>
      </c>
      <c r="M317" s="168">
        <f t="shared" si="74"/>
        <v>117.48936845132283</v>
      </c>
      <c r="N317" s="168">
        <f t="shared" si="74"/>
        <v>193.70772150578475</v>
      </c>
      <c r="O317" s="168">
        <f t="shared" si="74"/>
        <v>96.823787846665937</v>
      </c>
      <c r="P317" s="168">
        <f t="shared" si="74"/>
        <v>145.83468474964687</v>
      </c>
      <c r="Q317" s="168">
        <f t="shared" si="74"/>
        <v>98.69385771753484</v>
      </c>
    </row>
    <row r="318" spans="1:17" ht="12" customHeight="1" x14ac:dyDescent="0.25">
      <c r="A318" s="158" t="s">
        <v>65</v>
      </c>
      <c r="B318" s="157"/>
      <c r="C318" s="157">
        <f>SUM(C319:C320)</f>
        <v>185.0325946700564</v>
      </c>
      <c r="D318" s="157">
        <f t="shared" ref="D318:Q318" si="75">SUM(D319:D320)</f>
        <v>492.93961112896386</v>
      </c>
      <c r="E318" s="157">
        <f t="shared" si="75"/>
        <v>175.45156963016154</v>
      </c>
      <c r="F318" s="157">
        <f t="shared" si="75"/>
        <v>308.01865680061627</v>
      </c>
      <c r="G318" s="157">
        <f t="shared" si="75"/>
        <v>379.22921121413333</v>
      </c>
      <c r="H318" s="157">
        <f t="shared" si="75"/>
        <v>340.23125339058413</v>
      </c>
      <c r="I318" s="157">
        <f t="shared" si="75"/>
        <v>121.02736738170331</v>
      </c>
      <c r="J318" s="157">
        <f t="shared" si="75"/>
        <v>209.67043477826419</v>
      </c>
      <c r="K318" s="157">
        <f t="shared" si="75"/>
        <v>165.34251579683408</v>
      </c>
      <c r="L318" s="157">
        <f t="shared" si="75"/>
        <v>201.21927485713707</v>
      </c>
      <c r="M318" s="157">
        <f t="shared" si="75"/>
        <v>91.833402732119183</v>
      </c>
      <c r="N318" s="157">
        <f t="shared" si="75"/>
        <v>155.15315456390658</v>
      </c>
      <c r="O318" s="157">
        <f t="shared" si="75"/>
        <v>76.233486702399389</v>
      </c>
      <c r="P318" s="157">
        <f t="shared" si="75"/>
        <v>113.03091984769242</v>
      </c>
      <c r="Q318" s="157">
        <f t="shared" si="75"/>
        <v>74.503260322430293</v>
      </c>
    </row>
    <row r="319" spans="1:17" ht="12" customHeight="1" x14ac:dyDescent="0.25">
      <c r="A319" s="23" t="s">
        <v>58</v>
      </c>
      <c r="B319" s="156"/>
      <c r="C319" s="156">
        <f>RES_hhdet_in_fec!C$5</f>
        <v>184.51230210532202</v>
      </c>
      <c r="D319" s="156">
        <f>RES_hhdet_in_fec!D$5</f>
        <v>491.7204934357718</v>
      </c>
      <c r="E319" s="156">
        <f>RES_hhdet_in_fec!E$5</f>
        <v>174.31942614053756</v>
      </c>
      <c r="F319" s="156">
        <f>RES_hhdet_in_fec!F$5</f>
        <v>306.04507006269279</v>
      </c>
      <c r="G319" s="156">
        <f>RES_hhdet_in_fec!G$5</f>
        <v>377.29547129106714</v>
      </c>
      <c r="H319" s="156">
        <f>RES_hhdet_in_fec!H$5</f>
        <v>338.26704387346967</v>
      </c>
      <c r="I319" s="156">
        <f>RES_hhdet_in_fec!I$5</f>
        <v>120.37592437529017</v>
      </c>
      <c r="J319" s="156">
        <f>RES_hhdet_in_fec!J$5</f>
        <v>208.45610868938851</v>
      </c>
      <c r="K319" s="156">
        <f>RES_hhdet_in_fec!K$5</f>
        <v>164.3563650353297</v>
      </c>
      <c r="L319" s="156">
        <f>RES_hhdet_in_fec!L$5</f>
        <v>200.034649474849</v>
      </c>
      <c r="M319" s="156">
        <f>RES_hhdet_in_fec!M$5</f>
        <v>91.302535948313562</v>
      </c>
      <c r="N319" s="156">
        <f>RES_hhdet_in_fec!N$5</f>
        <v>154.27844108843462</v>
      </c>
      <c r="O319" s="156">
        <f>RES_hhdet_in_fec!O$5</f>
        <v>75.780485213057062</v>
      </c>
      <c r="P319" s="156">
        <f>RES_hhdet_in_fec!P$5</f>
        <v>112.23916632310976</v>
      </c>
      <c r="Q319" s="156">
        <f>RES_hhdet_in_fec!Q$5</f>
        <v>73.923760991746903</v>
      </c>
    </row>
    <row r="320" spans="1:17" ht="12" customHeight="1" x14ac:dyDescent="0.25">
      <c r="A320" s="23" t="s">
        <v>60</v>
      </c>
      <c r="B320" s="156"/>
      <c r="C320" s="156">
        <f>RES_hhdet_in_fec!C$6</f>
        <v>0.52029256473436925</v>
      </c>
      <c r="D320" s="156">
        <f>RES_hhdet_in_fec!D$6</f>
        <v>1.2191176931920453</v>
      </c>
      <c r="E320" s="156">
        <f>RES_hhdet_in_fec!E$6</f>
        <v>1.1321434896239875</v>
      </c>
      <c r="F320" s="156">
        <f>RES_hhdet_in_fec!F$6</f>
        <v>1.9735867379234981</v>
      </c>
      <c r="G320" s="156">
        <f>RES_hhdet_in_fec!G$6</f>
        <v>1.933739923066164</v>
      </c>
      <c r="H320" s="156">
        <f>RES_hhdet_in_fec!H$6</f>
        <v>1.964209517114438</v>
      </c>
      <c r="I320" s="156">
        <f>RES_hhdet_in_fec!I$6</f>
        <v>0.65144300641314346</v>
      </c>
      <c r="J320" s="156">
        <f>RES_hhdet_in_fec!J$6</f>
        <v>1.2143260888756899</v>
      </c>
      <c r="K320" s="156">
        <f>RES_hhdet_in_fec!K$6</f>
        <v>0.98615076150436531</v>
      </c>
      <c r="L320" s="156">
        <f>RES_hhdet_in_fec!L$6</f>
        <v>1.184625382288061</v>
      </c>
      <c r="M320" s="156">
        <f>RES_hhdet_in_fec!M$6</f>
        <v>0.53086678380561458</v>
      </c>
      <c r="N320" s="156">
        <f>RES_hhdet_in_fec!N$6</f>
        <v>0.87471347547197509</v>
      </c>
      <c r="O320" s="156">
        <f>RES_hhdet_in_fec!O$6</f>
        <v>0.45300148934232004</v>
      </c>
      <c r="P320" s="156">
        <f>RES_hhdet_in_fec!P$6</f>
        <v>0.7917535245826649</v>
      </c>
      <c r="Q320" s="156">
        <f>RES_hhdet_in_fec!Q$6</f>
        <v>0.57949933068339698</v>
      </c>
    </row>
    <row r="321" spans="1:17" ht="12" customHeight="1" x14ac:dyDescent="0.25">
      <c r="A321" s="158" t="s">
        <v>112</v>
      </c>
      <c r="B321" s="157"/>
      <c r="C321" s="157">
        <f>C322</f>
        <v>9.7699639024470906E-3</v>
      </c>
      <c r="D321" s="157">
        <f t="shared" ref="D321:Q321" si="76">D322</f>
        <v>2.0196667219494004E-2</v>
      </c>
      <c r="E321" s="157">
        <f t="shared" si="76"/>
        <v>1.2864774533918055E-2</v>
      </c>
      <c r="F321" s="157">
        <f t="shared" si="76"/>
        <v>2.8207045703456609E-2</v>
      </c>
      <c r="G321" s="157">
        <f t="shared" si="76"/>
        <v>2.5426751574285488E-2</v>
      </c>
      <c r="H321" s="157">
        <f t="shared" si="76"/>
        <v>4.9100849153380477E-2</v>
      </c>
      <c r="I321" s="157">
        <f t="shared" si="76"/>
        <v>6.6179752781536205E-2</v>
      </c>
      <c r="J321" s="157">
        <f t="shared" si="76"/>
        <v>6.9214484125032033E-2</v>
      </c>
      <c r="K321" s="157">
        <f t="shared" si="76"/>
        <v>9.9697346588837887E-2</v>
      </c>
      <c r="L321" s="157">
        <f t="shared" si="76"/>
        <v>0.10720458831449091</v>
      </c>
      <c r="M321" s="157">
        <f t="shared" si="76"/>
        <v>0.11685640866206108</v>
      </c>
      <c r="N321" s="157">
        <f t="shared" si="76"/>
        <v>0.1341712163935728</v>
      </c>
      <c r="O321" s="157">
        <f t="shared" si="76"/>
        <v>5.4946446552359904E-2</v>
      </c>
      <c r="P321" s="157">
        <f t="shared" si="76"/>
        <v>0.18820834436924114</v>
      </c>
      <c r="Q321" s="157">
        <f t="shared" si="76"/>
        <v>0.19383214893186698</v>
      </c>
    </row>
    <row r="322" spans="1:17" ht="12" customHeight="1" x14ac:dyDescent="0.25">
      <c r="A322" s="23" t="s">
        <v>60</v>
      </c>
      <c r="B322" s="156"/>
      <c r="C322" s="156">
        <f>RES_hhdet_in_fec!C$8</f>
        <v>9.7699639024470906E-3</v>
      </c>
      <c r="D322" s="156">
        <f>RES_hhdet_in_fec!D$8</f>
        <v>2.0196667219494004E-2</v>
      </c>
      <c r="E322" s="156">
        <f>RES_hhdet_in_fec!E$8</f>
        <v>1.2864774533918055E-2</v>
      </c>
      <c r="F322" s="156">
        <f>RES_hhdet_in_fec!F$8</f>
        <v>2.8207045703456609E-2</v>
      </c>
      <c r="G322" s="156">
        <f>RES_hhdet_in_fec!G$8</f>
        <v>2.5426751574285488E-2</v>
      </c>
      <c r="H322" s="156">
        <f>RES_hhdet_in_fec!H$8</f>
        <v>4.9100849153380477E-2</v>
      </c>
      <c r="I322" s="156">
        <f>RES_hhdet_in_fec!I$8</f>
        <v>6.6179752781536205E-2</v>
      </c>
      <c r="J322" s="156">
        <f>RES_hhdet_in_fec!J$8</f>
        <v>6.9214484125032033E-2</v>
      </c>
      <c r="K322" s="156">
        <f>RES_hhdet_in_fec!K$8</f>
        <v>9.9697346588837887E-2</v>
      </c>
      <c r="L322" s="156">
        <f>RES_hhdet_in_fec!L$8</f>
        <v>0.10720458831449091</v>
      </c>
      <c r="M322" s="156">
        <f>RES_hhdet_in_fec!M$8</f>
        <v>0.11685640866206108</v>
      </c>
      <c r="N322" s="156">
        <f>RES_hhdet_in_fec!N$8</f>
        <v>0.1341712163935728</v>
      </c>
      <c r="O322" s="156">
        <f>RES_hhdet_in_fec!O$8</f>
        <v>5.4946446552359904E-2</v>
      </c>
      <c r="P322" s="156">
        <f>RES_hhdet_in_fec!P$8</f>
        <v>0.18820834436924114</v>
      </c>
      <c r="Q322" s="156">
        <f>RES_hhdet_in_fec!Q$8</f>
        <v>0.19383214893186698</v>
      </c>
    </row>
    <row r="323" spans="1:17" ht="12" customHeight="1" x14ac:dyDescent="0.25">
      <c r="A323" s="158" t="s">
        <v>63</v>
      </c>
      <c r="B323" s="157"/>
      <c r="C323" s="157">
        <f>SUM(C324:C326,C329:C330)</f>
        <v>23.653829554638644</v>
      </c>
      <c r="D323" s="157">
        <f t="shared" ref="D323:Q323" si="77">SUM(D324:D326,D329:D330)</f>
        <v>67.30006913863609</v>
      </c>
      <c r="E323" s="157">
        <f t="shared" si="77"/>
        <v>26.202022539098675</v>
      </c>
      <c r="F323" s="157">
        <f t="shared" si="77"/>
        <v>49.113366257200198</v>
      </c>
      <c r="G323" s="157">
        <f t="shared" si="77"/>
        <v>58.529137531825356</v>
      </c>
      <c r="H323" s="157">
        <f t="shared" si="77"/>
        <v>48.889492735466014</v>
      </c>
      <c r="I323" s="157">
        <f t="shared" si="77"/>
        <v>20.124394026791176</v>
      </c>
      <c r="J323" s="157">
        <f t="shared" si="77"/>
        <v>34.757358449070423</v>
      </c>
      <c r="K323" s="157">
        <f t="shared" si="77"/>
        <v>25.800970152332617</v>
      </c>
      <c r="L323" s="157">
        <f t="shared" si="77"/>
        <v>27.310743285885064</v>
      </c>
      <c r="M323" s="157">
        <f t="shared" si="77"/>
        <v>15.51850992475055</v>
      </c>
      <c r="N323" s="157">
        <f t="shared" si="77"/>
        <v>24.278743132277523</v>
      </c>
      <c r="O323" s="157">
        <f t="shared" si="77"/>
        <v>12.421020528191749</v>
      </c>
      <c r="P323" s="157">
        <f t="shared" si="77"/>
        <v>19.924959309121558</v>
      </c>
      <c r="Q323" s="157">
        <f t="shared" si="77"/>
        <v>14.327844756377893</v>
      </c>
    </row>
    <row r="324" spans="1:17" ht="12" customHeight="1" x14ac:dyDescent="0.25">
      <c r="A324" s="167" t="s">
        <v>171</v>
      </c>
      <c r="B324" s="132"/>
      <c r="C324" s="132">
        <f>RES_hhdet_in_fec!C$10</f>
        <v>21.067063371547462</v>
      </c>
      <c r="D324" s="132">
        <f>RES_hhdet_in_fec!D$10</f>
        <v>56.942571135724485</v>
      </c>
      <c r="E324" s="132">
        <f>RES_hhdet_in_fec!E$10</f>
        <v>21.415398835812709</v>
      </c>
      <c r="F324" s="132">
        <f>RES_hhdet_in_fec!F$10</f>
        <v>39.707290815759848</v>
      </c>
      <c r="G324" s="132">
        <f>RES_hhdet_in_fec!G$10</f>
        <v>50.757714918750054</v>
      </c>
      <c r="H324" s="132">
        <f>RES_hhdet_in_fec!H$10</f>
        <v>43.558379978138746</v>
      </c>
      <c r="I324" s="132">
        <f>RES_hhdet_in_fec!I$10</f>
        <v>13.027134630030279</v>
      </c>
      <c r="J324" s="132">
        <f>RES_hhdet_in_fec!J$10</f>
        <v>24.618310475360719</v>
      </c>
      <c r="K324" s="132">
        <f>RES_hhdet_in_fec!K$10</f>
        <v>23.511776754086746</v>
      </c>
      <c r="L324" s="132">
        <f>RES_hhdet_in_fec!L$10</f>
        <v>24.741028520858201</v>
      </c>
      <c r="M324" s="132">
        <f>RES_hhdet_in_fec!M$10</f>
        <v>10.686843602925757</v>
      </c>
      <c r="N324" s="132">
        <f>RES_hhdet_in_fec!N$10</f>
        <v>19.852373528074885</v>
      </c>
      <c r="O324" s="132">
        <f>RES_hhdet_in_fec!O$10</f>
        <v>9.0809522437588281</v>
      </c>
      <c r="P324" s="132">
        <f>RES_hhdet_in_fec!P$10</f>
        <v>17.587554524396563</v>
      </c>
      <c r="Q324" s="132">
        <f>RES_hhdet_in_fec!Q$10</f>
        <v>6.7663856463093115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2.5867661830911834</v>
      </c>
      <c r="D329" s="162">
        <f>RES_hhdet_in_fec!D$15</f>
        <v>10.357498002911603</v>
      </c>
      <c r="E329" s="162">
        <f>RES_hhdet_in_fec!E$15</f>
        <v>4.786623703285966</v>
      </c>
      <c r="F329" s="162">
        <f>RES_hhdet_in_fec!F$15</f>
        <v>9.4060754414403522</v>
      </c>
      <c r="G329" s="162">
        <f>RES_hhdet_in_fec!G$15</f>
        <v>7.7714226130753037</v>
      </c>
      <c r="H329" s="162">
        <f>RES_hhdet_in_fec!H$15</f>
        <v>5.3311127573272712</v>
      </c>
      <c r="I329" s="162">
        <f>RES_hhdet_in_fec!I$15</f>
        <v>7.0972593967608963</v>
      </c>
      <c r="J329" s="162">
        <f>RES_hhdet_in_fec!J$15</f>
        <v>10.139047973709708</v>
      </c>
      <c r="K329" s="162">
        <f>RES_hhdet_in_fec!K$15</f>
        <v>2.2228059889062877</v>
      </c>
      <c r="L329" s="162">
        <f>RES_hhdet_in_fec!L$15</f>
        <v>2.5252441839707092</v>
      </c>
      <c r="M329" s="162">
        <f>RES_hhdet_in_fec!M$15</f>
        <v>4.714963151402296</v>
      </c>
      <c r="N329" s="162">
        <f>RES_hhdet_in_fec!N$15</f>
        <v>4.2375393377300474</v>
      </c>
      <c r="O329" s="162">
        <f>RES_hhdet_in_fec!O$15</f>
        <v>2.8456845911622564</v>
      </c>
      <c r="P329" s="162">
        <f>RES_hhdet_in_fec!P$15</f>
        <v>2.0024253697565326</v>
      </c>
      <c r="Q329" s="162">
        <f>RES_hhdet_in_fec!Q$15</f>
        <v>5.7352958913192875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6.6387409339582398E-2</v>
      </c>
      <c r="L330" s="160">
        <f t="shared" si="79"/>
        <v>4.4470581056153924E-2</v>
      </c>
      <c r="M330" s="160">
        <f t="shared" si="79"/>
        <v>0.11670317042249689</v>
      </c>
      <c r="N330" s="160">
        <f t="shared" si="79"/>
        <v>0.18883026647258969</v>
      </c>
      <c r="O330" s="160">
        <f t="shared" si="79"/>
        <v>0.49438369327066478</v>
      </c>
      <c r="P330" s="160">
        <f t="shared" si="79"/>
        <v>0.33497941496846195</v>
      </c>
      <c r="Q330" s="160">
        <f t="shared" si="79"/>
        <v>1.8261632187492927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5.4034186379505009E-2</v>
      </c>
      <c r="L331" s="156">
        <f>RES_hhdet_in_fec!L$17</f>
        <v>3.6762657990850343E-2</v>
      </c>
      <c r="M331" s="156">
        <f>RES_hhdet_in_fec!M$17</f>
        <v>9.5272818903013964E-2</v>
      </c>
      <c r="N331" s="156">
        <f>RES_hhdet_in_fec!N$17</f>
        <v>0.15405910790217517</v>
      </c>
      <c r="O331" s="156">
        <f>RES_hhdet_in_fec!O$17</f>
        <v>0.4028719263281838</v>
      </c>
      <c r="P331" s="156">
        <f>RES_hhdet_in_fec!P$17</f>
        <v>0.27383321709342218</v>
      </c>
      <c r="Q331" s="156">
        <f>RES_hhdet_in_fec!Q$17</f>
        <v>1.4948284305996671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1.2353222960077384E-2</v>
      </c>
      <c r="L332" s="156">
        <f>RES_hhdet_in_fec!L$18</f>
        <v>7.7079230653035831E-3</v>
      </c>
      <c r="M332" s="156">
        <f>RES_hhdet_in_fec!M$18</f>
        <v>2.1430351519482936E-2</v>
      </c>
      <c r="N332" s="156">
        <f>RES_hhdet_in_fec!N$18</f>
        <v>3.4771158570414518E-2</v>
      </c>
      <c r="O332" s="156">
        <f>RES_hhdet_in_fec!O$18</f>
        <v>9.151176694248099E-2</v>
      </c>
      <c r="P332" s="156">
        <f>RES_hhdet_in_fec!P$18</f>
        <v>6.1146197875039762E-2</v>
      </c>
      <c r="Q332" s="156">
        <f>RES_hhdet_in_fec!Q$18</f>
        <v>0.33133478814962547</v>
      </c>
    </row>
    <row r="333" spans="1:17" ht="12" customHeight="1" x14ac:dyDescent="0.25">
      <c r="A333" s="158" t="s">
        <v>62</v>
      </c>
      <c r="B333" s="157"/>
      <c r="C333" s="157">
        <f>SUM(C334:C336)</f>
        <v>7.9210509250582337</v>
      </c>
      <c r="D333" s="157">
        <f t="shared" ref="D333:Q333" si="80">SUM(D334:D336)</f>
        <v>22.669780994751438</v>
      </c>
      <c r="E333" s="157">
        <f t="shared" si="80"/>
        <v>12.468294182464696</v>
      </c>
      <c r="F333" s="157">
        <f t="shared" si="80"/>
        <v>21.491690673326922</v>
      </c>
      <c r="G333" s="157">
        <f t="shared" si="80"/>
        <v>25.116995491997407</v>
      </c>
      <c r="H333" s="157">
        <f t="shared" si="80"/>
        <v>21.783211708839922</v>
      </c>
      <c r="I333" s="157">
        <f t="shared" si="80"/>
        <v>9.5206334644993831</v>
      </c>
      <c r="J333" s="157">
        <f t="shared" si="80"/>
        <v>16.984994566433258</v>
      </c>
      <c r="K333" s="157">
        <f t="shared" si="80"/>
        <v>12.446974555743356</v>
      </c>
      <c r="L333" s="157">
        <f t="shared" si="80"/>
        <v>15.212390443487472</v>
      </c>
      <c r="M333" s="157">
        <f t="shared" si="80"/>
        <v>10.020599385791051</v>
      </c>
      <c r="N333" s="157">
        <f t="shared" si="80"/>
        <v>14.141652593207068</v>
      </c>
      <c r="O333" s="157">
        <f t="shared" si="80"/>
        <v>8.1143341695224382</v>
      </c>
      <c r="P333" s="157">
        <f t="shared" si="80"/>
        <v>12.69059724846367</v>
      </c>
      <c r="Q333" s="157">
        <f t="shared" si="80"/>
        <v>9.6689204897947825</v>
      </c>
    </row>
    <row r="334" spans="1:17" ht="12" customHeight="1" x14ac:dyDescent="0.25">
      <c r="A334" s="23" t="s">
        <v>58</v>
      </c>
      <c r="B334" s="156"/>
      <c r="C334" s="156">
        <f>RES_hhdet_in_fec!C$20</f>
        <v>4.7595772670003313</v>
      </c>
      <c r="D334" s="156">
        <f>RES_hhdet_in_fec!D$20</f>
        <v>9.973775211843499</v>
      </c>
      <c r="E334" s="156">
        <f>RES_hhdet_in_fec!E$20</f>
        <v>7.5482575316100817</v>
      </c>
      <c r="F334" s="156">
        <f>RES_hhdet_in_fec!F$20</f>
        <v>10.275254377035591</v>
      </c>
      <c r="G334" s="156">
        <f>RES_hhdet_in_fec!G$20</f>
        <v>11.895295687199042</v>
      </c>
      <c r="H334" s="156">
        <f>RES_hhdet_in_fec!H$20</f>
        <v>11.033588832155695</v>
      </c>
      <c r="I334" s="156">
        <f>RES_hhdet_in_fec!I$20</f>
        <v>4.8476785130733164</v>
      </c>
      <c r="J334" s="156">
        <f>RES_hhdet_in_fec!J$20</f>
        <v>10.31967628182667</v>
      </c>
      <c r="K334" s="156">
        <f>RES_hhdet_in_fec!K$20</f>
        <v>7.6346106333073473</v>
      </c>
      <c r="L334" s="156">
        <f>RES_hhdet_in_fec!L$20</f>
        <v>12.645817457981808</v>
      </c>
      <c r="M334" s="156">
        <f>RES_hhdet_in_fec!M$20</f>
        <v>9.9698297644709388</v>
      </c>
      <c r="N334" s="156">
        <f>RES_hhdet_in_fec!N$20</f>
        <v>12.439662046530584</v>
      </c>
      <c r="O334" s="156">
        <f>RES_hhdet_in_fec!O$20</f>
        <v>8.1143341695224382</v>
      </c>
      <c r="P334" s="156">
        <f>RES_hhdet_in_fec!P$20</f>
        <v>12.69059724846367</v>
      </c>
      <c r="Q334" s="156">
        <f>RES_hhdet_in_fec!Q$20</f>
        <v>9.6689204897947825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3.1614736580579028</v>
      </c>
      <c r="D336" s="57">
        <f>RES_hhdet_in_fec!D$22</f>
        <v>12.696005782907939</v>
      </c>
      <c r="E336" s="57">
        <f>RES_hhdet_in_fec!E$22</f>
        <v>4.9200366508546143</v>
      </c>
      <c r="F336" s="57">
        <f>RES_hhdet_in_fec!F$22</f>
        <v>11.216436296291331</v>
      </c>
      <c r="G336" s="57">
        <f>RES_hhdet_in_fec!G$22</f>
        <v>13.221699804798364</v>
      </c>
      <c r="H336" s="57">
        <f>RES_hhdet_in_fec!H$22</f>
        <v>10.749622876684226</v>
      </c>
      <c r="I336" s="57">
        <f>RES_hhdet_in_fec!I$22</f>
        <v>4.6729549514260666</v>
      </c>
      <c r="J336" s="57">
        <f>RES_hhdet_in_fec!J$22</f>
        <v>6.6653182846065873</v>
      </c>
      <c r="K336" s="57">
        <f>RES_hhdet_in_fec!K$22</f>
        <v>4.812363922436008</v>
      </c>
      <c r="L336" s="57">
        <f>RES_hhdet_in_fec!L$22</f>
        <v>2.5665729855056645</v>
      </c>
      <c r="M336" s="57">
        <f>RES_hhdet_in_fec!M$22</f>
        <v>5.0769621320113076E-2</v>
      </c>
      <c r="N336" s="57">
        <f>RES_hhdet_in_fec!N$22</f>
        <v>1.7019905466764846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107.75274611933553</v>
      </c>
      <c r="D338" s="168">
        <f t="shared" ref="D338:Q338" si="81">SUM(D339,D342,D344,D354)</f>
        <v>293.41140329637</v>
      </c>
      <c r="E338" s="168">
        <f t="shared" si="81"/>
        <v>108.21195023597521</v>
      </c>
      <c r="F338" s="168">
        <f t="shared" si="81"/>
        <v>193.76071280212111</v>
      </c>
      <c r="G338" s="168">
        <f t="shared" si="81"/>
        <v>236.88441326607</v>
      </c>
      <c r="H338" s="168">
        <f t="shared" si="81"/>
        <v>210.66132265198368</v>
      </c>
      <c r="I338" s="168">
        <f t="shared" si="81"/>
        <v>78.865703507977997</v>
      </c>
      <c r="J338" s="168">
        <f t="shared" si="81"/>
        <v>136.17225882386865</v>
      </c>
      <c r="K338" s="168">
        <f t="shared" si="81"/>
        <v>105.35609890056718</v>
      </c>
      <c r="L338" s="168">
        <f t="shared" si="81"/>
        <v>125.2489082268203</v>
      </c>
      <c r="M338" s="168">
        <f t="shared" si="81"/>
        <v>60.339606969257837</v>
      </c>
      <c r="N338" s="168">
        <f t="shared" si="81"/>
        <v>99.950514842388515</v>
      </c>
      <c r="O338" s="168">
        <f t="shared" si="81"/>
        <v>49.68430449494177</v>
      </c>
      <c r="P338" s="168">
        <f t="shared" si="81"/>
        <v>74.444955345677798</v>
      </c>
      <c r="Q338" s="168">
        <f t="shared" si="81"/>
        <v>51.999788646972043</v>
      </c>
    </row>
    <row r="339" spans="1:17" ht="12" customHeight="1" x14ac:dyDescent="0.25">
      <c r="A339" s="158" t="s">
        <v>65</v>
      </c>
      <c r="B339" s="157"/>
      <c r="C339" s="157">
        <f>SUM(C340:C341)</f>
        <v>92.261946921681343</v>
      </c>
      <c r="D339" s="157">
        <f t="shared" ref="D339:Q339" si="82">SUM(D340:D341)</f>
        <v>246.44999901626045</v>
      </c>
      <c r="E339" s="157">
        <f t="shared" si="82"/>
        <v>88.406875045224567</v>
      </c>
      <c r="F339" s="157">
        <f t="shared" si="82"/>
        <v>155.90311697195753</v>
      </c>
      <c r="G339" s="157">
        <f t="shared" si="82"/>
        <v>192.76690808971378</v>
      </c>
      <c r="H339" s="157">
        <f t="shared" si="82"/>
        <v>173.80995158627121</v>
      </c>
      <c r="I339" s="157">
        <f t="shared" si="82"/>
        <v>61.722109146974354</v>
      </c>
      <c r="J339" s="157">
        <f t="shared" si="82"/>
        <v>107.66875249513691</v>
      </c>
      <c r="K339" s="157">
        <f t="shared" si="82"/>
        <v>85.733050085840759</v>
      </c>
      <c r="L339" s="157">
        <f t="shared" si="82"/>
        <v>104.85066558635694</v>
      </c>
      <c r="M339" s="157">
        <f t="shared" si="82"/>
        <v>47.71131284341417</v>
      </c>
      <c r="N339" s="157">
        <f t="shared" si="82"/>
        <v>81.016140015440854</v>
      </c>
      <c r="O339" s="157">
        <f t="shared" si="82"/>
        <v>39.783646894545392</v>
      </c>
      <c r="P339" s="157">
        <f t="shared" si="82"/>
        <v>59.331627528115604</v>
      </c>
      <c r="Q339" s="157">
        <f t="shared" si="82"/>
        <v>38.813463801726051</v>
      </c>
    </row>
    <row r="340" spans="1:17" ht="12" customHeight="1" x14ac:dyDescent="0.25">
      <c r="A340" s="23" t="s">
        <v>58</v>
      </c>
      <c r="B340" s="156"/>
      <c r="C340" s="156">
        <f>RES_hhdet_in_tes!C$5</f>
        <v>91.726062770170117</v>
      </c>
      <c r="D340" s="156">
        <f>RES_hhdet_in_tes!D$5</f>
        <v>245.19949988298779</v>
      </c>
      <c r="E340" s="156">
        <f>RES_hhdet_in_tes!E$5</f>
        <v>87.24466304965479</v>
      </c>
      <c r="F340" s="156">
        <f>RES_hhdet_in_tes!F$5</f>
        <v>153.87779808316677</v>
      </c>
      <c r="G340" s="156">
        <f>RES_hhdet_in_tes!G$5</f>
        <v>190.78245090729376</v>
      </c>
      <c r="H340" s="156">
        <f>RES_hhdet_in_tes!H$5</f>
        <v>171.79529849140258</v>
      </c>
      <c r="I340" s="156">
        <f>RES_hhdet_in_tes!I$5</f>
        <v>61.056738941672286</v>
      </c>
      <c r="J340" s="156">
        <f>RES_hhdet_in_tes!J$5</f>
        <v>106.42567474840214</v>
      </c>
      <c r="K340" s="156">
        <f>RES_hhdet_in_tes!K$5</f>
        <v>84.717403472693334</v>
      </c>
      <c r="L340" s="156">
        <f>RES_hhdet_in_tes!L$5</f>
        <v>103.62915359609372</v>
      </c>
      <c r="M340" s="156">
        <f>RES_hhdet_in_tes!M$5</f>
        <v>47.167052649763434</v>
      </c>
      <c r="N340" s="156">
        <f>RES_hhdet_in_tes!N$5</f>
        <v>80.117701396035059</v>
      </c>
      <c r="O340" s="156">
        <f>RES_hhdet_in_tes!O$5</f>
        <v>39.320079592537923</v>
      </c>
      <c r="P340" s="156">
        <f>RES_hhdet_in_tes!P$5</f>
        <v>58.520176509850508</v>
      </c>
      <c r="Q340" s="156">
        <f>RES_hhdet_in_tes!Q$5</f>
        <v>38.226269215623134</v>
      </c>
    </row>
    <row r="341" spans="1:17" ht="12" customHeight="1" x14ac:dyDescent="0.25">
      <c r="A341" s="23" t="s">
        <v>60</v>
      </c>
      <c r="B341" s="156"/>
      <c r="C341" s="156">
        <f>RES_hhdet_in_tes!C$6</f>
        <v>0.53588415151122748</v>
      </c>
      <c r="D341" s="156">
        <f>RES_hhdet_in_tes!D$6</f>
        <v>1.2504991332726656</v>
      </c>
      <c r="E341" s="156">
        <f>RES_hhdet_in_tes!E$6</f>
        <v>1.1622119955697796</v>
      </c>
      <c r="F341" s="156">
        <f>RES_hhdet_in_tes!F$6</f>
        <v>2.0253188887907645</v>
      </c>
      <c r="G341" s="156">
        <f>RES_hhdet_in_tes!G$6</f>
        <v>1.9844571824200246</v>
      </c>
      <c r="H341" s="156">
        <f>RES_hhdet_in_tes!H$6</f>
        <v>2.0146530948686308</v>
      </c>
      <c r="I341" s="156">
        <f>RES_hhdet_in_tes!I$6</f>
        <v>0.66537020530206914</v>
      </c>
      <c r="J341" s="156">
        <f>RES_hhdet_in_tes!J$6</f>
        <v>1.2430777467347718</v>
      </c>
      <c r="K341" s="156">
        <f>RES_hhdet_in_tes!K$6</f>
        <v>1.0156466131474235</v>
      </c>
      <c r="L341" s="156">
        <f>RES_hhdet_in_tes!L$6</f>
        <v>1.2215119902632279</v>
      </c>
      <c r="M341" s="156">
        <f>RES_hhdet_in_tes!M$6</f>
        <v>0.54426019365073242</v>
      </c>
      <c r="N341" s="156">
        <f>RES_hhdet_in_tes!N$6</f>
        <v>0.89843861940579961</v>
      </c>
      <c r="O341" s="156">
        <f>RES_hhdet_in_tes!O$6</f>
        <v>0.46356730200747109</v>
      </c>
      <c r="P341" s="156">
        <f>RES_hhdet_in_tes!P$6</f>
        <v>0.81145101826509669</v>
      </c>
      <c r="Q341" s="156">
        <f>RES_hhdet_in_tes!Q$6</f>
        <v>0.58719458610291497</v>
      </c>
    </row>
    <row r="342" spans="1:17" ht="12" customHeight="1" x14ac:dyDescent="0.25">
      <c r="A342" s="158" t="s">
        <v>112</v>
      </c>
      <c r="B342" s="157"/>
      <c r="C342" s="157">
        <f>C343</f>
        <v>1.7726674604361517E-2</v>
      </c>
      <c r="D342" s="157">
        <f t="shared" ref="D342:Q342" si="83">D343</f>
        <v>3.7435233643120867E-2</v>
      </c>
      <c r="E342" s="157">
        <f t="shared" si="83"/>
        <v>2.4507226489713277E-2</v>
      </c>
      <c r="F342" s="157">
        <f t="shared" si="83"/>
        <v>5.5393799123344682E-2</v>
      </c>
      <c r="G342" s="157">
        <f t="shared" si="83"/>
        <v>5.1715351302971627E-2</v>
      </c>
      <c r="H342" s="157">
        <f t="shared" si="83"/>
        <v>0.10370421636672425</v>
      </c>
      <c r="I342" s="157">
        <f t="shared" si="83"/>
        <v>0.14593385338189538</v>
      </c>
      <c r="J342" s="157">
        <f t="shared" si="83"/>
        <v>0.1580738648758005</v>
      </c>
      <c r="K342" s="157">
        <f t="shared" si="83"/>
        <v>0.24103736457886746</v>
      </c>
      <c r="L342" s="157">
        <f t="shared" si="83"/>
        <v>0.27653360024903711</v>
      </c>
      <c r="M342" s="157">
        <f t="shared" si="83"/>
        <v>0.31841972514877903</v>
      </c>
      <c r="N342" s="157">
        <f t="shared" si="83"/>
        <v>0.38254516421063589</v>
      </c>
      <c r="O342" s="157">
        <f t="shared" si="83"/>
        <v>0.16293086752966968</v>
      </c>
      <c r="P342" s="157">
        <f t="shared" si="83"/>
        <v>0.57758037439007648</v>
      </c>
      <c r="Q342" s="157">
        <f t="shared" si="83"/>
        <v>0.61115173499118991</v>
      </c>
    </row>
    <row r="343" spans="1:17" ht="12" customHeight="1" x14ac:dyDescent="0.25">
      <c r="A343" s="23" t="s">
        <v>60</v>
      </c>
      <c r="B343" s="156"/>
      <c r="C343" s="156">
        <f>RES_hhdet_in_tes!C$8</f>
        <v>1.7726674604361517E-2</v>
      </c>
      <c r="D343" s="156">
        <f>RES_hhdet_in_tes!D$8</f>
        <v>3.7435233643120867E-2</v>
      </c>
      <c r="E343" s="156">
        <f>RES_hhdet_in_tes!E$8</f>
        <v>2.4507226489713277E-2</v>
      </c>
      <c r="F343" s="156">
        <f>RES_hhdet_in_tes!F$8</f>
        <v>5.5393799123344682E-2</v>
      </c>
      <c r="G343" s="156">
        <f>RES_hhdet_in_tes!G$8</f>
        <v>5.1715351302971627E-2</v>
      </c>
      <c r="H343" s="156">
        <f>RES_hhdet_in_tes!H$8</f>
        <v>0.10370421636672425</v>
      </c>
      <c r="I343" s="156">
        <f>RES_hhdet_in_tes!I$8</f>
        <v>0.14593385338189538</v>
      </c>
      <c r="J343" s="156">
        <f>RES_hhdet_in_tes!J$8</f>
        <v>0.1580738648758005</v>
      </c>
      <c r="K343" s="156">
        <f>RES_hhdet_in_tes!K$8</f>
        <v>0.24103736457886746</v>
      </c>
      <c r="L343" s="156">
        <f>RES_hhdet_in_tes!L$8</f>
        <v>0.27653360024903711</v>
      </c>
      <c r="M343" s="156">
        <f>RES_hhdet_in_tes!M$8</f>
        <v>0.31841972514877903</v>
      </c>
      <c r="N343" s="156">
        <f>RES_hhdet_in_tes!N$8</f>
        <v>0.38254516421063589</v>
      </c>
      <c r="O343" s="156">
        <f>RES_hhdet_in_tes!O$8</f>
        <v>0.16293086752966968</v>
      </c>
      <c r="P343" s="156">
        <f>RES_hhdet_in_tes!P$8</f>
        <v>0.57758037439007648</v>
      </c>
      <c r="Q343" s="156">
        <f>RES_hhdet_in_tes!Q$8</f>
        <v>0.61115173499118991</v>
      </c>
    </row>
    <row r="344" spans="1:17" ht="12" customHeight="1" x14ac:dyDescent="0.25">
      <c r="A344" s="158" t="s">
        <v>63</v>
      </c>
      <c r="B344" s="157"/>
      <c r="C344" s="157">
        <f>SUM(C345:C347,C350:C351)</f>
        <v>11.278702661447815</v>
      </c>
      <c r="D344" s="157">
        <f t="shared" ref="D344:Q344" si="84">SUM(D345:D347,D350:D351)</f>
        <v>33.089335862036251</v>
      </c>
      <c r="E344" s="157">
        <f t="shared" si="84"/>
        <v>13.137161204340282</v>
      </c>
      <c r="F344" s="157">
        <f t="shared" si="84"/>
        <v>24.958297437904506</v>
      </c>
      <c r="G344" s="157">
        <f t="shared" si="84"/>
        <v>28.929117313788844</v>
      </c>
      <c r="H344" s="157">
        <f t="shared" si="84"/>
        <v>23.921195858900731</v>
      </c>
      <c r="I344" s="157">
        <f t="shared" si="84"/>
        <v>11.375549574899999</v>
      </c>
      <c r="J344" s="157">
        <f t="shared" si="84"/>
        <v>19.087526586931556</v>
      </c>
      <c r="K344" s="157">
        <f t="shared" si="84"/>
        <v>12.631881866286845</v>
      </c>
      <c r="L344" s="157">
        <f t="shared" si="84"/>
        <v>13.478940471506899</v>
      </c>
      <c r="M344" s="157">
        <f t="shared" si="84"/>
        <v>8.7273002694114901</v>
      </c>
      <c r="N344" s="157">
        <f t="shared" si="84"/>
        <v>12.707329472112553</v>
      </c>
      <c r="O344" s="157">
        <f t="shared" si="84"/>
        <v>6.8638937744770923</v>
      </c>
      <c r="P344" s="157">
        <f t="shared" si="84"/>
        <v>10.049316467820013</v>
      </c>
      <c r="Q344" s="157">
        <f t="shared" si="84"/>
        <v>9.1687351974892106</v>
      </c>
    </row>
    <row r="345" spans="1:17" ht="12" customHeight="1" x14ac:dyDescent="0.25">
      <c r="A345" s="167" t="s">
        <v>171</v>
      </c>
      <c r="B345" s="132"/>
      <c r="C345" s="132">
        <f>RES_hhdet_in_tes!C$10</f>
        <v>9.3717464858290978</v>
      </c>
      <c r="D345" s="132">
        <f>RES_hhdet_in_tes!D$10</f>
        <v>25.471804283312391</v>
      </c>
      <c r="E345" s="132">
        <f>RES_hhdet_in_tes!E$10</f>
        <v>9.6297690573859533</v>
      </c>
      <c r="F345" s="132">
        <f>RES_hhdet_in_tes!F$10</f>
        <v>17.950016943929242</v>
      </c>
      <c r="G345" s="132">
        <f>RES_hhdet_in_tes!G$10</f>
        <v>23.062603750936731</v>
      </c>
      <c r="H345" s="132">
        <f>RES_hhdet_in_tes!H$10</f>
        <v>19.879166015186229</v>
      </c>
      <c r="I345" s="132">
        <f>RES_hhdet_in_tes!I$10</f>
        <v>5.970695791921278</v>
      </c>
      <c r="J345" s="132">
        <f>RES_hhdet_in_tes!J$10</f>
        <v>11.331870272746917</v>
      </c>
      <c r="K345" s="132">
        <f>RES_hhdet_in_tes!K$10</f>
        <v>10.870215846704079</v>
      </c>
      <c r="L345" s="132">
        <f>RES_hhdet_in_tes!L$10</f>
        <v>11.49340184361014</v>
      </c>
      <c r="M345" s="132">
        <f>RES_hhdet_in_tes!M$10</f>
        <v>4.9763210301583545</v>
      </c>
      <c r="N345" s="132">
        <f>RES_hhdet_in_tes!N$10</f>
        <v>9.2543381518868539</v>
      </c>
      <c r="O345" s="132">
        <f>RES_hhdet_in_tes!O$10</f>
        <v>4.2349131334370647</v>
      </c>
      <c r="P345" s="132">
        <f>RES_hhdet_in_tes!P$10</f>
        <v>8.2038206524844561</v>
      </c>
      <c r="Q345" s="132">
        <f>RES_hhdet_in_tes!Q$10</f>
        <v>3.1546010902147628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1.9069561756187163</v>
      </c>
      <c r="D350" s="162">
        <f>RES_hhdet_in_tes!D$15</f>
        <v>7.6175315787238613</v>
      </c>
      <c r="E350" s="162">
        <f>RES_hhdet_in_tes!E$15</f>
        <v>3.507392146954329</v>
      </c>
      <c r="F350" s="162">
        <f>RES_hhdet_in_tes!F$15</f>
        <v>7.0082804939752643</v>
      </c>
      <c r="G350" s="162">
        <f>RES_hhdet_in_tes!G$15</f>
        <v>5.866513562852111</v>
      </c>
      <c r="H350" s="162">
        <f>RES_hhdet_in_tes!H$15</f>
        <v>4.0420298437145039</v>
      </c>
      <c r="I350" s="162">
        <f>RES_hhdet_in_tes!I$15</f>
        <v>5.404853782978722</v>
      </c>
      <c r="J350" s="162">
        <f>RES_hhdet_in_tes!J$15</f>
        <v>7.7556563141846402</v>
      </c>
      <c r="K350" s="162">
        <f>RES_hhdet_in_tes!K$15</f>
        <v>1.7077981299166425</v>
      </c>
      <c r="L350" s="162">
        <f>RES_hhdet_in_tes!L$15</f>
        <v>1.9494879855046032</v>
      </c>
      <c r="M350" s="162">
        <f>RES_hhdet_in_tes!M$15</f>
        <v>3.6556805964145078</v>
      </c>
      <c r="N350" s="162">
        <f>RES_hhdet_in_tes!N$15</f>
        <v>3.298306668983515</v>
      </c>
      <c r="O350" s="162">
        <f>RES_hhdet_in_tes!O$15</f>
        <v>2.2227165842888312</v>
      </c>
      <c r="P350" s="162">
        <f>RES_hhdet_in_tes!P$15</f>
        <v>1.5698866680422048</v>
      </c>
      <c r="Q350" s="162">
        <f>RES_hhdet_in_tes!Q$15</f>
        <v>4.5079292344954265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5.3867889666121688E-2</v>
      </c>
      <c r="L351" s="160">
        <f t="shared" si="86"/>
        <v>3.605064239215449E-2</v>
      </c>
      <c r="M351" s="160">
        <f t="shared" si="86"/>
        <v>9.5298642838628267E-2</v>
      </c>
      <c r="N351" s="160">
        <f t="shared" si="86"/>
        <v>0.15468465124218406</v>
      </c>
      <c r="O351" s="160">
        <f t="shared" si="86"/>
        <v>0.40626405675119676</v>
      </c>
      <c r="P351" s="160">
        <f t="shared" si="86"/>
        <v>0.27560914729335234</v>
      </c>
      <c r="Q351" s="160">
        <f t="shared" si="86"/>
        <v>1.5062048727790205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4.1514666706044305E-2</v>
      </c>
      <c r="L352" s="156">
        <f>RES_hhdet_in_tes!L$17</f>
        <v>2.834231912103943E-2</v>
      </c>
      <c r="M352" s="156">
        <f>RES_hhdet_in_tes!M$17</f>
        <v>7.3868291319145324E-2</v>
      </c>
      <c r="N352" s="156">
        <f>RES_hhdet_in_tes!N$17</f>
        <v>0.11990718526377382</v>
      </c>
      <c r="O352" s="156">
        <f>RES_hhdet_in_tes!O$17</f>
        <v>0.314720720550691</v>
      </c>
      <c r="P352" s="156">
        <f>RES_hhdet_in_tes!P$17</f>
        <v>0.21440060122432686</v>
      </c>
      <c r="Q352" s="156">
        <f>RES_hhdet_in_tes!Q$17</f>
        <v>1.1748049634332658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1.2353222960077384E-2</v>
      </c>
      <c r="L353" s="156">
        <f>RES_hhdet_in_tes!L$18</f>
        <v>7.7083232711150588E-3</v>
      </c>
      <c r="M353" s="156">
        <f>RES_hhdet_in_tes!M$18</f>
        <v>2.143035151948294E-2</v>
      </c>
      <c r="N353" s="156">
        <f>RES_hhdet_in_tes!N$18</f>
        <v>3.4777465978410249E-2</v>
      </c>
      <c r="O353" s="156">
        <f>RES_hhdet_in_tes!O$18</f>
        <v>9.154333620050574E-2</v>
      </c>
      <c r="P353" s="156">
        <f>RES_hhdet_in_tes!P$18</f>
        <v>6.1208546069025462E-2</v>
      </c>
      <c r="Q353" s="156">
        <f>RES_hhdet_in_tes!Q$18</f>
        <v>0.3313999093457547</v>
      </c>
    </row>
    <row r="354" spans="1:17" ht="12" customHeight="1" x14ac:dyDescent="0.25">
      <c r="A354" s="158" t="s">
        <v>62</v>
      </c>
      <c r="B354" s="157"/>
      <c r="C354" s="157">
        <f>SUM(C355:C357)</f>
        <v>4.1943698616020066</v>
      </c>
      <c r="D354" s="157">
        <f t="shared" ref="D354:Q354" si="87">SUM(D355:D357)</f>
        <v>13.834633184430169</v>
      </c>
      <c r="E354" s="157">
        <f t="shared" si="87"/>
        <v>6.6434067599206319</v>
      </c>
      <c r="F354" s="157">
        <f t="shared" si="87"/>
        <v>12.843904593135701</v>
      </c>
      <c r="G354" s="157">
        <f t="shared" si="87"/>
        <v>15.136672511264402</v>
      </c>
      <c r="H354" s="157">
        <f t="shared" si="87"/>
        <v>12.826470990445024</v>
      </c>
      <c r="I354" s="157">
        <f t="shared" si="87"/>
        <v>5.6221109327217453</v>
      </c>
      <c r="J354" s="157">
        <f t="shared" si="87"/>
        <v>9.2579058769243598</v>
      </c>
      <c r="K354" s="157">
        <f t="shared" si="87"/>
        <v>6.7501295838606996</v>
      </c>
      <c r="L354" s="157">
        <f t="shared" si="87"/>
        <v>6.6427685687074209</v>
      </c>
      <c r="M354" s="157">
        <f t="shared" si="87"/>
        <v>3.5825741312834003</v>
      </c>
      <c r="N354" s="157">
        <f t="shared" si="87"/>
        <v>5.8445001906244762</v>
      </c>
      <c r="O354" s="157">
        <f t="shared" si="87"/>
        <v>2.8738329583896167</v>
      </c>
      <c r="P354" s="157">
        <f t="shared" si="87"/>
        <v>4.4864309753521034</v>
      </c>
      <c r="Q354" s="157">
        <f t="shared" si="87"/>
        <v>3.4064379127655884</v>
      </c>
    </row>
    <row r="355" spans="1:17" ht="12" customHeight="1" x14ac:dyDescent="0.25">
      <c r="A355" s="23" t="s">
        <v>58</v>
      </c>
      <c r="B355" s="156"/>
      <c r="C355" s="156">
        <f>RES_hhdet_in_tes!C$20</f>
        <v>1.5962767768349886</v>
      </c>
      <c r="D355" s="156">
        <f>RES_hhdet_in_tes!D$20</f>
        <v>3.3722978426303043</v>
      </c>
      <c r="E355" s="156">
        <f>RES_hhdet_in_tes!E$20</f>
        <v>2.5728277571414684</v>
      </c>
      <c r="F355" s="156">
        <f>RES_hhdet_in_tes!F$20</f>
        <v>3.529557620724515</v>
      </c>
      <c r="G355" s="156">
        <f>RES_hhdet_in_tes!G$20</f>
        <v>4.1164250253379162</v>
      </c>
      <c r="H355" s="156">
        <f>RES_hhdet_in_tes!H$20</f>
        <v>3.8429150521098641</v>
      </c>
      <c r="I355" s="156">
        <f>RES_hhdet_in_tes!I$20</f>
        <v>1.7022776079620561</v>
      </c>
      <c r="J355" s="156">
        <f>RES_hhdet_in_tes!J$20</f>
        <v>3.6474543058320097</v>
      </c>
      <c r="K355" s="156">
        <f>RES_hhdet_in_tes!K$20</f>
        <v>2.7026461264403658</v>
      </c>
      <c r="L355" s="156">
        <f>RES_hhdet_in_tes!L$20</f>
        <v>4.486867818507287</v>
      </c>
      <c r="M355" s="156">
        <f>RES_hhdet_in_tes!M$20</f>
        <v>3.5399272182797219</v>
      </c>
      <c r="N355" s="156">
        <f>RES_hhdet_in_tes!N$20</f>
        <v>4.4126679457057056</v>
      </c>
      <c r="O355" s="156">
        <f>RES_hhdet_in_tes!O$20</f>
        <v>2.8738329583896167</v>
      </c>
      <c r="P355" s="156">
        <f>RES_hhdet_in_tes!P$20</f>
        <v>4.4864309753521034</v>
      </c>
      <c r="Q355" s="156">
        <f>RES_hhdet_in_tes!Q$20</f>
        <v>3.4064379127655884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2.5980930847670183</v>
      </c>
      <c r="D357" s="57">
        <f>RES_hhdet_in_tes!D$22</f>
        <v>10.462335341799864</v>
      </c>
      <c r="E357" s="57">
        <f>RES_hhdet_in_tes!E$22</f>
        <v>4.070579002779164</v>
      </c>
      <c r="F357" s="57">
        <f>RES_hhdet_in_tes!F$22</f>
        <v>9.3143469724111849</v>
      </c>
      <c r="G357" s="57">
        <f>RES_hhdet_in_tes!G$22</f>
        <v>11.020247485926486</v>
      </c>
      <c r="H357" s="57">
        <f>RES_hhdet_in_tes!H$22</f>
        <v>8.9835559383351598</v>
      </c>
      <c r="I357" s="57">
        <f>RES_hhdet_in_tes!I$22</f>
        <v>3.919833324759689</v>
      </c>
      <c r="J357" s="57">
        <f>RES_hhdet_in_tes!J$22</f>
        <v>5.6104515710923506</v>
      </c>
      <c r="K357" s="57">
        <f>RES_hhdet_in_tes!K$22</f>
        <v>4.0474834574203342</v>
      </c>
      <c r="L357" s="57">
        <f>RES_hhdet_in_tes!L$22</f>
        <v>2.1559007502001344</v>
      </c>
      <c r="M357" s="57">
        <f>RES_hhdet_in_tes!M$22</f>
        <v>4.2646913003678372E-2</v>
      </c>
      <c r="N357" s="57">
        <f>RES_hhdet_in_tes!N$22</f>
        <v>1.4318322449187704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0.49743383110056327</v>
      </c>
      <c r="D359" s="175">
        <f t="shared" si="88"/>
        <v>0.50333929541087052</v>
      </c>
      <c r="E359" s="175">
        <f t="shared" si="88"/>
        <v>0.50534511407805516</v>
      </c>
      <c r="F359" s="175">
        <f t="shared" si="88"/>
        <v>0.51171195013245752</v>
      </c>
      <c r="G359" s="175">
        <f t="shared" si="88"/>
        <v>0.51173907695095999</v>
      </c>
      <c r="H359" s="175">
        <f t="shared" si="88"/>
        <v>0.5126165098431551</v>
      </c>
      <c r="I359" s="175">
        <f t="shared" si="88"/>
        <v>0.52319523190245443</v>
      </c>
      <c r="J359" s="175">
        <f t="shared" si="88"/>
        <v>0.52077105742501562</v>
      </c>
      <c r="K359" s="175">
        <f t="shared" si="88"/>
        <v>0.51723706246709011</v>
      </c>
      <c r="L359" s="175">
        <f t="shared" si="88"/>
        <v>0.51363176917170306</v>
      </c>
      <c r="M359" s="175">
        <f t="shared" si="88"/>
        <v>0.51357503887049338</v>
      </c>
      <c r="N359" s="175">
        <f t="shared" si="88"/>
        <v>0.51598621916268661</v>
      </c>
      <c r="O359" s="175">
        <f t="shared" si="88"/>
        <v>0.51314150788671731</v>
      </c>
      <c r="P359" s="175">
        <f t="shared" si="88"/>
        <v>0.51047496330160969</v>
      </c>
      <c r="Q359" s="175">
        <f t="shared" si="88"/>
        <v>0.52687968481075287</v>
      </c>
    </row>
    <row r="360" spans="1:17" ht="12" customHeight="1" x14ac:dyDescent="0.25">
      <c r="A360" s="158" t="s">
        <v>65</v>
      </c>
      <c r="B360" s="169"/>
      <c r="C360" s="169">
        <f t="shared" si="88"/>
        <v>0.49862537509242411</v>
      </c>
      <c r="D360" s="169">
        <f t="shared" si="88"/>
        <v>0.49995981952398566</v>
      </c>
      <c r="E360" s="169">
        <f t="shared" si="88"/>
        <v>0.5038819272553644</v>
      </c>
      <c r="F360" s="169">
        <f t="shared" si="88"/>
        <v>0.50614829176686937</v>
      </c>
      <c r="G360" s="169">
        <f t="shared" si="88"/>
        <v>0.5083123936380185</v>
      </c>
      <c r="H360" s="169">
        <f t="shared" si="88"/>
        <v>0.51085827611121337</v>
      </c>
      <c r="I360" s="169">
        <f t="shared" si="88"/>
        <v>0.50998472892756141</v>
      </c>
      <c r="J360" s="169">
        <f t="shared" si="88"/>
        <v>0.513514232986646</v>
      </c>
      <c r="K360" s="169">
        <f t="shared" si="88"/>
        <v>0.51851787589337228</v>
      </c>
      <c r="L360" s="169">
        <f t="shared" si="88"/>
        <v>0.52107664964402378</v>
      </c>
      <c r="M360" s="169">
        <f t="shared" si="88"/>
        <v>0.51954203398723575</v>
      </c>
      <c r="N360" s="169">
        <f t="shared" si="88"/>
        <v>0.52216882243326113</v>
      </c>
      <c r="O360" s="169">
        <f t="shared" si="88"/>
        <v>0.52186576549821162</v>
      </c>
      <c r="P360" s="169">
        <f t="shared" si="88"/>
        <v>0.52491501978453459</v>
      </c>
      <c r="Q360" s="169">
        <f t="shared" si="88"/>
        <v>0.52096329252910145</v>
      </c>
    </row>
    <row r="361" spans="1:17" ht="12" customHeight="1" x14ac:dyDescent="0.25">
      <c r="A361" s="23" t="s">
        <v>58</v>
      </c>
      <c r="B361" s="73"/>
      <c r="C361" s="73">
        <f t="shared" si="88"/>
        <v>0.49712708433832065</v>
      </c>
      <c r="D361" s="73">
        <f t="shared" si="88"/>
        <v>0.49865625524313356</v>
      </c>
      <c r="E361" s="73">
        <f t="shared" si="88"/>
        <v>0.50048732365214144</v>
      </c>
      <c r="F361" s="73">
        <f t="shared" si="88"/>
        <v>0.50279456568813596</v>
      </c>
      <c r="G361" s="73">
        <f t="shared" si="88"/>
        <v>0.50565794032580202</v>
      </c>
      <c r="H361" s="73">
        <f t="shared" si="88"/>
        <v>0.50786886160764566</v>
      </c>
      <c r="I361" s="73">
        <f t="shared" si="88"/>
        <v>0.50721719694810952</v>
      </c>
      <c r="J361" s="73">
        <f t="shared" si="88"/>
        <v>0.51054236509318351</v>
      </c>
      <c r="K361" s="73">
        <f t="shared" si="88"/>
        <v>0.51544948353221764</v>
      </c>
      <c r="L361" s="73">
        <f t="shared" si="88"/>
        <v>0.51805601613596119</v>
      </c>
      <c r="M361" s="73">
        <f t="shared" si="88"/>
        <v>0.51660178066099649</v>
      </c>
      <c r="N361" s="73">
        <f t="shared" si="88"/>
        <v>0.51930587858423094</v>
      </c>
      <c r="O361" s="73">
        <f t="shared" si="88"/>
        <v>0.51886814239826251</v>
      </c>
      <c r="P361" s="73">
        <f t="shared" si="88"/>
        <v>0.52138819653546686</v>
      </c>
      <c r="Q361" s="73">
        <f t="shared" si="88"/>
        <v>0.517103955518319</v>
      </c>
    </row>
    <row r="362" spans="1:17" ht="12" customHeight="1" x14ac:dyDescent="0.25">
      <c r="A362" s="23" t="s">
        <v>60</v>
      </c>
      <c r="B362" s="73"/>
      <c r="C362" s="73">
        <f t="shared" si="88"/>
        <v>1.0299669605788397</v>
      </c>
      <c r="D362" s="73">
        <f t="shared" si="88"/>
        <v>1.0257411078978385</v>
      </c>
      <c r="E362" s="73">
        <f t="shared" si="88"/>
        <v>1.0265589178592358</v>
      </c>
      <c r="F362" s="73">
        <f t="shared" si="88"/>
        <v>1.0262122509607539</v>
      </c>
      <c r="G362" s="73">
        <f t="shared" si="88"/>
        <v>1.0262275493973576</v>
      </c>
      <c r="H362" s="73">
        <f t="shared" si="88"/>
        <v>1.0256813630698103</v>
      </c>
      <c r="I362" s="73">
        <f t="shared" si="88"/>
        <v>1.0213789982420858</v>
      </c>
      <c r="J362" s="73">
        <f t="shared" si="88"/>
        <v>1.0236770486300777</v>
      </c>
      <c r="K362" s="73">
        <f t="shared" si="88"/>
        <v>1.0299100835231954</v>
      </c>
      <c r="L362" s="73">
        <f t="shared" si="88"/>
        <v>1.0311377829030826</v>
      </c>
      <c r="M362" s="73">
        <f t="shared" si="88"/>
        <v>1.0252293235397114</v>
      </c>
      <c r="N362" s="73">
        <f t="shared" si="88"/>
        <v>1.0271233319242314</v>
      </c>
      <c r="O362" s="73">
        <f t="shared" si="88"/>
        <v>1.0233240130854553</v>
      </c>
      <c r="P362" s="73">
        <f t="shared" si="88"/>
        <v>1.0248783151206233</v>
      </c>
      <c r="Q362" s="73">
        <f t="shared" si="88"/>
        <v>1.0132791446203104</v>
      </c>
    </row>
    <row r="363" spans="1:17" ht="12" customHeight="1" x14ac:dyDescent="0.25">
      <c r="A363" s="158" t="s">
        <v>112</v>
      </c>
      <c r="B363" s="169"/>
      <c r="C363" s="169">
        <f t="shared" si="88"/>
        <v>1.8144053326462652</v>
      </c>
      <c r="D363" s="169">
        <f t="shared" si="88"/>
        <v>1.8535352014409607</v>
      </c>
      <c r="E363" s="169">
        <f t="shared" si="88"/>
        <v>1.9049868635551932</v>
      </c>
      <c r="F363" s="169">
        <f t="shared" si="88"/>
        <v>1.9638284599424212</v>
      </c>
      <c r="G363" s="169">
        <f t="shared" si="88"/>
        <v>2.033895330745759</v>
      </c>
      <c r="H363" s="169">
        <f t="shared" si="88"/>
        <v>2.1120656394917861</v>
      </c>
      <c r="I363" s="169">
        <f t="shared" si="88"/>
        <v>2.2051133050259768</v>
      </c>
      <c r="J363" s="169">
        <f t="shared" si="88"/>
        <v>2.2838263822099583</v>
      </c>
      <c r="K363" s="169">
        <f t="shared" si="88"/>
        <v>2.4176908696771071</v>
      </c>
      <c r="L363" s="169">
        <f t="shared" si="88"/>
        <v>2.5794940738712571</v>
      </c>
      <c r="M363" s="169">
        <f t="shared" si="88"/>
        <v>2.7248802936398819</v>
      </c>
      <c r="N363" s="169">
        <f t="shared" si="88"/>
        <v>2.8511716185719918</v>
      </c>
      <c r="O363" s="169">
        <f t="shared" si="88"/>
        <v>2.965266686980542</v>
      </c>
      <c r="P363" s="169">
        <f t="shared" si="88"/>
        <v>3.0688351057216483</v>
      </c>
      <c r="Q363" s="169">
        <f t="shared" si="88"/>
        <v>3.1529946830750606</v>
      </c>
    </row>
    <row r="364" spans="1:17" ht="12" customHeight="1" x14ac:dyDescent="0.25">
      <c r="A364" s="23" t="s">
        <v>60</v>
      </c>
      <c r="B364" s="73"/>
      <c r="C364" s="73">
        <f t="shared" si="88"/>
        <v>1.8144053326462652</v>
      </c>
      <c r="D364" s="73">
        <f t="shared" si="88"/>
        <v>1.8535352014409607</v>
      </c>
      <c r="E364" s="73">
        <f t="shared" si="88"/>
        <v>1.9049868635551932</v>
      </c>
      <c r="F364" s="73">
        <f t="shared" si="88"/>
        <v>1.9638284599424212</v>
      </c>
      <c r="G364" s="73">
        <f t="shared" si="88"/>
        <v>2.033895330745759</v>
      </c>
      <c r="H364" s="73">
        <f t="shared" si="88"/>
        <v>2.1120656394917861</v>
      </c>
      <c r="I364" s="73">
        <f t="shared" si="88"/>
        <v>2.2051133050259768</v>
      </c>
      <c r="J364" s="73">
        <f t="shared" si="88"/>
        <v>2.2838263822099583</v>
      </c>
      <c r="K364" s="73">
        <f t="shared" si="88"/>
        <v>2.4176908696771071</v>
      </c>
      <c r="L364" s="73">
        <f t="shared" si="88"/>
        <v>2.5794940738712571</v>
      </c>
      <c r="M364" s="73">
        <f t="shared" si="88"/>
        <v>2.7248802936398819</v>
      </c>
      <c r="N364" s="73">
        <f t="shared" si="88"/>
        <v>2.8511716185719918</v>
      </c>
      <c r="O364" s="73">
        <f t="shared" si="88"/>
        <v>2.965266686980542</v>
      </c>
      <c r="P364" s="73">
        <f t="shared" si="88"/>
        <v>3.0688351057216483</v>
      </c>
      <c r="Q364" s="73">
        <f t="shared" si="88"/>
        <v>3.1529946830750606</v>
      </c>
    </row>
    <row r="365" spans="1:17" ht="12" customHeight="1" x14ac:dyDescent="0.25">
      <c r="A365" s="158" t="s">
        <v>63</v>
      </c>
      <c r="B365" s="169"/>
      <c r="C365" s="169">
        <f t="shared" si="88"/>
        <v>0.47682353656074267</v>
      </c>
      <c r="D365" s="169">
        <f t="shared" si="88"/>
        <v>0.4916686756126985</v>
      </c>
      <c r="E365" s="169">
        <f t="shared" si="88"/>
        <v>0.50137966199887818</v>
      </c>
      <c r="F365" s="169">
        <f t="shared" si="88"/>
        <v>0.50817729143633128</v>
      </c>
      <c r="G365" s="169">
        <f t="shared" si="88"/>
        <v>0.49426864180355584</v>
      </c>
      <c r="H365" s="169">
        <f t="shared" si="88"/>
        <v>0.48929114458877426</v>
      </c>
      <c r="I365" s="169">
        <f t="shared" si="88"/>
        <v>0.5652617196699673</v>
      </c>
      <c r="J365" s="169">
        <f t="shared" si="88"/>
        <v>0.54916505277293437</v>
      </c>
      <c r="K365" s="169">
        <f t="shared" si="88"/>
        <v>0.48958941434009684</v>
      </c>
      <c r="L365" s="169">
        <f t="shared" si="88"/>
        <v>0.49353986196608507</v>
      </c>
      <c r="M365" s="169">
        <f t="shared" si="88"/>
        <v>0.5623800423964852</v>
      </c>
      <c r="N365" s="169">
        <f t="shared" si="88"/>
        <v>0.52339321697500552</v>
      </c>
      <c r="O365" s="169">
        <f t="shared" si="88"/>
        <v>0.55260304569163587</v>
      </c>
      <c r="P365" s="169">
        <f t="shared" si="88"/>
        <v>0.50435819275271898</v>
      </c>
      <c r="Q365" s="169">
        <f t="shared" si="88"/>
        <v>0.63992424215846155</v>
      </c>
    </row>
    <row r="366" spans="1:17" ht="12" customHeight="1" x14ac:dyDescent="0.25">
      <c r="A366" s="167" t="s">
        <v>171</v>
      </c>
      <c r="B366" s="174"/>
      <c r="C366" s="174">
        <f t="shared" si="88"/>
        <v>0.44485300682611012</v>
      </c>
      <c r="D366" s="174">
        <f t="shared" si="88"/>
        <v>0.44732444944573208</v>
      </c>
      <c r="E366" s="174">
        <f t="shared" si="88"/>
        <v>0.4496656415888089</v>
      </c>
      <c r="F366" s="174">
        <f t="shared" si="88"/>
        <v>0.45205846521276311</v>
      </c>
      <c r="G366" s="174">
        <f t="shared" si="88"/>
        <v>0.45436646996134444</v>
      </c>
      <c r="H366" s="174">
        <f t="shared" si="88"/>
        <v>0.45637982921227244</v>
      </c>
      <c r="I366" s="174">
        <f t="shared" si="88"/>
        <v>0.45832763393398662</v>
      </c>
      <c r="J366" s="174">
        <f t="shared" si="88"/>
        <v>0.46030251686395945</v>
      </c>
      <c r="K366" s="174">
        <f t="shared" si="88"/>
        <v>0.46233068476267541</v>
      </c>
      <c r="L366" s="174">
        <f t="shared" si="88"/>
        <v>0.46454826378460778</v>
      </c>
      <c r="M366" s="174">
        <f t="shared" si="88"/>
        <v>0.46564928009201689</v>
      </c>
      <c r="N366" s="174">
        <f t="shared" si="88"/>
        <v>0.46615776893375133</v>
      </c>
      <c r="O366" s="174">
        <f t="shared" si="88"/>
        <v>0.46635121733490481</v>
      </c>
      <c r="P366" s="174">
        <f t="shared" si="88"/>
        <v>0.4664560181521844</v>
      </c>
      <c r="Q366" s="174">
        <f t="shared" si="88"/>
        <v>0.46621656747209239</v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0.73719696356162556</v>
      </c>
      <c r="D371" s="171">
        <f t="shared" si="88"/>
        <v>0.73546058870419206</v>
      </c>
      <c r="E371" s="171">
        <f t="shared" si="88"/>
        <v>0.73274866886789991</v>
      </c>
      <c r="F371" s="171">
        <f t="shared" si="88"/>
        <v>0.74508019179804563</v>
      </c>
      <c r="G371" s="171">
        <f t="shared" si="88"/>
        <v>0.75488283869439665</v>
      </c>
      <c r="H371" s="171">
        <f t="shared" si="88"/>
        <v>0.75819627678274004</v>
      </c>
      <c r="I371" s="171">
        <f t="shared" si="88"/>
        <v>0.76154096684777117</v>
      </c>
      <c r="J371" s="171">
        <f t="shared" si="88"/>
        <v>0.7649294425171731</v>
      </c>
      <c r="K371" s="171">
        <f t="shared" si="88"/>
        <v>0.76830732796295442</v>
      </c>
      <c r="L371" s="171">
        <f t="shared" si="88"/>
        <v>0.77199979228908333</v>
      </c>
      <c r="M371" s="171">
        <f t="shared" si="88"/>
        <v>0.77533598440260498</v>
      </c>
      <c r="N371" s="171">
        <f t="shared" si="88"/>
        <v>0.77835423015809502</v>
      </c>
      <c r="O371" s="171">
        <f t="shared" si="88"/>
        <v>0.78108325539374424</v>
      </c>
      <c r="P371" s="171">
        <f t="shared" si="88"/>
        <v>0.78399259805277111</v>
      </c>
      <c r="Q371" s="171">
        <f t="shared" si="88"/>
        <v>0.78599767473522097</v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>
        <f t="shared" si="88"/>
        <v>0.81141725821200028</v>
      </c>
      <c r="L372" s="170">
        <f t="shared" si="88"/>
        <v>0.81066272434427145</v>
      </c>
      <c r="M372" s="170">
        <f t="shared" si="88"/>
        <v>0.81659000774033408</v>
      </c>
      <c r="N372" s="170">
        <f t="shared" si="88"/>
        <v>0.81917297545432344</v>
      </c>
      <c r="O372" s="170">
        <f t="shared" si="88"/>
        <v>0.82175861032854824</v>
      </c>
      <c r="P372" s="170">
        <f t="shared" si="88"/>
        <v>0.82276442962711815</v>
      </c>
      <c r="Q372" s="170">
        <f t="shared" si="88"/>
        <v>0.82479203245074328</v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>
        <f t="shared" si="88"/>
        <v>0.76830372561676408</v>
      </c>
      <c r="L373" s="73">
        <f t="shared" si="88"/>
        <v>0.77095402427358206</v>
      </c>
      <c r="M373" s="73">
        <f t="shared" si="88"/>
        <v>0.77533437311581943</v>
      </c>
      <c r="N373" s="73">
        <f t="shared" si="88"/>
        <v>0.77831935350367454</v>
      </c>
      <c r="O373" s="73">
        <f t="shared" si="88"/>
        <v>0.78119297966251466</v>
      </c>
      <c r="P373" s="73">
        <f t="shared" si="88"/>
        <v>0.78296053159679668</v>
      </c>
      <c r="Q373" s="73">
        <f t="shared" si="88"/>
        <v>0.7859129110636327</v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>
        <f t="shared" si="88"/>
        <v>1</v>
      </c>
      <c r="L374" s="73">
        <f t="shared" si="88"/>
        <v>1.0000519213552193</v>
      </c>
      <c r="M374" s="73">
        <f t="shared" si="88"/>
        <v>1.0000000000000002</v>
      </c>
      <c r="N374" s="73">
        <f t="shared" si="88"/>
        <v>1.0001813976943839</v>
      </c>
      <c r="O374" s="73">
        <f t="shared" si="88"/>
        <v>1.0003449748494595</v>
      </c>
      <c r="P374" s="73">
        <f t="shared" si="88"/>
        <v>1.0010196577408315</v>
      </c>
      <c r="Q374" s="73">
        <f t="shared" si="88"/>
        <v>1.0001965419824852</v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0.52952189062856836</v>
      </c>
      <c r="D375" s="169">
        <f t="shared" si="89"/>
        <v>0.61026761518486639</v>
      </c>
      <c r="E375" s="169">
        <f t="shared" si="89"/>
        <v>0.53282403051283977</v>
      </c>
      <c r="F375" s="169">
        <f t="shared" si="89"/>
        <v>0.59762188039846098</v>
      </c>
      <c r="G375" s="169">
        <f t="shared" si="89"/>
        <v>0.60264662292459059</v>
      </c>
      <c r="H375" s="169">
        <f t="shared" si="89"/>
        <v>0.58882368504180993</v>
      </c>
      <c r="I375" s="169">
        <f t="shared" si="89"/>
        <v>0.59051857774858352</v>
      </c>
      <c r="J375" s="169">
        <f t="shared" si="89"/>
        <v>0.54506381151398042</v>
      </c>
      <c r="K375" s="169">
        <f t="shared" si="89"/>
        <v>0.54231086868784628</v>
      </c>
      <c r="L375" s="169">
        <f t="shared" si="89"/>
        <v>0.436668293085472</v>
      </c>
      <c r="M375" s="169">
        <f t="shared" si="89"/>
        <v>0.35752094194718503</v>
      </c>
      <c r="N375" s="169">
        <f t="shared" si="89"/>
        <v>0.41328268758574066</v>
      </c>
      <c r="O375" s="169">
        <f t="shared" si="89"/>
        <v>0.35416743978622139</v>
      </c>
      <c r="P375" s="169">
        <f t="shared" si="89"/>
        <v>0.35352402156606405</v>
      </c>
      <c r="Q375" s="169">
        <f t="shared" si="89"/>
        <v>0.3523079868493042</v>
      </c>
    </row>
    <row r="376" spans="1:17" ht="12" customHeight="1" x14ac:dyDescent="0.25">
      <c r="A376" s="23" t="s">
        <v>58</v>
      </c>
      <c r="B376" s="73"/>
      <c r="C376" s="73">
        <f t="shared" si="89"/>
        <v>0.33538204913753267</v>
      </c>
      <c r="D376" s="73">
        <f t="shared" si="89"/>
        <v>0.33811648758895446</v>
      </c>
      <c r="E376" s="73">
        <f t="shared" si="89"/>
        <v>0.34085055343794968</v>
      </c>
      <c r="F376" s="73">
        <f t="shared" si="89"/>
        <v>0.34350075348137432</v>
      </c>
      <c r="G376" s="73">
        <f t="shared" si="89"/>
        <v>0.34605487190770301</v>
      </c>
      <c r="H376" s="73">
        <f t="shared" si="89"/>
        <v>0.34829239249067173</v>
      </c>
      <c r="I376" s="73">
        <f t="shared" si="89"/>
        <v>0.35115315575719797</v>
      </c>
      <c r="J376" s="73">
        <f t="shared" si="89"/>
        <v>0.35344658167769383</v>
      </c>
      <c r="K376" s="73">
        <f t="shared" si="89"/>
        <v>0.35399920916065991</v>
      </c>
      <c r="L376" s="73">
        <f t="shared" si="89"/>
        <v>0.35481042118595968</v>
      </c>
      <c r="M376" s="73">
        <f t="shared" si="89"/>
        <v>0.35506395815250635</v>
      </c>
      <c r="N376" s="73">
        <f t="shared" si="89"/>
        <v>0.35472570952491406</v>
      </c>
      <c r="O376" s="73">
        <f t="shared" si="89"/>
        <v>0.35416743978622139</v>
      </c>
      <c r="P376" s="73">
        <f t="shared" si="89"/>
        <v>0.35352402156606405</v>
      </c>
      <c r="Q376" s="73">
        <f t="shared" si="89"/>
        <v>0.3523079868493042</v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0.82179811245462986</v>
      </c>
      <c r="D378" s="65">
        <f t="shared" si="89"/>
        <v>0.8240651052541923</v>
      </c>
      <c r="E378" s="65">
        <f t="shared" si="89"/>
        <v>0.82734729264102147</v>
      </c>
      <c r="F378" s="65">
        <f t="shared" si="89"/>
        <v>0.83041946001074651</v>
      </c>
      <c r="G378" s="65">
        <f t="shared" si="89"/>
        <v>0.83349702750981114</v>
      </c>
      <c r="H378" s="65">
        <f t="shared" si="89"/>
        <v>0.83570893987549655</v>
      </c>
      <c r="I378" s="65">
        <f t="shared" si="89"/>
        <v>0.83883396384197029</v>
      </c>
      <c r="J378" s="65">
        <f t="shared" si="89"/>
        <v>0.84173798332325267</v>
      </c>
      <c r="K378" s="65">
        <f t="shared" si="89"/>
        <v>0.84105930529283557</v>
      </c>
      <c r="L378" s="65">
        <f t="shared" si="89"/>
        <v>0.83999199024351157</v>
      </c>
      <c r="M378" s="65">
        <f t="shared" si="89"/>
        <v>0.84000849119556498</v>
      </c>
      <c r="N378" s="65">
        <f t="shared" si="89"/>
        <v>0.84126921134476418</v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840.08214923326977</v>
      </c>
      <c r="D380" s="168">
        <f t="shared" ref="D380:Q380" si="90">SUM(D381,D384,D386,D396)</f>
        <v>2224.8897885061247</v>
      </c>
      <c r="E380" s="168">
        <f t="shared" si="90"/>
        <v>809.69828858734923</v>
      </c>
      <c r="F380" s="168">
        <f t="shared" si="90"/>
        <v>1416.682861893772</v>
      </c>
      <c r="G380" s="168">
        <f t="shared" si="90"/>
        <v>1746.1175589287125</v>
      </c>
      <c r="H380" s="168">
        <f t="shared" si="90"/>
        <v>1559.0936227918869</v>
      </c>
      <c r="I380" s="168">
        <f t="shared" si="90"/>
        <v>548.24369738092912</v>
      </c>
      <c r="J380" s="168">
        <f t="shared" si="90"/>
        <v>965.12707322858262</v>
      </c>
      <c r="K380" s="168">
        <f t="shared" si="90"/>
        <v>776.82353408388849</v>
      </c>
      <c r="L380" s="168">
        <f t="shared" si="90"/>
        <v>943.57098122144498</v>
      </c>
      <c r="M380" s="168">
        <f t="shared" si="90"/>
        <v>444.97839315803856</v>
      </c>
      <c r="N380" s="168">
        <f t="shared" si="90"/>
        <v>741.29577632118765</v>
      </c>
      <c r="O380" s="168">
        <f t="shared" si="90"/>
        <v>369.54545745079793</v>
      </c>
      <c r="P380" s="168">
        <f t="shared" si="90"/>
        <v>566.28272982613635</v>
      </c>
      <c r="Q380" s="168">
        <f t="shared" si="90"/>
        <v>358.94598245207044</v>
      </c>
    </row>
    <row r="381" spans="1:17" ht="12" customHeight="1" x14ac:dyDescent="0.25">
      <c r="A381" s="158" t="s">
        <v>65</v>
      </c>
      <c r="B381" s="157"/>
      <c r="C381" s="157">
        <f>SUM(C382:C383)</f>
        <v>736.9319693755798</v>
      </c>
      <c r="D381" s="157">
        <f t="shared" ref="D381:Q381" si="91">SUM(D382:D383)</f>
        <v>1958.381235775186</v>
      </c>
      <c r="E381" s="157">
        <f t="shared" si="91"/>
        <v>694.3329433623428</v>
      </c>
      <c r="F381" s="157">
        <f t="shared" si="91"/>
        <v>1217.7954381818479</v>
      </c>
      <c r="G381" s="157">
        <f t="shared" si="91"/>
        <v>1497.4531665274155</v>
      </c>
      <c r="H381" s="157">
        <f t="shared" si="91"/>
        <v>1342.4408601472455</v>
      </c>
      <c r="I381" s="157">
        <f t="shared" si="91"/>
        <v>477.35978150840418</v>
      </c>
      <c r="J381" s="157">
        <f t="shared" si="91"/>
        <v>826.58798154850297</v>
      </c>
      <c r="K381" s="157">
        <f t="shared" si="91"/>
        <v>653.06442366530257</v>
      </c>
      <c r="L381" s="157">
        <f t="shared" si="91"/>
        <v>794.98652858956348</v>
      </c>
      <c r="M381" s="157">
        <f t="shared" si="91"/>
        <v>362.87908771282918</v>
      </c>
      <c r="N381" s="157">
        <f t="shared" si="91"/>
        <v>612.99064461751379</v>
      </c>
      <c r="O381" s="157">
        <f t="shared" si="91"/>
        <v>301.20034051935193</v>
      </c>
      <c r="P381" s="157">
        <f t="shared" si="91"/>
        <v>445.97458293496771</v>
      </c>
      <c r="Q381" s="157">
        <f t="shared" si="91"/>
        <v>293.65771315666859</v>
      </c>
    </row>
    <row r="382" spans="1:17" ht="12" customHeight="1" x14ac:dyDescent="0.25">
      <c r="A382" s="23" t="s">
        <v>58</v>
      </c>
      <c r="B382" s="156"/>
      <c r="C382" s="156">
        <f>RES_hhdet_in_emi!C$5</f>
        <v>736.9319693755798</v>
      </c>
      <c r="D382" s="156">
        <f>RES_hhdet_in_emi!D$5</f>
        <v>1958.381235775186</v>
      </c>
      <c r="E382" s="156">
        <f>RES_hhdet_in_emi!E$5</f>
        <v>694.3329433623428</v>
      </c>
      <c r="F382" s="156">
        <f>RES_hhdet_in_emi!F$5</f>
        <v>1217.7954381818479</v>
      </c>
      <c r="G382" s="156">
        <f>RES_hhdet_in_emi!G$5</f>
        <v>1497.4531665274155</v>
      </c>
      <c r="H382" s="156">
        <f>RES_hhdet_in_emi!H$5</f>
        <v>1342.4408601472455</v>
      </c>
      <c r="I382" s="156">
        <f>RES_hhdet_in_emi!I$5</f>
        <v>477.35978150840418</v>
      </c>
      <c r="J382" s="156">
        <f>RES_hhdet_in_emi!J$5</f>
        <v>826.58798154850297</v>
      </c>
      <c r="K382" s="156">
        <f>RES_hhdet_in_emi!K$5</f>
        <v>653.06442366530257</v>
      </c>
      <c r="L382" s="156">
        <f>RES_hhdet_in_emi!L$5</f>
        <v>794.98652858956348</v>
      </c>
      <c r="M382" s="156">
        <f>RES_hhdet_in_emi!M$5</f>
        <v>362.87908771282918</v>
      </c>
      <c r="N382" s="156">
        <f>RES_hhdet_in_emi!N$5</f>
        <v>612.99064461751379</v>
      </c>
      <c r="O382" s="156">
        <f>RES_hhdet_in_emi!O$5</f>
        <v>301.20034051935193</v>
      </c>
      <c r="P382" s="156">
        <f>RES_hhdet_in_emi!P$5</f>
        <v>445.97458293496771</v>
      </c>
      <c r="Q382" s="156">
        <f>RES_hhdet_in_emi!Q$5</f>
        <v>293.65771315666859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84.140690470019408</v>
      </c>
      <c r="D386" s="157">
        <f t="shared" ref="D386:Q386" si="93">SUM(D387:D389,D392:D393)</f>
        <v>226.78587595528518</v>
      </c>
      <c r="E386" s="157">
        <f t="shared" si="93"/>
        <v>85.299827082728569</v>
      </c>
      <c r="F386" s="157">
        <f t="shared" si="93"/>
        <v>158.00077291912208</v>
      </c>
      <c r="G386" s="157">
        <f t="shared" si="93"/>
        <v>201.45299033324935</v>
      </c>
      <c r="H386" s="157">
        <f t="shared" si="93"/>
        <v>172.86504891190583</v>
      </c>
      <c r="I386" s="157">
        <f t="shared" si="93"/>
        <v>51.660082138055273</v>
      </c>
      <c r="J386" s="157">
        <f t="shared" si="93"/>
        <v>97.618629134463262</v>
      </c>
      <c r="K386" s="157">
        <f t="shared" si="93"/>
        <v>93.423244861580528</v>
      </c>
      <c r="L386" s="157">
        <f t="shared" si="93"/>
        <v>98.326887012669602</v>
      </c>
      <c r="M386" s="157">
        <f t="shared" si="93"/>
        <v>42.474527316029203</v>
      </c>
      <c r="N386" s="157">
        <f t="shared" si="93"/>
        <v>78.878935775521995</v>
      </c>
      <c r="O386" s="157">
        <f t="shared" si="93"/>
        <v>36.093539126467043</v>
      </c>
      <c r="P386" s="157">
        <f t="shared" si="93"/>
        <v>69.88293436966471</v>
      </c>
      <c r="Q386" s="157">
        <f t="shared" si="93"/>
        <v>26.879061732981022</v>
      </c>
    </row>
    <row r="387" spans="1:17" ht="12" customHeight="1" x14ac:dyDescent="0.25">
      <c r="A387" s="167" t="s">
        <v>171</v>
      </c>
      <c r="B387" s="132"/>
      <c r="C387" s="132">
        <f>RES_hhdet_in_emi!C$10</f>
        <v>84.140690470019408</v>
      </c>
      <c r="D387" s="132">
        <f>RES_hhdet_in_emi!D$10</f>
        <v>226.78587595528518</v>
      </c>
      <c r="E387" s="132">
        <f>RES_hhdet_in_emi!E$10</f>
        <v>85.299827082728569</v>
      </c>
      <c r="F387" s="132">
        <f>RES_hhdet_in_emi!F$10</f>
        <v>158.00077291912208</v>
      </c>
      <c r="G387" s="132">
        <f>RES_hhdet_in_emi!G$10</f>
        <v>201.45299033324935</v>
      </c>
      <c r="H387" s="132">
        <f>RES_hhdet_in_emi!H$10</f>
        <v>172.86504891190583</v>
      </c>
      <c r="I387" s="132">
        <f>RES_hhdet_in_emi!I$10</f>
        <v>51.660082138055273</v>
      </c>
      <c r="J387" s="132">
        <f>RES_hhdet_in_emi!J$10</f>
        <v>97.618629134463262</v>
      </c>
      <c r="K387" s="132">
        <f>RES_hhdet_in_emi!K$10</f>
        <v>93.423244861580528</v>
      </c>
      <c r="L387" s="132">
        <f>RES_hhdet_in_emi!L$10</f>
        <v>98.326887012669602</v>
      </c>
      <c r="M387" s="132">
        <f>RES_hhdet_in_emi!M$10</f>
        <v>42.474527316029203</v>
      </c>
      <c r="N387" s="132">
        <f>RES_hhdet_in_emi!N$10</f>
        <v>78.878935775521995</v>
      </c>
      <c r="O387" s="132">
        <f>RES_hhdet_in_emi!O$10</f>
        <v>36.093539126467043</v>
      </c>
      <c r="P387" s="132">
        <f>RES_hhdet_in_emi!P$10</f>
        <v>69.88293436966471</v>
      </c>
      <c r="Q387" s="132">
        <f>RES_hhdet_in_emi!Q$10</f>
        <v>26.879061732981022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19.009489387670612</v>
      </c>
      <c r="D396" s="157">
        <f t="shared" ref="D396:Q396" si="96">SUM(D397:D399)</f>
        <v>39.722676775653461</v>
      </c>
      <c r="E396" s="157">
        <f t="shared" si="96"/>
        <v>30.065518142277877</v>
      </c>
      <c r="F396" s="157">
        <f t="shared" si="96"/>
        <v>40.886650792802214</v>
      </c>
      <c r="G396" s="157">
        <f t="shared" si="96"/>
        <v>47.21140206804769</v>
      </c>
      <c r="H396" s="157">
        <f t="shared" si="96"/>
        <v>43.787713732735384</v>
      </c>
      <c r="I396" s="157">
        <f t="shared" si="96"/>
        <v>19.223833734469597</v>
      </c>
      <c r="J396" s="157">
        <f t="shared" si="96"/>
        <v>40.920462545616417</v>
      </c>
      <c r="K396" s="157">
        <f t="shared" si="96"/>
        <v>30.335865557005327</v>
      </c>
      <c r="L396" s="157">
        <f t="shared" si="96"/>
        <v>50.257565619211803</v>
      </c>
      <c r="M396" s="157">
        <f t="shared" si="96"/>
        <v>39.624778129180207</v>
      </c>
      <c r="N396" s="157">
        <f t="shared" si="96"/>
        <v>49.426195928151856</v>
      </c>
      <c r="O396" s="157">
        <f t="shared" si="96"/>
        <v>32.251577804979007</v>
      </c>
      <c r="P396" s="157">
        <f t="shared" si="96"/>
        <v>50.425212521503902</v>
      </c>
      <c r="Q396" s="157">
        <f t="shared" si="96"/>
        <v>38.409207562420789</v>
      </c>
    </row>
    <row r="397" spans="1:17" ht="12" customHeight="1" x14ac:dyDescent="0.25">
      <c r="A397" s="23" t="s">
        <v>58</v>
      </c>
      <c r="B397" s="156"/>
      <c r="C397" s="156">
        <f>RES_hhdet_in_emi!C$20</f>
        <v>19.009489387670612</v>
      </c>
      <c r="D397" s="156">
        <f>RES_hhdet_in_emi!D$20</f>
        <v>39.722676775653461</v>
      </c>
      <c r="E397" s="156">
        <f>RES_hhdet_in_emi!E$20</f>
        <v>30.065518142277877</v>
      </c>
      <c r="F397" s="156">
        <f>RES_hhdet_in_emi!F$20</f>
        <v>40.886650792802214</v>
      </c>
      <c r="G397" s="156">
        <f>RES_hhdet_in_emi!G$20</f>
        <v>47.21140206804769</v>
      </c>
      <c r="H397" s="156">
        <f>RES_hhdet_in_emi!H$20</f>
        <v>43.787713732735384</v>
      </c>
      <c r="I397" s="156">
        <f>RES_hhdet_in_emi!I$20</f>
        <v>19.223833734469597</v>
      </c>
      <c r="J397" s="156">
        <f>RES_hhdet_in_emi!J$20</f>
        <v>40.920462545616417</v>
      </c>
      <c r="K397" s="156">
        <f>RES_hhdet_in_emi!K$20</f>
        <v>30.335865557005327</v>
      </c>
      <c r="L397" s="156">
        <f>RES_hhdet_in_emi!L$20</f>
        <v>50.257565619211803</v>
      </c>
      <c r="M397" s="156">
        <f>RES_hhdet_in_emi!M$20</f>
        <v>39.624778129180207</v>
      </c>
      <c r="N397" s="156">
        <f>RES_hhdet_in_emi!N$20</f>
        <v>49.426195928151856</v>
      </c>
      <c r="O397" s="156">
        <f>RES_hhdet_in_emi!O$20</f>
        <v>32.251577804979007</v>
      </c>
      <c r="P397" s="156">
        <f>RES_hhdet_in_emi!P$20</f>
        <v>50.425212521503902</v>
      </c>
      <c r="Q397" s="156">
        <f>RES_hhdet_in_emi!Q$20</f>
        <v>38.409207562420789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26879.340013940619</v>
      </c>
      <c r="D401" s="168">
        <f t="shared" ref="D401:Q401" si="97">SUM(D402,D405,D407,D417)</f>
        <v>25041.832793567712</v>
      </c>
      <c r="E401" s="168">
        <f t="shared" si="97"/>
        <v>24488.63641686667</v>
      </c>
      <c r="F401" s="168">
        <f t="shared" si="97"/>
        <v>23510.033713216377</v>
      </c>
      <c r="G401" s="168">
        <f t="shared" si="97"/>
        <v>24073.155653317124</v>
      </c>
      <c r="H401" s="168">
        <f t="shared" si="97"/>
        <v>26101.71780490108</v>
      </c>
      <c r="I401" s="168">
        <f t="shared" si="97"/>
        <v>21589.316134359957</v>
      </c>
      <c r="J401" s="168">
        <f t="shared" si="97"/>
        <v>22940.143128697244</v>
      </c>
      <c r="K401" s="168">
        <f t="shared" si="97"/>
        <v>24920.826419429668</v>
      </c>
      <c r="L401" s="168">
        <f t="shared" si="97"/>
        <v>28415.513342433089</v>
      </c>
      <c r="M401" s="168">
        <f t="shared" si="97"/>
        <v>23298.639813362832</v>
      </c>
      <c r="N401" s="168">
        <f t="shared" si="97"/>
        <v>25424.912543887473</v>
      </c>
      <c r="O401" s="168">
        <f t="shared" si="97"/>
        <v>24432.404804316237</v>
      </c>
      <c r="P401" s="168">
        <f t="shared" si="97"/>
        <v>23470.196804890325</v>
      </c>
      <c r="Q401" s="168">
        <f t="shared" si="97"/>
        <v>20959.86094619313</v>
      </c>
    </row>
    <row r="402" spans="1:17" ht="12" customHeight="1" x14ac:dyDescent="0.25">
      <c r="A402" s="158" t="s">
        <v>65</v>
      </c>
      <c r="B402" s="157"/>
      <c r="C402" s="157">
        <f>SUM(C403:C404)</f>
        <v>22960.101921657046</v>
      </c>
      <c r="D402" s="157">
        <f t="shared" ref="D402:Q402" si="98">SUM(D403:D404)</f>
        <v>21175.987790810275</v>
      </c>
      <c r="E402" s="157">
        <f t="shared" si="98"/>
        <v>20064.794130067352</v>
      </c>
      <c r="F402" s="157">
        <f t="shared" si="98"/>
        <v>19124.500915841931</v>
      </c>
      <c r="G402" s="157">
        <f t="shared" si="98"/>
        <v>19721.815995957775</v>
      </c>
      <c r="H402" s="157">
        <f t="shared" si="98"/>
        <v>21609.81644192259</v>
      </c>
      <c r="I402" s="157">
        <f t="shared" si="98"/>
        <v>17333.971093993132</v>
      </c>
      <c r="J402" s="157">
        <f t="shared" si="98"/>
        <v>18394.649504625631</v>
      </c>
      <c r="K402" s="157">
        <f t="shared" si="98"/>
        <v>20229.11749584266</v>
      </c>
      <c r="L402" s="157">
        <f t="shared" si="98"/>
        <v>23447.84933227858</v>
      </c>
      <c r="M402" s="157">
        <f t="shared" si="98"/>
        <v>18210.953052978512</v>
      </c>
      <c r="N402" s="157">
        <f t="shared" si="98"/>
        <v>20364.471560715647</v>
      </c>
      <c r="O402" s="157">
        <f t="shared" si="98"/>
        <v>19236.671567808498</v>
      </c>
      <c r="P402" s="157">
        <f t="shared" si="98"/>
        <v>18190.857260172797</v>
      </c>
      <c r="Q402" s="157">
        <f t="shared" si="98"/>
        <v>15822.443387160485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22895.540484053672</v>
      </c>
      <c r="D403" s="156">
        <f t="shared" si="99"/>
        <v>21123.616220736061</v>
      </c>
      <c r="E403" s="156">
        <f t="shared" si="99"/>
        <v>19935.321215730448</v>
      </c>
      <c r="F403" s="156">
        <f t="shared" si="99"/>
        <v>19001.963333966352</v>
      </c>
      <c r="G403" s="156">
        <f t="shared" si="99"/>
        <v>19621.251846838961</v>
      </c>
      <c r="H403" s="156">
        <f t="shared" si="99"/>
        <v>21485.059510584502</v>
      </c>
      <c r="I403" s="156">
        <f t="shared" si="99"/>
        <v>17240.669103816515</v>
      </c>
      <c r="J403" s="156">
        <f t="shared" si="99"/>
        <v>18288.115157936201</v>
      </c>
      <c r="K403" s="156">
        <f t="shared" si="99"/>
        <v>20108.465166785329</v>
      </c>
      <c r="L403" s="156">
        <f t="shared" si="99"/>
        <v>23309.806306833802</v>
      </c>
      <c r="M403" s="156">
        <f t="shared" si="99"/>
        <v>18105.679919351194</v>
      </c>
      <c r="N403" s="156">
        <f t="shared" si="99"/>
        <v>20249.66192152338</v>
      </c>
      <c r="O403" s="156">
        <f t="shared" si="99"/>
        <v>19122.361685797918</v>
      </c>
      <c r="P403" s="156">
        <f t="shared" si="99"/>
        <v>18063.434822397991</v>
      </c>
      <c r="Q403" s="156">
        <f t="shared" si="99"/>
        <v>15699.373667621312</v>
      </c>
    </row>
    <row r="404" spans="1:17" ht="12" customHeight="1" x14ac:dyDescent="0.25">
      <c r="A404" s="23" t="s">
        <v>60</v>
      </c>
      <c r="B404" s="156"/>
      <c r="C404" s="156">
        <f t="shared" si="99"/>
        <v>64.561437603375239</v>
      </c>
      <c r="D404" s="156">
        <f t="shared" si="99"/>
        <v>52.371570074212393</v>
      </c>
      <c r="E404" s="156">
        <f t="shared" si="99"/>
        <v>129.47291433690458</v>
      </c>
      <c r="F404" s="156">
        <f t="shared" si="99"/>
        <v>122.53758187557915</v>
      </c>
      <c r="G404" s="156">
        <f t="shared" si="99"/>
        <v>100.56414911881433</v>
      </c>
      <c r="H404" s="156">
        <f t="shared" si="99"/>
        <v>124.7569313380871</v>
      </c>
      <c r="I404" s="156">
        <f t="shared" si="99"/>
        <v>93.301990176616272</v>
      </c>
      <c r="J404" s="156">
        <f t="shared" si="99"/>
        <v>106.53434668943034</v>
      </c>
      <c r="K404" s="156">
        <f t="shared" si="99"/>
        <v>120.65232905733069</v>
      </c>
      <c r="L404" s="156">
        <f t="shared" si="99"/>
        <v>138.04302544477707</v>
      </c>
      <c r="M404" s="156">
        <f t="shared" si="99"/>
        <v>105.27313362731856</v>
      </c>
      <c r="N404" s="156">
        <f t="shared" si="99"/>
        <v>114.80963919226461</v>
      </c>
      <c r="O404" s="156">
        <f t="shared" si="99"/>
        <v>114.30988201057893</v>
      </c>
      <c r="P404" s="156">
        <f t="shared" si="99"/>
        <v>127.42243777480864</v>
      </c>
      <c r="Q404" s="156">
        <f t="shared" si="99"/>
        <v>123.06971953917231</v>
      </c>
    </row>
    <row r="405" spans="1:17" ht="12" customHeight="1" x14ac:dyDescent="0.25">
      <c r="A405" s="158" t="s">
        <v>112</v>
      </c>
      <c r="B405" s="157"/>
      <c r="C405" s="157">
        <f>C406</f>
        <v>1.2123235226263451</v>
      </c>
      <c r="D405" s="157">
        <f t="shared" ref="D405:Q405" si="100">D406</f>
        <v>0.86762022933306415</v>
      </c>
      <c r="E405" s="157">
        <f t="shared" si="100"/>
        <v>1.4712268069012733</v>
      </c>
      <c r="F405" s="157">
        <f t="shared" si="100"/>
        <v>1.7513408992564372</v>
      </c>
      <c r="G405" s="157">
        <f t="shared" si="100"/>
        <v>1.3223182737361332</v>
      </c>
      <c r="H405" s="157">
        <f t="shared" si="100"/>
        <v>3.1186445300749295</v>
      </c>
      <c r="I405" s="157">
        <f t="shared" si="100"/>
        <v>9.4785001652129228</v>
      </c>
      <c r="J405" s="157">
        <f t="shared" si="100"/>
        <v>6.0722732676635101</v>
      </c>
      <c r="K405" s="157">
        <f t="shared" si="100"/>
        <v>12.197645163736929</v>
      </c>
      <c r="L405" s="157">
        <f t="shared" si="100"/>
        <v>12.49242666395573</v>
      </c>
      <c r="M405" s="157">
        <f t="shared" si="100"/>
        <v>23.173121203970862</v>
      </c>
      <c r="N405" s="157">
        <f t="shared" si="100"/>
        <v>17.61050832768025</v>
      </c>
      <c r="O405" s="157">
        <f t="shared" si="100"/>
        <v>13.865124000849658</v>
      </c>
      <c r="P405" s="157">
        <f t="shared" si="100"/>
        <v>30.289686505317849</v>
      </c>
      <c r="Q405" s="157">
        <f t="shared" si="100"/>
        <v>41.164617357863335</v>
      </c>
    </row>
    <row r="406" spans="1:17" ht="12" customHeight="1" x14ac:dyDescent="0.25">
      <c r="A406" s="23" t="s">
        <v>60</v>
      </c>
      <c r="B406" s="156"/>
      <c r="C406" s="156">
        <f t="shared" si="99"/>
        <v>1.2123235226263451</v>
      </c>
      <c r="D406" s="156">
        <f t="shared" si="99"/>
        <v>0.86762022933306415</v>
      </c>
      <c r="E406" s="156">
        <f t="shared" si="99"/>
        <v>1.4712268069012733</v>
      </c>
      <c r="F406" s="156">
        <f t="shared" si="99"/>
        <v>1.7513408992564372</v>
      </c>
      <c r="G406" s="156">
        <f t="shared" si="99"/>
        <v>1.3223182737361332</v>
      </c>
      <c r="H406" s="156">
        <f t="shared" si="99"/>
        <v>3.1186445300749295</v>
      </c>
      <c r="I406" s="156">
        <f t="shared" si="99"/>
        <v>9.4785001652129228</v>
      </c>
      <c r="J406" s="156">
        <f t="shared" si="99"/>
        <v>6.0722732676635101</v>
      </c>
      <c r="K406" s="156">
        <f t="shared" si="99"/>
        <v>12.197645163736929</v>
      </c>
      <c r="L406" s="156">
        <f t="shared" si="99"/>
        <v>12.49242666395573</v>
      </c>
      <c r="M406" s="156">
        <f t="shared" si="99"/>
        <v>23.173121203970862</v>
      </c>
      <c r="N406" s="156">
        <f t="shared" si="99"/>
        <v>17.61050832768025</v>
      </c>
      <c r="O406" s="156">
        <f t="shared" si="99"/>
        <v>13.865124000849658</v>
      </c>
      <c r="P406" s="156">
        <f t="shared" si="99"/>
        <v>30.289686505317849</v>
      </c>
      <c r="Q406" s="156">
        <f t="shared" si="99"/>
        <v>41.164617357863335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2935.12793451572</v>
      </c>
      <c r="D407" s="157">
        <f t="shared" ref="D407:Q407" si="101">IF(D323=0,0,D323/0.086*1000000/SUM(D$59:D$63))</f>
        <v>2891.1156868413959</v>
      </c>
      <c r="E407" s="157">
        <f t="shared" si="101"/>
        <v>2996.4860909857653</v>
      </c>
      <c r="F407" s="157">
        <f t="shared" si="101"/>
        <v>3049.3887211965348</v>
      </c>
      <c r="G407" s="157">
        <f t="shared" si="101"/>
        <v>3043.8079311168503</v>
      </c>
      <c r="H407" s="157">
        <f t="shared" si="101"/>
        <v>3105.2202095592875</v>
      </c>
      <c r="I407" s="157">
        <f t="shared" si="101"/>
        <v>2882.2874684561848</v>
      </c>
      <c r="J407" s="157">
        <f t="shared" si="101"/>
        <v>3049.3065321938652</v>
      </c>
      <c r="K407" s="157">
        <f t="shared" si="101"/>
        <v>3156.6645408951726</v>
      </c>
      <c r="L407" s="157">
        <f t="shared" si="101"/>
        <v>3182.4893225295214</v>
      </c>
      <c r="M407" s="157">
        <f t="shared" si="101"/>
        <v>3077.3863026309305</v>
      </c>
      <c r="N407" s="157">
        <f t="shared" si="101"/>
        <v>3186.682059007288</v>
      </c>
      <c r="O407" s="157">
        <f t="shared" si="101"/>
        <v>3134.3062317299405</v>
      </c>
      <c r="P407" s="157">
        <f t="shared" si="101"/>
        <v>3206.6631961889771</v>
      </c>
      <c r="Q407" s="157">
        <f t="shared" si="101"/>
        <v>3042.84015943342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3067.4678190537293</v>
      </c>
      <c r="D408" s="132">
        <f t="shared" ref="D408:Q408" si="102">IF(D324=0,0,D324/0.086*1000000/D$59)</f>
        <v>3060.9552913381312</v>
      </c>
      <c r="E408" s="132">
        <f t="shared" si="102"/>
        <v>3071.300445284151</v>
      </c>
      <c r="F408" s="132">
        <f t="shared" si="102"/>
        <v>3116.4850116679463</v>
      </c>
      <c r="G408" s="132">
        <f t="shared" si="102"/>
        <v>3101.4924297928501</v>
      </c>
      <c r="H408" s="132">
        <f t="shared" si="102"/>
        <v>3137.9570657201366</v>
      </c>
      <c r="I408" s="132">
        <f t="shared" si="102"/>
        <v>3016.4863824307936</v>
      </c>
      <c r="J408" s="132">
        <f t="shared" si="102"/>
        <v>3155.8566918360743</v>
      </c>
      <c r="K408" s="132">
        <f t="shared" si="102"/>
        <v>3192.5659736922776</v>
      </c>
      <c r="L408" s="132">
        <f t="shared" si="102"/>
        <v>3189.568250747463</v>
      </c>
      <c r="M408" s="132">
        <f t="shared" si="102"/>
        <v>3158.4550619214174</v>
      </c>
      <c r="N408" s="132">
        <f t="shared" si="102"/>
        <v>3254.947999177677</v>
      </c>
      <c r="O408" s="132">
        <f t="shared" si="102"/>
        <v>3249.7021050334497</v>
      </c>
      <c r="P408" s="132">
        <f t="shared" si="102"/>
        <v>3252.0531148653572</v>
      </c>
      <c r="Q408" s="132">
        <f t="shared" si="102"/>
        <v>3253.3654209308547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2171.9739510927325</v>
      </c>
      <c r="D413" s="162">
        <f t="shared" ref="D413:Q413" si="106">IF(D329=0,0,D329/0.086*1000000/D$62)</f>
        <v>2215.3375857110213</v>
      </c>
      <c r="E413" s="162">
        <f t="shared" si="106"/>
        <v>2702.0121878056361</v>
      </c>
      <c r="F413" s="162">
        <f t="shared" si="106"/>
        <v>2795.3330865022494</v>
      </c>
      <c r="G413" s="162">
        <f t="shared" si="106"/>
        <v>2714.1092175422759</v>
      </c>
      <c r="H413" s="162">
        <f t="shared" si="106"/>
        <v>2861.3209931214528</v>
      </c>
      <c r="I413" s="162">
        <f t="shared" si="106"/>
        <v>2664.6905981103559</v>
      </c>
      <c r="J413" s="162">
        <f t="shared" si="106"/>
        <v>2818.2700795864935</v>
      </c>
      <c r="K413" s="162">
        <f t="shared" si="106"/>
        <v>2842.963670296002</v>
      </c>
      <c r="L413" s="162">
        <f t="shared" si="106"/>
        <v>3125.5796384744999</v>
      </c>
      <c r="M413" s="162">
        <f t="shared" si="106"/>
        <v>2923.7112094753775</v>
      </c>
      <c r="N413" s="162">
        <f t="shared" si="106"/>
        <v>2933.0177113000923</v>
      </c>
      <c r="O413" s="162">
        <f t="shared" si="106"/>
        <v>2926.1656290850156</v>
      </c>
      <c r="P413" s="162">
        <f t="shared" si="106"/>
        <v>2969.7966646031505</v>
      </c>
      <c r="Q413" s="162">
        <f t="shared" si="106"/>
        <v>2990.9422561216511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2450.624191199056</v>
      </c>
      <c r="L414" s="160">
        <f t="shared" si="107"/>
        <v>2650.2278463196453</v>
      </c>
      <c r="M414" s="160">
        <f t="shared" si="107"/>
        <v>2508.3430860700892</v>
      </c>
      <c r="N414" s="160">
        <f t="shared" si="107"/>
        <v>2520.8430985323339</v>
      </c>
      <c r="O414" s="160">
        <f t="shared" si="107"/>
        <v>2521.9329403666839</v>
      </c>
      <c r="P414" s="160">
        <f t="shared" si="107"/>
        <v>2553.0163154633115</v>
      </c>
      <c r="Q414" s="160">
        <f t="shared" si="107"/>
        <v>2567.2097656309707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1994.6174374125151</v>
      </c>
      <c r="L415" s="156">
        <f t="shared" si="108"/>
        <v>2190.8735527662852</v>
      </c>
      <c r="M415" s="156">
        <f t="shared" si="108"/>
        <v>2047.7328569620006</v>
      </c>
      <c r="N415" s="156">
        <f t="shared" si="108"/>
        <v>2056.6556737747342</v>
      </c>
      <c r="O415" s="156">
        <f t="shared" si="108"/>
        <v>2055.1162904149005</v>
      </c>
      <c r="P415" s="156">
        <f t="shared" si="108"/>
        <v>2086.9959159166051</v>
      </c>
      <c r="Q415" s="156">
        <f t="shared" si="108"/>
        <v>2101.421223239041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456.0067537865408</v>
      </c>
      <c r="L416" s="156">
        <f t="shared" si="108"/>
        <v>459.35429355336038</v>
      </c>
      <c r="M416" s="156">
        <f t="shared" si="108"/>
        <v>460.61022910808907</v>
      </c>
      <c r="N416" s="156">
        <f t="shared" si="108"/>
        <v>464.18742475760047</v>
      </c>
      <c r="O416" s="156">
        <f t="shared" si="108"/>
        <v>466.8166499517834</v>
      </c>
      <c r="P416" s="156">
        <f t="shared" si="108"/>
        <v>466.02039954670636</v>
      </c>
      <c r="Q416" s="156">
        <f t="shared" si="108"/>
        <v>465.78854239192958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982.89783424522454</v>
      </c>
      <c r="D417" s="157">
        <f t="shared" ref="D417:Q417" si="109">IF(D333=0,0,D333/0.086*1000000/SUM(D$65:D$67))</f>
        <v>973.861695686708</v>
      </c>
      <c r="E417" s="157">
        <f t="shared" si="109"/>
        <v>1425.8849690066475</v>
      </c>
      <c r="F417" s="157">
        <f t="shared" si="109"/>
        <v>1334.3927352786568</v>
      </c>
      <c r="G417" s="157">
        <f t="shared" si="109"/>
        <v>1306.2094079687627</v>
      </c>
      <c r="H417" s="157">
        <f t="shared" si="109"/>
        <v>1383.5625088891293</v>
      </c>
      <c r="I417" s="157">
        <f t="shared" si="109"/>
        <v>1363.5790717454286</v>
      </c>
      <c r="J417" s="157">
        <f t="shared" si="109"/>
        <v>1490.1148186100841</v>
      </c>
      <c r="K417" s="157">
        <f t="shared" si="109"/>
        <v>1522.8467375280957</v>
      </c>
      <c r="L417" s="157">
        <f t="shared" si="109"/>
        <v>1772.6822609610301</v>
      </c>
      <c r="M417" s="157">
        <f t="shared" si="109"/>
        <v>1987.1273365494199</v>
      </c>
      <c r="N417" s="157">
        <f t="shared" si="109"/>
        <v>1856.1484158368555</v>
      </c>
      <c r="O417" s="157">
        <f t="shared" si="109"/>
        <v>2047.561880776947</v>
      </c>
      <c r="P417" s="157">
        <f t="shared" si="109"/>
        <v>2042.3866620232345</v>
      </c>
      <c r="Q417" s="157">
        <f t="shared" si="109"/>
        <v>2053.4127822413607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1428.3238789651123</v>
      </c>
      <c r="D418" s="156">
        <f t="shared" ref="D418:Q418" si="110">IF(D334=0,0,D334/0.086*1000000/D$65)</f>
        <v>1594.505035183606</v>
      </c>
      <c r="E418" s="156">
        <f t="shared" si="110"/>
        <v>1919.7307555171192</v>
      </c>
      <c r="F418" s="156">
        <f t="shared" si="110"/>
        <v>1952.1033036681315</v>
      </c>
      <c r="G418" s="156">
        <f t="shared" si="110"/>
        <v>1950.7107166628807</v>
      </c>
      <c r="H418" s="156">
        <f t="shared" si="110"/>
        <v>1987.1577193690223</v>
      </c>
      <c r="I418" s="156">
        <f t="shared" si="110"/>
        <v>1947.0799408406986</v>
      </c>
      <c r="J418" s="156">
        <f t="shared" si="110"/>
        <v>1984.0809872575983</v>
      </c>
      <c r="K418" s="156">
        <f t="shared" si="110"/>
        <v>1997.4711661584511</v>
      </c>
      <c r="L418" s="156">
        <f t="shared" si="110"/>
        <v>2001.1695982426399</v>
      </c>
      <c r="M418" s="156">
        <f t="shared" si="110"/>
        <v>1994.9774304710536</v>
      </c>
      <c r="N418" s="156">
        <f t="shared" si="110"/>
        <v>2047.011462509952</v>
      </c>
      <c r="O418" s="156">
        <f t="shared" si="110"/>
        <v>2047.561880776947</v>
      </c>
      <c r="P418" s="156">
        <f t="shared" si="110"/>
        <v>2042.3866620232345</v>
      </c>
      <c r="Q418" s="156">
        <f t="shared" si="110"/>
        <v>2053.4127822413607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668.86936134231701</v>
      </c>
      <c r="D420" s="57">
        <f t="shared" ref="D420:Q420" si="112">IF(D336=0,0,D336/0.086*1000000/D$67)</f>
        <v>745.80856644667949</v>
      </c>
      <c r="E420" s="57">
        <f t="shared" si="112"/>
        <v>1022.3847571947394</v>
      </c>
      <c r="F420" s="57">
        <f t="shared" si="112"/>
        <v>1034.5083121117623</v>
      </c>
      <c r="G420" s="57">
        <f t="shared" si="112"/>
        <v>1006.908045259884</v>
      </c>
      <c r="H420" s="57">
        <f t="shared" si="112"/>
        <v>1054.7279409205355</v>
      </c>
      <c r="I420" s="57">
        <f t="shared" si="112"/>
        <v>1040.1972278438745</v>
      </c>
      <c r="J420" s="57">
        <f t="shared" si="112"/>
        <v>1075.5354259135815</v>
      </c>
      <c r="K420" s="57">
        <f t="shared" si="112"/>
        <v>1105.9465174634486</v>
      </c>
      <c r="L420" s="57">
        <f t="shared" si="112"/>
        <v>1134.4705620901168</v>
      </c>
      <c r="M420" s="57">
        <f t="shared" si="112"/>
        <v>1120.949876520127</v>
      </c>
      <c r="N420" s="57">
        <f t="shared" si="112"/>
        <v>1103.8778857196157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13370.69308058915</v>
      </c>
      <c r="D422" s="168">
        <f t="shared" si="113"/>
        <v>12604.538474111203</v>
      </c>
      <c r="E422" s="168">
        <f t="shared" si="113"/>
        <v>12375.212763697498</v>
      </c>
      <c r="F422" s="168">
        <f t="shared" si="113"/>
        <v>12030.365199069776</v>
      </c>
      <c r="G422" s="168">
        <f t="shared" si="113"/>
        <v>12319.174453325293</v>
      </c>
      <c r="H422" s="168">
        <f t="shared" si="113"/>
        <v>13380.171482059335</v>
      </c>
      <c r="I422" s="168">
        <f t="shared" si="113"/>
        <v>11295.427261531859</v>
      </c>
      <c r="J422" s="168">
        <f t="shared" si="113"/>
        <v>11946.562594612873</v>
      </c>
      <c r="K422" s="168">
        <f t="shared" si="113"/>
        <v>12889.97505143805</v>
      </c>
      <c r="L422" s="168">
        <f t="shared" si="113"/>
        <v>14595.110389996034</v>
      </c>
      <c r="M422" s="168">
        <f t="shared" si="113"/>
        <v>11965.599847777441</v>
      </c>
      <c r="N422" s="168">
        <f t="shared" si="113"/>
        <v>13118.90449606246</v>
      </c>
      <c r="O422" s="168">
        <f t="shared" si="113"/>
        <v>12537.28104258551</v>
      </c>
      <c r="P422" s="168">
        <f t="shared" si="113"/>
        <v>11980.947852657946</v>
      </c>
      <c r="Q422" s="168">
        <f t="shared" si="113"/>
        <v>11043.324929007444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11448.489432846534</v>
      </c>
      <c r="D423" s="157">
        <f t="shared" si="114"/>
        <v>10587.143034135628</v>
      </c>
      <c r="E423" s="157">
        <f t="shared" si="114"/>
        <v>10110.28713624046</v>
      </c>
      <c r="F423" s="157">
        <f t="shared" si="114"/>
        <v>9679.8334694473233</v>
      </c>
      <c r="G423" s="157">
        <f t="shared" si="114"/>
        <v>10024.843495793861</v>
      </c>
      <c r="H423" s="157">
        <f t="shared" si="114"/>
        <v>11039.55357460033</v>
      </c>
      <c r="I423" s="157">
        <f t="shared" si="114"/>
        <v>8840.0605496082717</v>
      </c>
      <c r="J423" s="157">
        <f t="shared" si="114"/>
        <v>9445.91433142602</v>
      </c>
      <c r="K423" s="157">
        <f t="shared" si="114"/>
        <v>10489.159035141791</v>
      </c>
      <c r="L423" s="157">
        <f t="shared" si="114"/>
        <v>12218.126771421581</v>
      </c>
      <c r="M423" s="157">
        <f t="shared" si="114"/>
        <v>9461.3555899905186</v>
      </c>
      <c r="N423" s="157">
        <f t="shared" si="114"/>
        <v>10633.692134334522</v>
      </c>
      <c r="O423" s="157">
        <f t="shared" si="114"/>
        <v>10038.960333372064</v>
      </c>
      <c r="P423" s="157">
        <f t="shared" si="114"/>
        <v>9548.6541986212487</v>
      </c>
      <c r="Q423" s="157">
        <f t="shared" si="114"/>
        <v>8242.9122028304337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11381.993285187586</v>
      </c>
      <c r="D424" s="156">
        <f t="shared" si="115"/>
        <v>10533.423361825357</v>
      </c>
      <c r="E424" s="156">
        <f t="shared" si="115"/>
        <v>9977.3755614066868</v>
      </c>
      <c r="F424" s="156">
        <f t="shared" si="115"/>
        <v>9554.0839017234975</v>
      </c>
      <c r="G424" s="156">
        <f t="shared" si="115"/>
        <v>9921.6417954864301</v>
      </c>
      <c r="H424" s="156">
        <f t="shared" si="115"/>
        <v>10911.592715213073</v>
      </c>
      <c r="I424" s="156">
        <f t="shared" si="115"/>
        <v>8744.7638563476867</v>
      </c>
      <c r="J424" s="156">
        <f t="shared" si="115"/>
        <v>9336.8575658292502</v>
      </c>
      <c r="K424" s="156">
        <f t="shared" si="115"/>
        <v>10364.897984845087</v>
      </c>
      <c r="L424" s="156">
        <f t="shared" si="115"/>
        <v>12075.785392219219</v>
      </c>
      <c r="M424" s="156">
        <f t="shared" si="115"/>
        <v>9353.4264864148772</v>
      </c>
      <c r="N424" s="156">
        <f t="shared" si="115"/>
        <v>10515.768475190345</v>
      </c>
      <c r="O424" s="156">
        <f t="shared" si="115"/>
        <v>9921.9842861776742</v>
      </c>
      <c r="P424" s="156">
        <f t="shared" si="115"/>
        <v>9418.0617052860398</v>
      </c>
      <c r="Q424" s="156">
        <f t="shared" si="115"/>
        <v>8118.2082226871189</v>
      </c>
    </row>
    <row r="425" spans="1:17" ht="12" customHeight="1" x14ac:dyDescent="0.25">
      <c r="A425" s="23" t="s">
        <v>60</v>
      </c>
      <c r="B425" s="156"/>
      <c r="C425" s="156">
        <f t="shared" si="115"/>
        <v>66.4961476589488</v>
      </c>
      <c r="D425" s="156">
        <f t="shared" si="115"/>
        <v>53.719672310271896</v>
      </c>
      <c r="E425" s="156">
        <f t="shared" si="115"/>
        <v>132.9115748337743</v>
      </c>
      <c r="F425" s="156">
        <f t="shared" si="115"/>
        <v>125.74956772382576</v>
      </c>
      <c r="G425" s="156">
        <f t="shared" si="115"/>
        <v>103.2017003074313</v>
      </c>
      <c r="H425" s="156">
        <f t="shared" si="115"/>
        <v>127.96085938725591</v>
      </c>
      <c r="I425" s="156">
        <f t="shared" si="115"/>
        <v>95.296693260585243</v>
      </c>
      <c r="J425" s="156">
        <f t="shared" si="115"/>
        <v>109.05676559676955</v>
      </c>
      <c r="K425" s="156">
        <f t="shared" si="115"/>
        <v>124.26105029670349</v>
      </c>
      <c r="L425" s="156">
        <f t="shared" si="115"/>
        <v>142.34137920236125</v>
      </c>
      <c r="M425" s="156">
        <f t="shared" si="115"/>
        <v>107.92910357564145</v>
      </c>
      <c r="N425" s="156">
        <f t="shared" si="115"/>
        <v>117.92365914417766</v>
      </c>
      <c r="O425" s="156">
        <f t="shared" si="115"/>
        <v>116.97604719439055</v>
      </c>
      <c r="P425" s="156">
        <f t="shared" si="115"/>
        <v>130.59249333520839</v>
      </c>
      <c r="Q425" s="156">
        <f t="shared" si="115"/>
        <v>124.70398014331403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2.1996462643457462</v>
      </c>
      <c r="D426" s="157">
        <f t="shared" si="116"/>
        <v>1.6081646365511137</v>
      </c>
      <c r="E426" s="157">
        <f t="shared" si="116"/>
        <v>2.8026677404571783</v>
      </c>
      <c r="F426" s="157">
        <f t="shared" si="116"/>
        <v>3.4393331010209436</v>
      </c>
      <c r="G426" s="157">
        <f t="shared" si="116"/>
        <v>2.6894569627117138</v>
      </c>
      <c r="H426" s="157">
        <f t="shared" si="116"/>
        <v>6.5867819537602657</v>
      </c>
      <c r="I426" s="157">
        <f t="shared" si="116"/>
        <v>20.901166826001937</v>
      </c>
      <c r="J426" s="157">
        <f t="shared" si="116"/>
        <v>13.868017888678196</v>
      </c>
      <c r="K426" s="157">
        <f t="shared" si="116"/>
        <v>29.490135343927903</v>
      </c>
      <c r="L426" s="157">
        <f t="shared" si="116"/>
        <v>32.224140547945083</v>
      </c>
      <c r="M426" s="157">
        <f t="shared" si="116"/>
        <v>63.143981310828693</v>
      </c>
      <c r="N426" s="157">
        <f t="shared" si="116"/>
        <v>50.210581532507639</v>
      </c>
      <c r="O426" s="157">
        <f t="shared" si="116"/>
        <v>41.113790310573869</v>
      </c>
      <c r="P426" s="157">
        <f t="shared" si="116"/>
        <v>92.954053288822678</v>
      </c>
      <c r="Q426" s="157">
        <f t="shared" si="116"/>
        <v>129.79181966016245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2.1996462643457462</v>
      </c>
      <c r="D427" s="156">
        <f t="shared" si="117"/>
        <v>1.6081646365511137</v>
      </c>
      <c r="E427" s="156">
        <f t="shared" si="117"/>
        <v>2.8026677404571783</v>
      </c>
      <c r="F427" s="156">
        <f t="shared" si="117"/>
        <v>3.4393331010209436</v>
      </c>
      <c r="G427" s="156">
        <f t="shared" si="117"/>
        <v>2.6894569627117138</v>
      </c>
      <c r="H427" s="156">
        <f t="shared" si="117"/>
        <v>6.5867819537602657</v>
      </c>
      <c r="I427" s="156">
        <f t="shared" si="117"/>
        <v>20.901166826001937</v>
      </c>
      <c r="J427" s="156">
        <f t="shared" si="117"/>
        <v>13.868017888678196</v>
      </c>
      <c r="K427" s="156">
        <f t="shared" si="117"/>
        <v>29.490135343927903</v>
      </c>
      <c r="L427" s="156">
        <f t="shared" si="117"/>
        <v>32.224140547945083</v>
      </c>
      <c r="M427" s="156">
        <f t="shared" si="117"/>
        <v>63.143981310828693</v>
      </c>
      <c r="N427" s="156">
        <f t="shared" si="117"/>
        <v>50.210581532507639</v>
      </c>
      <c r="O427" s="156">
        <f t="shared" si="117"/>
        <v>41.113790310573869</v>
      </c>
      <c r="P427" s="156">
        <f t="shared" si="117"/>
        <v>92.954053288822678</v>
      </c>
      <c r="Q427" s="156">
        <f t="shared" si="117"/>
        <v>129.79181966016245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1399.5380819940135</v>
      </c>
      <c r="D428" s="157">
        <f t="shared" si="118"/>
        <v>1421.4710207924065</v>
      </c>
      <c r="E428" s="157">
        <f t="shared" si="118"/>
        <v>1502.3771834827828</v>
      </c>
      <c r="F428" s="157">
        <f t="shared" si="118"/>
        <v>1549.630100874153</v>
      </c>
      <c r="G428" s="157">
        <f t="shared" si="118"/>
        <v>1504.4588120240167</v>
      </c>
      <c r="H428" s="157">
        <f t="shared" si="118"/>
        <v>1519.3567505354572</v>
      </c>
      <c r="I428" s="157">
        <f t="shared" si="118"/>
        <v>1629.2467710027397</v>
      </c>
      <c r="J428" s="157">
        <f t="shared" si="118"/>
        <v>1674.5725826730977</v>
      </c>
      <c r="K428" s="157">
        <f t="shared" si="118"/>
        <v>1545.4695438450183</v>
      </c>
      <c r="L428" s="157">
        <f t="shared" si="118"/>
        <v>1570.6853409497596</v>
      </c>
      <c r="M428" s="157">
        <f t="shared" si="118"/>
        <v>1730.6606393439456</v>
      </c>
      <c r="N428" s="157">
        <f t="shared" si="118"/>
        <v>1667.8877743403586</v>
      </c>
      <c r="O428" s="157">
        <f t="shared" si="118"/>
        <v>1732.0271697842393</v>
      </c>
      <c r="P428" s="157">
        <f t="shared" si="118"/>
        <v>1617.3068543965301</v>
      </c>
      <c r="Q428" s="157">
        <f t="shared" si="118"/>
        <v>1947.1871830347636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1364.5722826483818</v>
      </c>
      <c r="D429" s="132">
        <f t="shared" si="119"/>
        <v>1369.2401404758302</v>
      </c>
      <c r="E429" s="132">
        <f t="shared" si="119"/>
        <v>1381.0582852406924</v>
      </c>
      <c r="F429" s="132">
        <f t="shared" si="119"/>
        <v>1408.8334312331922</v>
      </c>
      <c r="G429" s="132">
        <f t="shared" si="119"/>
        <v>1409.2141669368102</v>
      </c>
      <c r="H429" s="132">
        <f t="shared" si="119"/>
        <v>1432.1003097287996</v>
      </c>
      <c r="I429" s="132">
        <f t="shared" si="119"/>
        <v>1382.5390664535964</v>
      </c>
      <c r="J429" s="132">
        <f t="shared" si="119"/>
        <v>1452.6487781141138</v>
      </c>
      <c r="K429" s="132">
        <f t="shared" si="119"/>
        <v>1476.0212127671682</v>
      </c>
      <c r="L429" s="132">
        <f t="shared" si="119"/>
        <v>1481.7083931072427</v>
      </c>
      <c r="M429" s="132">
        <f t="shared" si="119"/>
        <v>1470.7323257866947</v>
      </c>
      <c r="N429" s="132">
        <f t="shared" si="119"/>
        <v>1517.3192972920438</v>
      </c>
      <c r="O429" s="132">
        <f t="shared" si="119"/>
        <v>1515.5025326581519</v>
      </c>
      <c r="P429" s="132">
        <f t="shared" si="119"/>
        <v>1516.9397467795029</v>
      </c>
      <c r="Q429" s="132">
        <f t="shared" si="119"/>
        <v>1516.7728592787821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1601.1726016805092</v>
      </c>
      <c r="D434" s="162">
        <f t="shared" si="122"/>
        <v>1629.293484965551</v>
      </c>
      <c r="E434" s="162">
        <f t="shared" si="122"/>
        <v>1979.8958338794214</v>
      </c>
      <c r="F434" s="162">
        <f t="shared" si="122"/>
        <v>2082.7473122305182</v>
      </c>
      <c r="G434" s="162">
        <f t="shared" si="122"/>
        <v>2048.8344706649409</v>
      </c>
      <c r="H434" s="162">
        <f t="shared" si="122"/>
        <v>2169.4429236649771</v>
      </c>
      <c r="I434" s="162">
        <f t="shared" si="122"/>
        <v>2029.2710544351257</v>
      </c>
      <c r="J434" s="162">
        <f t="shared" si="122"/>
        <v>2155.7777608409251</v>
      </c>
      <c r="K434" s="162">
        <f t="shared" si="122"/>
        <v>2184.2698210208755</v>
      </c>
      <c r="L434" s="162">
        <f t="shared" si="122"/>
        <v>2412.9468316853022</v>
      </c>
      <c r="M434" s="162">
        <f t="shared" si="122"/>
        <v>2266.8585087075226</v>
      </c>
      <c r="N434" s="162">
        <f t="shared" si="122"/>
        <v>2282.9267427190412</v>
      </c>
      <c r="O434" s="162">
        <f t="shared" si="122"/>
        <v>2285.5789753870076</v>
      </c>
      <c r="P434" s="162">
        <f t="shared" si="122"/>
        <v>2328.2986027706779</v>
      </c>
      <c r="Q434" s="162">
        <f t="shared" si="122"/>
        <v>2350.8736585789329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1988.4787621307387</v>
      </c>
      <c r="L435" s="160">
        <f t="shared" si="123"/>
        <v>2148.4409260305351</v>
      </c>
      <c r="M435" s="160">
        <f t="shared" si="123"/>
        <v>2048.2879000693879</v>
      </c>
      <c r="N435" s="160">
        <f t="shared" si="123"/>
        <v>2065.0065416782286</v>
      </c>
      <c r="O435" s="160">
        <f t="shared" si="123"/>
        <v>2072.4201084175156</v>
      </c>
      <c r="P435" s="160">
        <f t="shared" si="123"/>
        <v>2100.5310126208983</v>
      </c>
      <c r="Q435" s="160">
        <f t="shared" si="123"/>
        <v>2117.4141603221647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1532.4720083441978</v>
      </c>
      <c r="L436" s="156">
        <f t="shared" si="123"/>
        <v>1689.0627821797277</v>
      </c>
      <c r="M436" s="156">
        <f t="shared" si="123"/>
        <v>1587.6776709612986</v>
      </c>
      <c r="N436" s="156">
        <f t="shared" si="123"/>
        <v>1600.7349143920151</v>
      </c>
      <c r="O436" s="156">
        <f t="shared" si="123"/>
        <v>1605.4424184621898</v>
      </c>
      <c r="P436" s="156">
        <f t="shared" si="123"/>
        <v>1634.0354317664087</v>
      </c>
      <c r="Q436" s="156">
        <f t="shared" si="123"/>
        <v>1651.5340709266948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456.0067537865408</v>
      </c>
      <c r="L437" s="156">
        <f t="shared" si="123"/>
        <v>459.37814385080748</v>
      </c>
      <c r="M437" s="156">
        <f t="shared" si="123"/>
        <v>460.61022910808907</v>
      </c>
      <c r="N437" s="156">
        <f t="shared" si="123"/>
        <v>464.27162728621346</v>
      </c>
      <c r="O437" s="156">
        <f t="shared" si="123"/>
        <v>466.97768995532567</v>
      </c>
      <c r="P437" s="156">
        <f t="shared" si="123"/>
        <v>466.49558085448956</v>
      </c>
      <c r="Q437" s="156">
        <f t="shared" si="123"/>
        <v>465.88008939547012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520.46591948425657</v>
      </c>
      <c r="D438" s="157">
        <f t="shared" si="124"/>
        <v>594.31625454661742</v>
      </c>
      <c r="E438" s="157">
        <f t="shared" si="124"/>
        <v>759.74577623379753</v>
      </c>
      <c r="F438" s="157">
        <f t="shared" si="124"/>
        <v>797.46229564727685</v>
      </c>
      <c r="G438" s="157">
        <f t="shared" si="124"/>
        <v>787.18268854470352</v>
      </c>
      <c r="H438" s="157">
        <f t="shared" si="124"/>
        <v>814.67437496978891</v>
      </c>
      <c r="I438" s="157">
        <f t="shared" si="124"/>
        <v>805.21877409484432</v>
      </c>
      <c r="J438" s="157">
        <f t="shared" si="124"/>
        <v>812.20766262507607</v>
      </c>
      <c r="K438" s="157">
        <f t="shared" si="124"/>
        <v>825.85633710731418</v>
      </c>
      <c r="L438" s="157">
        <f t="shared" si="124"/>
        <v>774.07413707674834</v>
      </c>
      <c r="M438" s="157">
        <f t="shared" si="124"/>
        <v>710.43963713214941</v>
      </c>
      <c r="N438" s="157">
        <f t="shared" si="124"/>
        <v>767.11400585507056</v>
      </c>
      <c r="O438" s="157">
        <f t="shared" si="124"/>
        <v>725.17974911863155</v>
      </c>
      <c r="P438" s="157">
        <f t="shared" si="124"/>
        <v>722.03274635134346</v>
      </c>
      <c r="Q438" s="157">
        <f t="shared" si="124"/>
        <v>723.43372348208243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479.03418935938856</v>
      </c>
      <c r="D439" s="156">
        <f t="shared" si="125"/>
        <v>539.12844193918318</v>
      </c>
      <c r="E439" s="156">
        <f t="shared" si="125"/>
        <v>654.34129046986334</v>
      </c>
      <c r="F439" s="156">
        <f t="shared" si="125"/>
        <v>670.54895568348331</v>
      </c>
      <c r="G439" s="156">
        <f t="shared" si="125"/>
        <v>675.05294718375671</v>
      </c>
      <c r="H439" s="156">
        <f t="shared" si="125"/>
        <v>692.11191633534361</v>
      </c>
      <c r="I439" s="156">
        <f t="shared" si="125"/>
        <v>683.72326573774956</v>
      </c>
      <c r="J439" s="156">
        <f t="shared" si="125"/>
        <v>701.26664271790207</v>
      </c>
      <c r="K439" s="156">
        <f t="shared" si="125"/>
        <v>707.10321314131284</v>
      </c>
      <c r="L439" s="156">
        <f t="shared" si="125"/>
        <v>710.03582801700884</v>
      </c>
      <c r="M439" s="156">
        <f t="shared" si="125"/>
        <v>708.34458288796884</v>
      </c>
      <c r="N439" s="156">
        <f t="shared" si="125"/>
        <v>726.12759344447466</v>
      </c>
      <c r="O439" s="156">
        <f t="shared" si="125"/>
        <v>725.17974911863155</v>
      </c>
      <c r="P439" s="156">
        <f t="shared" si="125"/>
        <v>722.03274635134346</v>
      </c>
      <c r="Q439" s="156">
        <f t="shared" si="125"/>
        <v>723.43372348208243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549.67557862984984</v>
      </c>
      <c r="D441" s="57">
        <f t="shared" si="127"/>
        <v>614.59481480836109</v>
      </c>
      <c r="E441" s="57">
        <f t="shared" si="127"/>
        <v>845.86726090251591</v>
      </c>
      <c r="F441" s="57">
        <f t="shared" si="127"/>
        <v>859.07583392047854</v>
      </c>
      <c r="G441" s="57">
        <f t="shared" si="127"/>
        <v>839.25486269982787</v>
      </c>
      <c r="H441" s="57">
        <f t="shared" si="127"/>
        <v>881.44556936376603</v>
      </c>
      <c r="I441" s="57">
        <f t="shared" si="127"/>
        <v>872.55276380970645</v>
      </c>
      <c r="J441" s="57">
        <f t="shared" si="127"/>
        <v>905.31902040121372</v>
      </c>
      <c r="K441" s="57">
        <f t="shared" si="127"/>
        <v>930.16660966883887</v>
      </c>
      <c r="L441" s="57">
        <f t="shared" si="127"/>
        <v>952.94618532275229</v>
      </c>
      <c r="M441" s="57">
        <f t="shared" si="127"/>
        <v>941.60741448152658</v>
      </c>
      <c r="N441" s="57">
        <f t="shared" si="127"/>
        <v>928.65847834026704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8964.9068321639425</v>
      </c>
      <c r="D443" s="168">
        <f t="shared" si="128"/>
        <v>8219.717917349737</v>
      </c>
      <c r="E443" s="168">
        <f t="shared" si="128"/>
        <v>7963.4108557185082</v>
      </c>
      <c r="F443" s="168">
        <f t="shared" si="128"/>
        <v>7564.5688333298694</v>
      </c>
      <c r="G443" s="168">
        <f t="shared" si="128"/>
        <v>7809.3888972993964</v>
      </c>
      <c r="H443" s="168">
        <f t="shared" si="128"/>
        <v>8516.2326902517234</v>
      </c>
      <c r="I443" s="168">
        <f t="shared" si="128"/>
        <v>6752.8418764063736</v>
      </c>
      <c r="J443" s="168">
        <f t="shared" si="128"/>
        <v>7281.7752593903597</v>
      </c>
      <c r="K443" s="168">
        <f t="shared" si="128"/>
        <v>8173.5969984223884</v>
      </c>
      <c r="L443" s="168">
        <f t="shared" si="128"/>
        <v>9455.9782044841813</v>
      </c>
      <c r="M443" s="168">
        <f t="shared" si="128"/>
        <v>7588.7347438109227</v>
      </c>
      <c r="N443" s="168">
        <f t="shared" si="128"/>
        <v>8367.630839196363</v>
      </c>
      <c r="O443" s="168">
        <f t="shared" si="128"/>
        <v>8019.5586160356115</v>
      </c>
      <c r="P443" s="168">
        <f t="shared" si="128"/>
        <v>7837.6826058764036</v>
      </c>
      <c r="Q443" s="168">
        <f t="shared" si="128"/>
        <v>6555.8018765395918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7864.1433497007893</v>
      </c>
      <c r="D444" s="157">
        <f t="shared" si="129"/>
        <v>7235.1185285052625</v>
      </c>
      <c r="E444" s="157">
        <f t="shared" si="129"/>
        <v>6828.7886692972497</v>
      </c>
      <c r="F444" s="157">
        <f t="shared" si="129"/>
        <v>6502.5826632273138</v>
      </c>
      <c r="G444" s="157">
        <f t="shared" si="129"/>
        <v>6697.2547599141653</v>
      </c>
      <c r="H444" s="157">
        <f t="shared" si="129"/>
        <v>7332.8109170527159</v>
      </c>
      <c r="I444" s="157">
        <f t="shared" si="129"/>
        <v>5879.748619239268</v>
      </c>
      <c r="J444" s="157">
        <f t="shared" si="129"/>
        <v>6236.5133884538172</v>
      </c>
      <c r="K444" s="157">
        <f t="shared" si="129"/>
        <v>6871.425978799879</v>
      </c>
      <c r="L444" s="157">
        <f t="shared" si="129"/>
        <v>7966.9420073413794</v>
      </c>
      <c r="M444" s="157">
        <f t="shared" si="129"/>
        <v>6188.5996782561087</v>
      </c>
      <c r="N444" s="157">
        <f t="shared" si="129"/>
        <v>6919.342569972986</v>
      </c>
      <c r="O444" s="157">
        <f t="shared" si="129"/>
        <v>6536.3914973476103</v>
      </c>
      <c r="P444" s="157">
        <f t="shared" si="129"/>
        <v>6172.54782324999</v>
      </c>
      <c r="Q444" s="157">
        <f t="shared" si="129"/>
        <v>5363.3746610602539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7864.1433497007893</v>
      </c>
      <c r="D445" s="156">
        <f t="shared" si="130"/>
        <v>7235.1185285052625</v>
      </c>
      <c r="E445" s="156">
        <f t="shared" si="130"/>
        <v>6828.7886692972497</v>
      </c>
      <c r="F445" s="156">
        <f t="shared" si="130"/>
        <v>6502.5826632273138</v>
      </c>
      <c r="G445" s="156">
        <f t="shared" si="130"/>
        <v>6697.2547599141653</v>
      </c>
      <c r="H445" s="156">
        <f t="shared" si="130"/>
        <v>7332.8109170527159</v>
      </c>
      <c r="I445" s="156">
        <f t="shared" si="130"/>
        <v>5879.748619239268</v>
      </c>
      <c r="J445" s="156">
        <f t="shared" si="130"/>
        <v>6236.5133884538172</v>
      </c>
      <c r="K445" s="156">
        <f t="shared" si="130"/>
        <v>6871.425978799879</v>
      </c>
      <c r="L445" s="156">
        <f t="shared" si="130"/>
        <v>7966.9420073413794</v>
      </c>
      <c r="M445" s="156">
        <f t="shared" si="130"/>
        <v>6188.5996782561087</v>
      </c>
      <c r="N445" s="156">
        <f t="shared" si="130"/>
        <v>6919.342569972986</v>
      </c>
      <c r="O445" s="156">
        <f t="shared" si="130"/>
        <v>6536.3914973476103</v>
      </c>
      <c r="P445" s="156">
        <f t="shared" si="130"/>
        <v>6172.54782324999</v>
      </c>
      <c r="Q445" s="156">
        <f t="shared" si="130"/>
        <v>5363.3746610602539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897.90439130996765</v>
      </c>
      <c r="D449" s="157">
        <f t="shared" si="134"/>
        <v>837.84641271743658</v>
      </c>
      <c r="E449" s="157">
        <f t="shared" si="134"/>
        <v>838.92676884203718</v>
      </c>
      <c r="F449" s="157">
        <f t="shared" si="134"/>
        <v>843.66639465681749</v>
      </c>
      <c r="G449" s="157">
        <f t="shared" si="134"/>
        <v>900.98443715407893</v>
      </c>
      <c r="H449" s="157">
        <f t="shared" si="134"/>
        <v>944.24026820744973</v>
      </c>
      <c r="I449" s="157">
        <f t="shared" si="134"/>
        <v>636.30894010636291</v>
      </c>
      <c r="J449" s="157">
        <f t="shared" si="134"/>
        <v>736.52158167008702</v>
      </c>
      <c r="K449" s="157">
        <f t="shared" si="134"/>
        <v>982.9825182678278</v>
      </c>
      <c r="L449" s="157">
        <f t="shared" si="134"/>
        <v>985.38098247043797</v>
      </c>
      <c r="M449" s="157">
        <f t="shared" si="134"/>
        <v>724.36757857503187</v>
      </c>
      <c r="N449" s="157">
        <f t="shared" si="134"/>
        <v>890.37309619348264</v>
      </c>
      <c r="O449" s="157">
        <f t="shared" si="134"/>
        <v>783.27103431765431</v>
      </c>
      <c r="P449" s="157">
        <f t="shared" si="134"/>
        <v>967.22048953336071</v>
      </c>
      <c r="Q449" s="157">
        <f t="shared" si="134"/>
        <v>490.92011601559045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1053.6115828509835</v>
      </c>
      <c r="D450" s="132">
        <f t="shared" si="135"/>
        <v>1048.4177572562926</v>
      </c>
      <c r="E450" s="132">
        <f t="shared" si="135"/>
        <v>1052.0653995890746</v>
      </c>
      <c r="F450" s="132">
        <f t="shared" si="135"/>
        <v>1066.4793448398748</v>
      </c>
      <c r="G450" s="132">
        <f t="shared" si="135"/>
        <v>1058.6217994859619</v>
      </c>
      <c r="H450" s="132">
        <f t="shared" si="135"/>
        <v>1070.9789199056927</v>
      </c>
      <c r="I450" s="132">
        <f t="shared" si="135"/>
        <v>1028.7409111126265</v>
      </c>
      <c r="J450" s="132">
        <f t="shared" si="135"/>
        <v>1076.1930543802578</v>
      </c>
      <c r="K450" s="132">
        <f t="shared" si="135"/>
        <v>1090.9574942048505</v>
      </c>
      <c r="L450" s="132">
        <f t="shared" si="135"/>
        <v>1090.1465652553488</v>
      </c>
      <c r="M450" s="132">
        <f t="shared" si="135"/>
        <v>1079.5735960792183</v>
      </c>
      <c r="N450" s="132">
        <f t="shared" si="135"/>
        <v>1112.2210504571306</v>
      </c>
      <c r="O450" s="132">
        <f t="shared" si="135"/>
        <v>1110.8107647618181</v>
      </c>
      <c r="P450" s="132">
        <f t="shared" si="135"/>
        <v>1111.275544912708</v>
      </c>
      <c r="Q450" s="132">
        <f t="shared" si="135"/>
        <v>1111.446738654126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202.85909115318594</v>
      </c>
      <c r="D459" s="157">
        <f t="shared" si="144"/>
        <v>146.75297612703849</v>
      </c>
      <c r="E459" s="157">
        <f t="shared" si="144"/>
        <v>295.69541757922173</v>
      </c>
      <c r="F459" s="157">
        <f t="shared" si="144"/>
        <v>218.31977544573786</v>
      </c>
      <c r="G459" s="157">
        <f t="shared" si="144"/>
        <v>211.14970023115251</v>
      </c>
      <c r="H459" s="157">
        <f t="shared" si="144"/>
        <v>239.18150499155894</v>
      </c>
      <c r="I459" s="157">
        <f t="shared" si="144"/>
        <v>236.78431706074275</v>
      </c>
      <c r="J459" s="157">
        <f t="shared" si="144"/>
        <v>308.74028926645479</v>
      </c>
      <c r="K459" s="157">
        <f t="shared" si="144"/>
        <v>319.18850135468176</v>
      </c>
      <c r="L459" s="157">
        <f t="shared" si="144"/>
        <v>503.65521467236437</v>
      </c>
      <c r="M459" s="157">
        <f t="shared" si="144"/>
        <v>675.76748697978155</v>
      </c>
      <c r="N459" s="157">
        <f t="shared" si="144"/>
        <v>557.91517302989428</v>
      </c>
      <c r="O459" s="157">
        <f t="shared" si="144"/>
        <v>699.89608437034747</v>
      </c>
      <c r="P459" s="157">
        <f t="shared" si="144"/>
        <v>697.91429309305283</v>
      </c>
      <c r="Q459" s="157">
        <f t="shared" si="144"/>
        <v>701.50709946374684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490.59963191546325</v>
      </c>
      <c r="D460" s="156">
        <f t="shared" si="145"/>
        <v>546.13910815739348</v>
      </c>
      <c r="E460" s="156">
        <f t="shared" si="145"/>
        <v>657.59841486940445</v>
      </c>
      <c r="F460" s="156">
        <f t="shared" si="145"/>
        <v>668.02113424621314</v>
      </c>
      <c r="G460" s="156">
        <f t="shared" si="145"/>
        <v>665.82941467573903</v>
      </c>
      <c r="H460" s="156">
        <f t="shared" si="145"/>
        <v>678.21323982445517</v>
      </c>
      <c r="I460" s="156">
        <f t="shared" si="145"/>
        <v>664.03110719016627</v>
      </c>
      <c r="J460" s="156">
        <f t="shared" si="145"/>
        <v>676.60048801907521</v>
      </c>
      <c r="K460" s="156">
        <f t="shared" si="145"/>
        <v>682.57199886723697</v>
      </c>
      <c r="L460" s="156">
        <f t="shared" si="145"/>
        <v>683.96973900978526</v>
      </c>
      <c r="M460" s="156">
        <f t="shared" si="145"/>
        <v>681.89191123090245</v>
      </c>
      <c r="N460" s="156">
        <f t="shared" si="145"/>
        <v>699.46716190421296</v>
      </c>
      <c r="O460" s="156">
        <f t="shared" si="145"/>
        <v>699.89608437034747</v>
      </c>
      <c r="P460" s="156">
        <f t="shared" si="145"/>
        <v>697.91429309305283</v>
      </c>
      <c r="Q460" s="156">
        <f t="shared" si="145"/>
        <v>701.50709946374684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267.49729142913162</v>
      </c>
      <c r="D464" s="184">
        <f>D401/RES_summary!D$21</f>
        <v>244.52630057736789</v>
      </c>
      <c r="E464" s="184">
        <f>E401/RES_summary!E$21</f>
        <v>236.638550518492</v>
      </c>
      <c r="F464" s="184">
        <f>F401/RES_summary!F$21</f>
        <v>225.86637512821915</v>
      </c>
      <c r="G464" s="184">
        <f>G401/RES_summary!G$21</f>
        <v>228.5312986002744</v>
      </c>
      <c r="H464" s="184">
        <f>H401/RES_summary!H$21</f>
        <v>240.04414563352242</v>
      </c>
      <c r="I464" s="184">
        <f>I401/RES_summary!I$21</f>
        <v>195.74871483094111</v>
      </c>
      <c r="J464" s="184">
        <f>J401/RES_summary!J$21</f>
        <v>205.7652690588456</v>
      </c>
      <c r="K464" s="184">
        <f>K401/RES_summary!K$21</f>
        <v>221.95836592494959</v>
      </c>
      <c r="L464" s="184">
        <f>L401/RES_summary!L$21</f>
        <v>250.83163004483239</v>
      </c>
      <c r="M464" s="184">
        <f>M401/RES_summary!M$21</f>
        <v>203.81906660242129</v>
      </c>
      <c r="N464" s="184">
        <f>N401/RES_summary!N$21</f>
        <v>221.088051740563</v>
      </c>
      <c r="O464" s="184">
        <f>O401/RES_summary!O$21</f>
        <v>211.95625103886027</v>
      </c>
      <c r="P464" s="184">
        <f>P401/RES_summary!P$21</f>
        <v>202.73101695866725</v>
      </c>
      <c r="Q464" s="184">
        <f>Q401/RES_summary!Q$21</f>
        <v>180.13062658653084</v>
      </c>
    </row>
    <row r="465" spans="1:17" ht="12" customHeight="1" x14ac:dyDescent="0.25">
      <c r="A465" s="158" t="s">
        <v>65</v>
      </c>
      <c r="B465" s="157"/>
      <c r="C465" s="178">
        <f>C402/RES_summary!C$21</f>
        <v>228.49389426208805</v>
      </c>
      <c r="D465" s="178">
        <f>D402/RES_summary!D$21</f>
        <v>206.77743511203374</v>
      </c>
      <c r="E465" s="178">
        <f>E402/RES_summary!E$21</f>
        <v>193.89008512212646</v>
      </c>
      <c r="F465" s="178">
        <f>F402/RES_summary!F$21</f>
        <v>183.73353907907128</v>
      </c>
      <c r="G465" s="178">
        <f>G402/RES_summary!G$21</f>
        <v>187.22315782853551</v>
      </c>
      <c r="H465" s="178">
        <f>H402/RES_summary!H$21</f>
        <v>198.73442674813305</v>
      </c>
      <c r="I465" s="178">
        <f>I402/RES_summary!I$21</f>
        <v>157.16581958636601</v>
      </c>
      <c r="J465" s="178">
        <f>J402/RES_summary!J$21</f>
        <v>164.99373972203287</v>
      </c>
      <c r="K465" s="178">
        <f>K402/RES_summary!K$21</f>
        <v>180.17146734669976</v>
      </c>
      <c r="L465" s="178">
        <f>L402/RES_summary!L$21</f>
        <v>206.98067982035155</v>
      </c>
      <c r="M465" s="178">
        <f>M402/RES_summary!M$21</f>
        <v>159.31142259513979</v>
      </c>
      <c r="N465" s="178">
        <f>N402/RES_summary!N$21</f>
        <v>177.08384775416482</v>
      </c>
      <c r="O465" s="178">
        <f>O402/RES_summary!O$21</f>
        <v>166.88217228859196</v>
      </c>
      <c r="P465" s="178">
        <f>P402/RES_summary!P$21</f>
        <v>157.12910387425359</v>
      </c>
      <c r="Q465" s="178">
        <f>Q402/RES_summary!Q$21</f>
        <v>135.97927241863619</v>
      </c>
    </row>
    <row r="466" spans="1:17" ht="12" customHeight="1" x14ac:dyDescent="0.25">
      <c r="A466" s="23" t="s">
        <v>58</v>
      </c>
      <c r="B466" s="156"/>
      <c r="C466" s="177">
        <f>C403/RES_summary!C$21</f>
        <v>227.85139300719428</v>
      </c>
      <c r="D466" s="177">
        <f>D403/RES_summary!D$21</f>
        <v>206.26604178107254</v>
      </c>
      <c r="E466" s="177">
        <f>E403/RES_summary!E$21</f>
        <v>192.63896267257317</v>
      </c>
      <c r="F466" s="177">
        <f>F403/RES_summary!F$21</f>
        <v>182.55629196097567</v>
      </c>
      <c r="G466" s="177">
        <f>G403/RES_summary!G$21</f>
        <v>186.26848217563301</v>
      </c>
      <c r="H466" s="177">
        <f>H403/RES_summary!H$21</f>
        <v>197.58710107329611</v>
      </c>
      <c r="I466" s="177">
        <f>I403/RES_summary!I$21</f>
        <v>156.31985741903387</v>
      </c>
      <c r="J466" s="177">
        <f>J403/RES_summary!J$21</f>
        <v>164.03816292429545</v>
      </c>
      <c r="K466" s="177">
        <f>K403/RES_summary!K$21</f>
        <v>179.09687241345446</v>
      </c>
      <c r="L466" s="177">
        <f>L403/RES_summary!L$21</f>
        <v>205.76213568668189</v>
      </c>
      <c r="M466" s="177">
        <f>M403/RES_summary!M$21</f>
        <v>158.39048163008286</v>
      </c>
      <c r="N466" s="177">
        <f>N403/RES_summary!N$21</f>
        <v>176.08549468584098</v>
      </c>
      <c r="O466" s="177">
        <f>O403/RES_summary!O$21</f>
        <v>165.89051001704277</v>
      </c>
      <c r="P466" s="177">
        <f>P403/RES_summary!P$21</f>
        <v>156.02845352145994</v>
      </c>
      <c r="Q466" s="177">
        <f>Q403/RES_summary!Q$21</f>
        <v>134.9216019621704</v>
      </c>
    </row>
    <row r="467" spans="1:17" ht="12" customHeight="1" x14ac:dyDescent="0.25">
      <c r="A467" s="23" t="s">
        <v>60</v>
      </c>
      <c r="B467" s="156"/>
      <c r="C467" s="177">
        <f>C404/RES_summary!C$21</f>
        <v>0.64250125489379195</v>
      </c>
      <c r="D467" s="177">
        <f>D404/RES_summary!D$21</f>
        <v>0.51139333096118167</v>
      </c>
      <c r="E467" s="177">
        <f>E404/RES_summary!E$21</f>
        <v>1.2511224495532838</v>
      </c>
      <c r="F467" s="177">
        <f>F404/RES_summary!F$21</f>
        <v>1.1772471180956021</v>
      </c>
      <c r="G467" s="177">
        <f>G404/RES_summary!G$21</f>
        <v>0.95467565290251011</v>
      </c>
      <c r="H467" s="177">
        <f>H404/RES_summary!H$21</f>
        <v>1.1473256748369258</v>
      </c>
      <c r="I467" s="177">
        <f>I404/RES_summary!I$21</f>
        <v>0.84596216733213248</v>
      </c>
      <c r="J467" s="177">
        <f>J404/RES_summary!J$21</f>
        <v>0.95557679773743653</v>
      </c>
      <c r="K467" s="177">
        <f>K404/RES_summary!K$21</f>
        <v>1.074594933245288</v>
      </c>
      <c r="L467" s="177">
        <f>L404/RES_summary!L$21</f>
        <v>1.218544133669657</v>
      </c>
      <c r="M467" s="177">
        <f>M404/RES_summary!M$21</f>
        <v>0.92094096505692402</v>
      </c>
      <c r="N467" s="177">
        <f>N404/RES_summary!N$21</f>
        <v>0.99835306832381721</v>
      </c>
      <c r="O467" s="177">
        <f>O404/RES_summary!O$21</f>
        <v>0.99166227154915654</v>
      </c>
      <c r="P467" s="177">
        <f>P404/RES_summary!P$21</f>
        <v>1.1006503527936722</v>
      </c>
      <c r="Q467" s="177">
        <f>Q404/RES_summary!Q$21</f>
        <v>1.0576704564657973</v>
      </c>
    </row>
    <row r="468" spans="1:17" ht="12" customHeight="1" x14ac:dyDescent="0.25">
      <c r="A468" s="158" t="s">
        <v>112</v>
      </c>
      <c r="B468" s="157"/>
      <c r="C468" s="178">
        <f>C405/RES_summary!C$21</f>
        <v>1.2064777575274558E-2</v>
      </c>
      <c r="D468" s="178">
        <f>D405/RES_summary!D$21</f>
        <v>8.472062198234806E-3</v>
      </c>
      <c r="E468" s="178">
        <f>E405/RES_summary!E$21</f>
        <v>1.4216756422961847E-2</v>
      </c>
      <c r="F468" s="178">
        <f>F405/RES_summary!F$21</f>
        <v>1.6825540335421739E-2</v>
      </c>
      <c r="G468" s="178">
        <f>G405/RES_summary!G$21</f>
        <v>1.2553032789373903E-2</v>
      </c>
      <c r="H468" s="178">
        <f>H405/RES_summary!H$21</f>
        <v>2.8680578318716198E-2</v>
      </c>
      <c r="I468" s="178">
        <f>I405/RES_summary!I$21</f>
        <v>8.5940852147343774E-2</v>
      </c>
      <c r="J468" s="178">
        <f>J405/RES_summary!J$21</f>
        <v>5.4466222625986466E-2</v>
      </c>
      <c r="K468" s="178">
        <f>K405/RES_summary!K$21</f>
        <v>0.10863882854882359</v>
      </c>
      <c r="L468" s="178">
        <f>L405/RES_summary!L$21</f>
        <v>0.11027412053317621</v>
      </c>
      <c r="M468" s="178">
        <f>M405/RES_summary!M$21</f>
        <v>0.20272101598605732</v>
      </c>
      <c r="N468" s="178">
        <f>N405/RES_summary!N$21</f>
        <v>0.15313614037440754</v>
      </c>
      <c r="O468" s="178">
        <f>O405/RES_summary!O$21</f>
        <v>0.12028286723907945</v>
      </c>
      <c r="P468" s="178">
        <f>P405/RES_summary!P$21</f>
        <v>0.26163644896675176</v>
      </c>
      <c r="Q468" s="178">
        <f>Q405/RES_summary!Q$21</f>
        <v>0.35377182782376565</v>
      </c>
    </row>
    <row r="469" spans="1:17" ht="12" customHeight="1" x14ac:dyDescent="0.25">
      <c r="A469" s="23" t="s">
        <v>60</v>
      </c>
      <c r="B469" s="156"/>
      <c r="C469" s="177">
        <f>C406/RES_summary!C$21</f>
        <v>1.2064777575274558E-2</v>
      </c>
      <c r="D469" s="177">
        <f>D406/RES_summary!D$21</f>
        <v>8.472062198234806E-3</v>
      </c>
      <c r="E469" s="177">
        <f>E406/RES_summary!E$21</f>
        <v>1.4216756422961847E-2</v>
      </c>
      <c r="F469" s="177">
        <f>F406/RES_summary!F$21</f>
        <v>1.6825540335421739E-2</v>
      </c>
      <c r="G469" s="177">
        <f>G406/RES_summary!G$21</f>
        <v>1.2553032789373903E-2</v>
      </c>
      <c r="H469" s="177">
        <f>H406/RES_summary!H$21</f>
        <v>2.8680578318716198E-2</v>
      </c>
      <c r="I469" s="177">
        <f>I406/RES_summary!I$21</f>
        <v>8.5940852147343774E-2</v>
      </c>
      <c r="J469" s="177">
        <f>J406/RES_summary!J$21</f>
        <v>5.4466222625986466E-2</v>
      </c>
      <c r="K469" s="177">
        <f>K406/RES_summary!K$21</f>
        <v>0.10863882854882359</v>
      </c>
      <c r="L469" s="177">
        <f>L406/RES_summary!L$21</f>
        <v>0.11027412053317621</v>
      </c>
      <c r="M469" s="177">
        <f>M406/RES_summary!M$21</f>
        <v>0.20272101598605732</v>
      </c>
      <c r="N469" s="177">
        <f>N406/RES_summary!N$21</f>
        <v>0.15313614037440754</v>
      </c>
      <c r="O469" s="177">
        <f>O406/RES_summary!O$21</f>
        <v>0.12028286723907945</v>
      </c>
      <c r="P469" s="177">
        <f>P406/RES_summary!P$21</f>
        <v>0.26163644896675176</v>
      </c>
      <c r="Q469" s="177">
        <f>Q406/RES_summary!Q$21</f>
        <v>0.35377182782376565</v>
      </c>
    </row>
    <row r="470" spans="1:17" ht="12" customHeight="1" x14ac:dyDescent="0.25">
      <c r="A470" s="158" t="s">
        <v>63</v>
      </c>
      <c r="B470" s="157"/>
      <c r="C470" s="178">
        <f>C407/RES_summary!C$21</f>
        <v>29.209748902827776</v>
      </c>
      <c r="D470" s="178">
        <f>D407/RES_summary!D$21</f>
        <v>28.230913818181548</v>
      </c>
      <c r="E470" s="178">
        <f>E407/RES_summary!E$21</f>
        <v>28.955639389186587</v>
      </c>
      <c r="F470" s="178">
        <f>F407/RES_summary!F$21</f>
        <v>29.296188394079056</v>
      </c>
      <c r="G470" s="178">
        <f>G407/RES_summary!G$21</f>
        <v>28.895479645689843</v>
      </c>
      <c r="H470" s="178">
        <f>H407/RES_summary!H$21</f>
        <v>28.557121710496993</v>
      </c>
      <c r="I470" s="178">
        <f>I407/RES_summary!I$21</f>
        <v>26.133484924317703</v>
      </c>
      <c r="J470" s="178">
        <f>J407/RES_summary!J$21</f>
        <v>27.351240814834362</v>
      </c>
      <c r="K470" s="178">
        <f>K407/RES_summary!K$21</f>
        <v>28.114962621145633</v>
      </c>
      <c r="L470" s="178">
        <f>L407/RES_summary!L$21</f>
        <v>28.092717338957709</v>
      </c>
      <c r="M470" s="178">
        <f>M407/RES_summary!M$21</f>
        <v>26.921314239879688</v>
      </c>
      <c r="N470" s="178">
        <f>N407/RES_summary!N$21</f>
        <v>27.710511362679529</v>
      </c>
      <c r="O470" s="178">
        <f>O407/RES_summary!O$21</f>
        <v>27.19076586222301</v>
      </c>
      <c r="P470" s="178">
        <f>P407/RES_summary!P$21</f>
        <v>27.69853598636492</v>
      </c>
      <c r="Q470" s="178">
        <f>Q407/RES_summary!Q$21</f>
        <v>26.150397940543233</v>
      </c>
    </row>
    <row r="471" spans="1:17" ht="12" customHeight="1" x14ac:dyDescent="0.25">
      <c r="A471" s="167" t="s">
        <v>171</v>
      </c>
      <c r="B471" s="132"/>
      <c r="C471" s="183">
        <f>C408/RES_summary!C$21</f>
        <v>30.52676638330168</v>
      </c>
      <c r="D471" s="183">
        <f>D408/RES_summary!D$21</f>
        <v>29.889348746705533</v>
      </c>
      <c r="E471" s="183">
        <f>E408/RES_summary!E$21</f>
        <v>29.678585332675429</v>
      </c>
      <c r="F471" s="183">
        <f>F408/RES_summary!F$21</f>
        <v>29.940798099798382</v>
      </c>
      <c r="G471" s="183">
        <f>G408/RES_summary!G$21</f>
        <v>29.443090170100486</v>
      </c>
      <c r="H471" s="183">
        <f>H408/RES_summary!H$21</f>
        <v>28.858185829211166</v>
      </c>
      <c r="I471" s="183">
        <f>I408/RES_summary!I$21</f>
        <v>27.350256441245442</v>
      </c>
      <c r="J471" s="183">
        <f>J408/RES_summary!J$21</f>
        <v>28.306959449371373</v>
      </c>
      <c r="K471" s="183">
        <f>K408/RES_summary!K$21</f>
        <v>28.434720209593703</v>
      </c>
      <c r="L471" s="183">
        <f>L408/RES_summary!L$21</f>
        <v>28.155205004849183</v>
      </c>
      <c r="M471" s="183">
        <f>M408/RES_summary!M$21</f>
        <v>27.630512672988498</v>
      </c>
      <c r="N471" s="183">
        <f>N408/RES_summary!N$21</f>
        <v>28.304133216302688</v>
      </c>
      <c r="O471" s="183">
        <f>O408/RES_summary!O$21</f>
        <v>28.191849336676832</v>
      </c>
      <c r="P471" s="183">
        <f>P408/RES_summary!P$21</f>
        <v>28.090605317927427</v>
      </c>
      <c r="Q471" s="183">
        <f>Q408/RES_summary!Q$21</f>
        <v>27.959667923926105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21.615007982733527</v>
      </c>
      <c r="D476" s="180">
        <f>D413/RES_summary!D$21</f>
        <v>21.632134869259961</v>
      </c>
      <c r="E476" s="180">
        <f>E413/RES_summary!E$21</f>
        <v>26.110079659855415</v>
      </c>
      <c r="F476" s="180">
        <f>F413/RES_summary!F$21</f>
        <v>26.855416679785893</v>
      </c>
      <c r="G476" s="180">
        <f>G413/RES_summary!G$21</f>
        <v>25.765583580333111</v>
      </c>
      <c r="H476" s="180">
        <f>H413/RES_summary!H$21</f>
        <v>26.314105389957646</v>
      </c>
      <c r="I476" s="180">
        <f>I413/RES_summary!I$21</f>
        <v>24.160550373897138</v>
      </c>
      <c r="J476" s="180">
        <f>J413/RES_summary!J$21</f>
        <v>25.278922539989459</v>
      </c>
      <c r="K476" s="180">
        <f>K413/RES_summary!K$21</f>
        <v>25.320972909265947</v>
      </c>
      <c r="L476" s="180">
        <f>L413/RES_summary!L$21</f>
        <v>27.59035974841083</v>
      </c>
      <c r="M476" s="180">
        <f>M413/RES_summary!M$21</f>
        <v>25.576947603118327</v>
      </c>
      <c r="N476" s="180">
        <f>N413/RES_summary!N$21</f>
        <v>25.50471591170923</v>
      </c>
      <c r="O476" s="180">
        <f>O413/RES_summary!O$21</f>
        <v>25.385102351859363</v>
      </c>
      <c r="P476" s="180">
        <f>P413/RES_summary!P$21</f>
        <v>25.652528735933121</v>
      </c>
      <c r="Q476" s="180">
        <f>Q413/RES_summary!Q$21</f>
        <v>25.704383443306117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21.826585195048363</v>
      </c>
      <c r="L477" s="179">
        <f>L414/RES_summary!L$21</f>
        <v>23.394297427309535</v>
      </c>
      <c r="M477" s="179">
        <f>M414/RES_summary!M$21</f>
        <v>21.943261521568243</v>
      </c>
      <c r="N477" s="179">
        <f>N414/RES_summary!N$21</f>
        <v>21.920558760472424</v>
      </c>
      <c r="O477" s="179">
        <f>O414/RES_summary!O$21</f>
        <v>21.878298746797938</v>
      </c>
      <c r="P477" s="179">
        <f>P414/RES_summary!P$21</f>
        <v>22.052460754743358</v>
      </c>
      <c r="Q477" s="179">
        <f>Q414/RES_summary!Q$21</f>
        <v>22.062794445502174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17.765142279082745</v>
      </c>
      <c r="L478" s="177">
        <f>L415/RES_summary!L$21</f>
        <v>19.339449470435852</v>
      </c>
      <c r="M478" s="177">
        <f>M415/RES_summary!M$21</f>
        <v>17.913792517523941</v>
      </c>
      <c r="N478" s="177">
        <f>N415/RES_summary!N$21</f>
        <v>17.884112491287528</v>
      </c>
      <c r="O478" s="177">
        <f>O415/RES_summary!O$21</f>
        <v>17.828566113487103</v>
      </c>
      <c r="P478" s="177">
        <f>P415/RES_summary!P$21</f>
        <v>18.027066749359356</v>
      </c>
      <c r="Q478" s="177">
        <f>Q415/RES_summary!Q$21</f>
        <v>18.059772564141642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4.0614429159656167</v>
      </c>
      <c r="L479" s="177">
        <f>L416/RES_summary!L$21</f>
        <v>4.0548479568736875</v>
      </c>
      <c r="M479" s="177">
        <f>M416/RES_summary!M$21</f>
        <v>4.029469004044306</v>
      </c>
      <c r="N479" s="177">
        <f>N416/RES_summary!N$21</f>
        <v>4.0364462691849043</v>
      </c>
      <c r="O479" s="177">
        <f>O416/RES_summary!O$21</f>
        <v>4.0497326333108381</v>
      </c>
      <c r="P479" s="177">
        <f>P416/RES_summary!P$21</f>
        <v>4.0253940053839994</v>
      </c>
      <c r="Q479" s="177">
        <f>Q416/RES_summary!Q$21</f>
        <v>4.0030218813605316</v>
      </c>
    </row>
    <row r="480" spans="1:17" ht="12" customHeight="1" x14ac:dyDescent="0.25">
      <c r="A480" s="158" t="s">
        <v>62</v>
      </c>
      <c r="B480" s="157"/>
      <c r="C480" s="178">
        <f>C417/RES_summary!C$21</f>
        <v>9.781583486640514</v>
      </c>
      <c r="D480" s="178">
        <f>D417/RES_summary!D$21</f>
        <v>9.5094795849543754</v>
      </c>
      <c r="E480" s="178">
        <f>E417/RES_summary!E$21</f>
        <v>13.778609250755942</v>
      </c>
      <c r="F480" s="178">
        <f>F417/RES_summary!F$21</f>
        <v>12.819822114733418</v>
      </c>
      <c r="G480" s="178">
        <f>G417/RES_summary!G$21</f>
        <v>12.400108093259648</v>
      </c>
      <c r="H480" s="178">
        <f>H417/RES_summary!H$21</f>
        <v>12.723916596573689</v>
      </c>
      <c r="I480" s="178">
        <f>I417/RES_summary!I$21</f>
        <v>12.363469468110061</v>
      </c>
      <c r="J480" s="178">
        <f>J417/RES_summary!J$21</f>
        <v>13.365822299352379</v>
      </c>
      <c r="K480" s="178">
        <f>K417/RES_summary!K$21</f>
        <v>13.56329712855535</v>
      </c>
      <c r="L480" s="178">
        <f>L417/RES_summary!L$21</f>
        <v>15.64795876498993</v>
      </c>
      <c r="M480" s="178">
        <f>M417/RES_summary!M$21</f>
        <v>17.383608751415782</v>
      </c>
      <c r="N480" s="178">
        <f>N417/RES_summary!N$21</f>
        <v>16.14055648334422</v>
      </c>
      <c r="O480" s="178">
        <f>O417/RES_summary!O$21</f>
        <v>17.76303002080622</v>
      </c>
      <c r="P480" s="178">
        <f>P417/RES_summary!P$21</f>
        <v>17.641740649082003</v>
      </c>
      <c r="Q480" s="178">
        <f>Q417/RES_summary!Q$21</f>
        <v>17.647184399527632</v>
      </c>
    </row>
    <row r="481" spans="1:17" ht="12" customHeight="1" x14ac:dyDescent="0.25">
      <c r="A481" s="23" t="s">
        <v>58</v>
      </c>
      <c r="B481" s="156"/>
      <c r="C481" s="177">
        <f>C418/RES_summary!C$21</f>
        <v>14.21436570647052</v>
      </c>
      <c r="D481" s="177">
        <f>D418/RES_summary!D$21</f>
        <v>15.569883431438891</v>
      </c>
      <c r="E481" s="177">
        <f>E418/RES_summary!E$21</f>
        <v>18.550739030060956</v>
      </c>
      <c r="F481" s="177">
        <f>F418/RES_summary!F$21</f>
        <v>18.75431156134319</v>
      </c>
      <c r="G481" s="177">
        <f>G418/RES_summary!G$21</f>
        <v>18.51848838151852</v>
      </c>
      <c r="H481" s="177">
        <f>H418/RES_summary!H$21</f>
        <v>18.274872962400554</v>
      </c>
      <c r="I481" s="177">
        <f>I418/RES_summary!I$21</f>
        <v>17.654028211022393</v>
      </c>
      <c r="J481" s="177">
        <f>J418/RES_summary!J$21</f>
        <v>17.796530557252208</v>
      </c>
      <c r="K481" s="177">
        <f>K418/RES_summary!K$21</f>
        <v>17.790559131581148</v>
      </c>
      <c r="L481" s="177">
        <f>L418/RES_summary!L$21</f>
        <v>17.664879964487156</v>
      </c>
      <c r="M481" s="177">
        <f>M418/RES_summary!M$21</f>
        <v>17.452282237450405</v>
      </c>
      <c r="N481" s="177">
        <f>N418/RES_summary!N$21</f>
        <v>17.800249080728118</v>
      </c>
      <c r="O481" s="177">
        <f>O418/RES_summary!O$21</f>
        <v>17.76303002080622</v>
      </c>
      <c r="P481" s="177">
        <f>P418/RES_summary!P$21</f>
        <v>17.641740649082003</v>
      </c>
      <c r="Q481" s="177">
        <f>Q418/RES_summary!Q$21</f>
        <v>17.647184399527632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6.6564410579355009</v>
      </c>
      <c r="D483" s="176">
        <f>D420/RES_summary!D$21</f>
        <v>7.2826063170168771</v>
      </c>
      <c r="E483" s="176">
        <f>E420/RES_summary!E$21</f>
        <v>9.8795066779679548</v>
      </c>
      <c r="F483" s="176">
        <f>F420/RES_summary!F$21</f>
        <v>9.938762544833855</v>
      </c>
      <c r="G483" s="176">
        <f>G420/RES_summary!G$21</f>
        <v>9.5587801810518975</v>
      </c>
      <c r="H483" s="176">
        <f>H420/RES_summary!H$21</f>
        <v>9.6997932989121036</v>
      </c>
      <c r="I483" s="176">
        <f>I420/RES_summary!I$21</f>
        <v>9.4313904736002225</v>
      </c>
      <c r="J483" s="176">
        <f>J420/RES_summary!J$21</f>
        <v>9.6471863777772402</v>
      </c>
      <c r="K483" s="176">
        <f>K420/RES_summary!K$21</f>
        <v>9.8501581643051157</v>
      </c>
      <c r="L483" s="176">
        <f>L420/RES_summary!L$21</f>
        <v>10.01428680515879</v>
      </c>
      <c r="M483" s="176">
        <f>M420/RES_summary!M$21</f>
        <v>9.8061929524912941</v>
      </c>
      <c r="N483" s="176">
        <f>N420/RES_summary!N$21</f>
        <v>9.5990187062380254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133.06220248461682</v>
      </c>
      <c r="D485" s="184">
        <f>D422/RES_summary!D$21</f>
        <v>123.07969584203909</v>
      </c>
      <c r="E485" s="184">
        <f>E422/RES_summary!E$21</f>
        <v>119.58413530703291</v>
      </c>
      <c r="F485" s="184">
        <f>F422/RES_summary!F$21</f>
        <v>115.57852328621024</v>
      </c>
      <c r="G485" s="184">
        <f>G422/RES_summary!G$21</f>
        <v>116.94839580010867</v>
      </c>
      <c r="H485" s="184">
        <f>H422/RES_summary!H$21</f>
        <v>123.05059214293834</v>
      </c>
      <c r="I485" s="184">
        <f>I422/RES_summary!I$21</f>
        <v>102.41479425058165</v>
      </c>
      <c r="J485" s="184">
        <f>J422/RES_summary!J$21</f>
        <v>107.1565967491179</v>
      </c>
      <c r="K485" s="184">
        <f>K422/RES_summary!K$21</f>
        <v>114.80509318101636</v>
      </c>
      <c r="L485" s="184">
        <f>L422/RES_summary!L$21</f>
        <v>128.83509390414932</v>
      </c>
      <c r="M485" s="184">
        <f>M422/RES_summary!M$21</f>
        <v>104.6763850528862</v>
      </c>
      <c r="N485" s="184">
        <f>N422/RES_summary!N$21</f>
        <v>114.07838791965752</v>
      </c>
      <c r="O485" s="184">
        <f>O422/RES_summary!O$21</f>
        <v>108.76355026409635</v>
      </c>
      <c r="P485" s="184">
        <f>P422/RES_summary!P$21</f>
        <v>103.48910844207369</v>
      </c>
      <c r="Q485" s="184">
        <f>Q422/RES_summary!Q$21</f>
        <v>94.907167760674781</v>
      </c>
    </row>
    <row r="486" spans="1:17" ht="12" customHeight="1" x14ac:dyDescent="0.25">
      <c r="A486" s="158" t="s">
        <v>65</v>
      </c>
      <c r="B486" s="157"/>
      <c r="C486" s="178">
        <f>C423/RES_summary!C$21</f>
        <v>113.93285373276237</v>
      </c>
      <c r="D486" s="178">
        <f>D423/RES_summary!D$21</f>
        <v>103.38040914024504</v>
      </c>
      <c r="E486" s="178">
        <f>E423/RES_summary!E$21</f>
        <v>97.697709767043733</v>
      </c>
      <c r="F486" s="178">
        <f>F423/RES_summary!F$21</f>
        <v>92.996416945153271</v>
      </c>
      <c r="G486" s="178">
        <f>G423/RES_summary!G$21</f>
        <v>95.167851500291434</v>
      </c>
      <c r="H486" s="178">
        <f>H423/RES_summary!H$21</f>
        <v>101.52512665250146</v>
      </c>
      <c r="I486" s="178">
        <f>I423/RES_summary!I$21</f>
        <v>80.152167898430875</v>
      </c>
      <c r="J486" s="178">
        <f>J423/RES_summary!J$21</f>
        <v>84.726633700958033</v>
      </c>
      <c r="K486" s="178">
        <f>K423/RES_summary!K$21</f>
        <v>93.422126545202843</v>
      </c>
      <c r="L486" s="178">
        <f>L423/RES_summary!L$21</f>
        <v>107.85279918183119</v>
      </c>
      <c r="M486" s="178">
        <f>M423/RES_summary!M$21</f>
        <v>82.768980532479006</v>
      </c>
      <c r="N486" s="178">
        <f>N423/RES_summary!N$21</f>
        <v>92.467664253743109</v>
      </c>
      <c r="O486" s="178">
        <f>O423/RES_summary!O$21</f>
        <v>87.09009258939048</v>
      </c>
      <c r="P486" s="178">
        <f>P423/RES_summary!P$21</f>
        <v>82.479426668880023</v>
      </c>
      <c r="Q486" s="178">
        <f>Q423/RES_summary!Q$21</f>
        <v>70.840209474924336</v>
      </c>
    </row>
    <row r="487" spans="1:17" ht="12" customHeight="1" x14ac:dyDescent="0.25">
      <c r="A487" s="23" t="s">
        <v>58</v>
      </c>
      <c r="B487" s="156"/>
      <c r="C487" s="177">
        <f>C424/RES_summary!C$21</f>
        <v>113.27109866809133</v>
      </c>
      <c r="D487" s="177">
        <f>D424/RES_summary!D$21</f>
        <v>102.85585197837335</v>
      </c>
      <c r="E487" s="177">
        <f>E424/RES_summary!E$21</f>
        <v>96.413358859120933</v>
      </c>
      <c r="F487" s="177">
        <f>F424/RES_summary!F$21</f>
        <v>91.788311530155326</v>
      </c>
      <c r="G487" s="177">
        <f>G424/RES_summary!G$21</f>
        <v>94.188137044543979</v>
      </c>
      <c r="H487" s="177">
        <f>H424/RES_summary!H$21</f>
        <v>100.34833609044973</v>
      </c>
      <c r="I487" s="177">
        <f>I424/RES_summary!I$21</f>
        <v>79.28811990741049</v>
      </c>
      <c r="J487" s="177">
        <f>J424/RES_summary!J$21</f>
        <v>83.748431664910783</v>
      </c>
      <c r="K487" s="177">
        <f>K424/RES_summary!K$21</f>
        <v>92.315390387750583</v>
      </c>
      <c r="L487" s="177">
        <f>L424/RES_summary!L$21</f>
        <v>106.59631228546948</v>
      </c>
      <c r="M487" s="177">
        <f>M424/RES_summary!M$21</f>
        <v>81.824804849853692</v>
      </c>
      <c r="N487" s="177">
        <f>N424/RES_summary!N$21</f>
        <v>91.442232523769576</v>
      </c>
      <c r="O487" s="177">
        <f>O424/RES_summary!O$21</f>
        <v>86.075300774043356</v>
      </c>
      <c r="P487" s="177">
        <f>P424/RES_summary!P$21</f>
        <v>81.351393989771921</v>
      </c>
      <c r="Q487" s="177">
        <f>Q424/RES_summary!Q$21</f>
        <v>69.768494059506494</v>
      </c>
    </row>
    <row r="488" spans="1:17" ht="12" customHeight="1" x14ac:dyDescent="0.25">
      <c r="A488" s="23" t="s">
        <v>60</v>
      </c>
      <c r="B488" s="156"/>
      <c r="C488" s="177">
        <f>C425/RES_summary!C$21</f>
        <v>0.66175506467104928</v>
      </c>
      <c r="D488" s="177">
        <f>D425/RES_summary!D$21</f>
        <v>0.52455716187168833</v>
      </c>
      <c r="E488" s="177">
        <f>E425/RES_summary!E$21</f>
        <v>1.2843509079228153</v>
      </c>
      <c r="F488" s="177">
        <f>F425/RES_summary!F$21</f>
        <v>1.2081054149979484</v>
      </c>
      <c r="G488" s="177">
        <f>G425/RES_summary!G$21</f>
        <v>0.97971445574746552</v>
      </c>
      <c r="H488" s="177">
        <f>H425/RES_summary!H$21</f>
        <v>1.1767905620517281</v>
      </c>
      <c r="I488" s="177">
        <f>I425/RES_summary!I$21</f>
        <v>0.8640479910203972</v>
      </c>
      <c r="J488" s="177">
        <f>J425/RES_summary!J$21</f>
        <v>0.97820203604723988</v>
      </c>
      <c r="K488" s="177">
        <f>K425/RES_summary!K$21</f>
        <v>1.106736157452257</v>
      </c>
      <c r="L488" s="177">
        <f>L425/RES_summary!L$21</f>
        <v>1.2564868963616878</v>
      </c>
      <c r="M488" s="177">
        <f>M425/RES_summary!M$21</f>
        <v>0.94417568262531926</v>
      </c>
      <c r="N488" s="177">
        <f>N425/RES_summary!N$21</f>
        <v>1.0254317299735392</v>
      </c>
      <c r="O488" s="177">
        <f>O425/RES_summary!O$21</f>
        <v>1.0147918153471216</v>
      </c>
      <c r="P488" s="177">
        <f>P425/RES_summary!P$21</f>
        <v>1.1280326791080988</v>
      </c>
      <c r="Q488" s="177">
        <f>Q425/RES_summary!Q$21</f>
        <v>1.0717154154178363</v>
      </c>
    </row>
    <row r="489" spans="1:17" ht="12" customHeight="1" x14ac:dyDescent="0.25">
      <c r="A489" s="158" t="s">
        <v>112</v>
      </c>
      <c r="B489" s="157"/>
      <c r="C489" s="178">
        <f>C426/RES_summary!C$21</f>
        <v>2.1890396769769241E-2</v>
      </c>
      <c r="D489" s="178">
        <f>D426/RES_summary!D$21</f>
        <v>1.5703265513225501E-2</v>
      </c>
      <c r="E489" s="178">
        <f>E426/RES_summary!E$21</f>
        <v>2.7082734228106232E-2</v>
      </c>
      <c r="F489" s="178">
        <f>F426/RES_summary!F$21</f>
        <v>3.3042474964610359E-2</v>
      </c>
      <c r="G489" s="178">
        <f>G426/RES_summary!G$21</f>
        <v>2.5531554777005992E-2</v>
      </c>
      <c r="H489" s="178">
        <f>H426/RES_summary!H$21</f>
        <v>6.0575263987713575E-2</v>
      </c>
      <c r="I489" s="178">
        <f>I426/RES_summary!I$21</f>
        <v>0.18950931651537806</v>
      </c>
      <c r="J489" s="178">
        <f>J426/RES_summary!J$21</f>
        <v>0.12439139617254884</v>
      </c>
      <c r="K489" s="178">
        <f>K426/RES_summary!K$21</f>
        <v>0.26265510387490748</v>
      </c>
      <c r="L489" s="178">
        <f>L426/RES_summary!L$21</f>
        <v>0.28445144041669274</v>
      </c>
      <c r="M489" s="178">
        <f>M426/RES_summary!M$21</f>
        <v>0.55239050156706304</v>
      </c>
      <c r="N489" s="178">
        <f>N426/RES_summary!N$21</f>
        <v>0.43661741721316721</v>
      </c>
      <c r="O489" s="178">
        <f>O426/RES_summary!O$21</f>
        <v>0.35667077923854557</v>
      </c>
      <c r="P489" s="178">
        <f>P426/RES_summary!P$21</f>
        <v>0.8029191195255182</v>
      </c>
      <c r="Q489" s="178">
        <f>Q426/RES_summary!Q$21</f>
        <v>1.115440692150079</v>
      </c>
    </row>
    <row r="490" spans="1:17" ht="12" customHeight="1" x14ac:dyDescent="0.25">
      <c r="A490" s="23" t="s">
        <v>60</v>
      </c>
      <c r="B490" s="156"/>
      <c r="C490" s="177">
        <f>C427/RES_summary!C$21</f>
        <v>2.1890396769769241E-2</v>
      </c>
      <c r="D490" s="177">
        <f>D427/RES_summary!D$21</f>
        <v>1.5703265513225501E-2</v>
      </c>
      <c r="E490" s="177">
        <f>E427/RES_summary!E$21</f>
        <v>2.7082734228106232E-2</v>
      </c>
      <c r="F490" s="177">
        <f>F427/RES_summary!F$21</f>
        <v>3.3042474964610359E-2</v>
      </c>
      <c r="G490" s="177">
        <f>G427/RES_summary!G$21</f>
        <v>2.5531554777005992E-2</v>
      </c>
      <c r="H490" s="177">
        <f>H427/RES_summary!H$21</f>
        <v>6.0575263987713575E-2</v>
      </c>
      <c r="I490" s="177">
        <f>I427/RES_summary!I$21</f>
        <v>0.18950931651537806</v>
      </c>
      <c r="J490" s="177">
        <f>J427/RES_summary!J$21</f>
        <v>0.12439139617254884</v>
      </c>
      <c r="K490" s="177">
        <f>K427/RES_summary!K$21</f>
        <v>0.26265510387490748</v>
      </c>
      <c r="L490" s="177">
        <f>L427/RES_summary!L$21</f>
        <v>0.28445144041669274</v>
      </c>
      <c r="M490" s="177">
        <f>M427/RES_summary!M$21</f>
        <v>0.55239050156706304</v>
      </c>
      <c r="N490" s="177">
        <f>N427/RES_summary!N$21</f>
        <v>0.43661741721316721</v>
      </c>
      <c r="O490" s="177">
        <f>O427/RES_summary!O$21</f>
        <v>0.35667077923854557</v>
      </c>
      <c r="P490" s="177">
        <f>P427/RES_summary!P$21</f>
        <v>0.8029191195255182</v>
      </c>
      <c r="Q490" s="177">
        <f>Q427/RES_summary!Q$21</f>
        <v>1.115440692150079</v>
      </c>
    </row>
    <row r="491" spans="1:17" ht="12" customHeight="1" x14ac:dyDescent="0.25">
      <c r="A491" s="158" t="s">
        <v>63</v>
      </c>
      <c r="B491" s="157"/>
      <c r="C491" s="178">
        <f>C428/RES_summary!C$21</f>
        <v>13.927895773897614</v>
      </c>
      <c r="D491" s="178">
        <f>D428/RES_summary!D$21</f>
        <v>13.880256008321554</v>
      </c>
      <c r="E491" s="178">
        <f>E428/RES_summary!E$21</f>
        <v>14.517768689911774</v>
      </c>
      <c r="F491" s="178">
        <f>F428/RES_summary!F$21</f>
        <v>14.887657667511579</v>
      </c>
      <c r="G491" s="178">
        <f>G428/RES_summary!G$21</f>
        <v>14.28212947873741</v>
      </c>
      <c r="H491" s="178">
        <f>H428/RES_summary!H$21</f>
        <v>13.97274676789001</v>
      </c>
      <c r="I491" s="178">
        <f>I428/RES_summary!I$21</f>
        <v>14.77225862928899</v>
      </c>
      <c r="J491" s="178">
        <f>J428/RES_summary!J$21</f>
        <v>15.020345605483751</v>
      </c>
      <c r="K491" s="178">
        <f>K428/RES_summary!K$21</f>
        <v>13.764788083880404</v>
      </c>
      <c r="L491" s="178">
        <f>L428/RES_summary!L$21</f>
        <v>13.864875837721433</v>
      </c>
      <c r="M491" s="178">
        <f>M428/RES_summary!M$21</f>
        <v>15.14000984359264</v>
      </c>
      <c r="N491" s="178">
        <f>N428/RES_summary!N$21</f>
        <v>14.503493686135281</v>
      </c>
      <c r="O491" s="178">
        <f>O428/RES_summary!O$21</f>
        <v>15.025700030152596</v>
      </c>
      <c r="P491" s="178">
        <f>P428/RES_summary!P$21</f>
        <v>13.969983551979162</v>
      </c>
      <c r="Q491" s="178">
        <f>Q428/RES_summary!Q$21</f>
        <v>16.73427358424432</v>
      </c>
    </row>
    <row r="492" spans="1:17" ht="12" customHeight="1" x14ac:dyDescent="0.25">
      <c r="A492" s="167" t="s">
        <v>171</v>
      </c>
      <c r="B492" s="132"/>
      <c r="C492" s="183">
        <f>C429/RES_summary!C$21</f>
        <v>13.579923814289973</v>
      </c>
      <c r="D492" s="183">
        <f>D429/RES_summary!D$21</f>
        <v>13.370236472411536</v>
      </c>
      <c r="E492" s="183">
        <f>E429/RES_summary!E$21</f>
        <v>13.345440115065712</v>
      </c>
      <c r="F492" s="183">
        <f>F429/RES_summary!F$21</f>
        <v>13.534991236240073</v>
      </c>
      <c r="G492" s="183">
        <f>G429/RES_summary!G$21</f>
        <v>13.377952945342118</v>
      </c>
      <c r="H492" s="183">
        <f>H429/RES_summary!H$21</f>
        <v>13.170293920111414</v>
      </c>
      <c r="I492" s="183">
        <f>I429/RES_summary!I$21</f>
        <v>12.535378322203801</v>
      </c>
      <c r="J492" s="183">
        <f>J429/RES_summary!J$21</f>
        <v>13.029764679311683</v>
      </c>
      <c r="K492" s="183">
        <f>K429/RES_summary!K$21</f>
        <v>13.146243665536542</v>
      </c>
      <c r="L492" s="183">
        <f>L429/RES_summary!L$21</f>
        <v>13.07945160150239</v>
      </c>
      <c r="M492" s="183">
        <f>M429/RES_summary!M$21</f>
        <v>12.866128334750442</v>
      </c>
      <c r="N492" s="183">
        <f>N429/RES_summary!N$21</f>
        <v>13.194191591715343</v>
      </c>
      <c r="O492" s="183">
        <f>O429/RES_summary!O$21</f>
        <v>13.14730325708147</v>
      </c>
      <c r="P492" s="183">
        <f>P429/RES_summary!P$21</f>
        <v>13.103031904085002</v>
      </c>
      <c r="Q492" s="183">
        <f>Q429/RES_summary!Q$21</f>
        <v>13.035260407152393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15.934518252231454</v>
      </c>
      <c r="D497" s="180">
        <f>D434/RES_summary!D$21</f>
        <v>15.909582645874409</v>
      </c>
      <c r="E497" s="180">
        <f>E434/RES_summary!E$21</f>
        <v>19.132126114793881</v>
      </c>
      <c r="F497" s="180">
        <f>F434/RES_summary!F$21</f>
        <v>20.009439010591301</v>
      </c>
      <c r="G497" s="180">
        <f>G434/RES_summary!G$21</f>
        <v>19.449996873739593</v>
      </c>
      <c r="H497" s="180">
        <f>H434/RES_summary!H$21</f>
        <v>19.951256733534514</v>
      </c>
      <c r="I497" s="180">
        <f>I434/RES_summary!I$21</f>
        <v>18.399248891311903</v>
      </c>
      <c r="J497" s="180">
        <f>J434/RES_summary!J$21</f>
        <v>19.336592125948933</v>
      </c>
      <c r="K497" s="180">
        <f>K434/RES_summary!K$21</f>
        <v>19.45428903734048</v>
      </c>
      <c r="L497" s="180">
        <f>L434/RES_summary!L$21</f>
        <v>21.299751994954246</v>
      </c>
      <c r="M497" s="180">
        <f>M434/RES_summary!M$21</f>
        <v>19.830727847877597</v>
      </c>
      <c r="N497" s="180">
        <f>N434/RES_summary!N$21</f>
        <v>19.851703518859356</v>
      </c>
      <c r="O497" s="180">
        <f>O434/RES_summary!O$21</f>
        <v>19.827878383493704</v>
      </c>
      <c r="P497" s="180">
        <f>P434/RES_summary!P$21</f>
        <v>20.111392650307575</v>
      </c>
      <c r="Q497" s="180">
        <f>Q434/RES_summary!Q$21</f>
        <v>20.203585616941115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17.710467915096778</v>
      </c>
      <c r="L498" s="179">
        <f>L435/RES_summary!L$21</f>
        <v>18.964884886542933</v>
      </c>
      <c r="M498" s="179">
        <f>M435/RES_summary!M$21</f>
        <v>17.918648095745588</v>
      </c>
      <c r="N498" s="179">
        <f>N435/RES_summary!N$21</f>
        <v>17.956729343437537</v>
      </c>
      <c r="O498" s="179">
        <f>O435/RES_summary!O$21</f>
        <v>17.978680374521492</v>
      </c>
      <c r="P498" s="179">
        <f>P435/RES_summary!P$21</f>
        <v>18.143980294750826</v>
      </c>
      <c r="Q498" s="179">
        <f>Q435/RES_summary!Q$21</f>
        <v>18.197217072248709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13.649024999131161</v>
      </c>
      <c r="L499" s="177">
        <f>L436/RES_summary!L$21</f>
        <v>14.909826396468116</v>
      </c>
      <c r="M499" s="177">
        <f>M436/RES_summary!M$21</f>
        <v>13.88917909170128</v>
      </c>
      <c r="N499" s="177">
        <f>N436/RES_summary!N$21</f>
        <v>13.919550872205896</v>
      </c>
      <c r="O499" s="177">
        <f>O436/RES_summary!O$21</f>
        <v>13.927550685305127</v>
      </c>
      <c r="P499" s="177">
        <f>P436/RES_summary!P$21</f>
        <v>14.114481765209339</v>
      </c>
      <c r="Q499" s="177">
        <f>Q436/RES_summary!Q$21</f>
        <v>14.193408429031685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4.0614429159656167</v>
      </c>
      <c r="L500" s="177">
        <f>L437/RES_summary!L$21</f>
        <v>4.055058490074817</v>
      </c>
      <c r="M500" s="177">
        <f>M437/RES_summary!M$21</f>
        <v>4.029469004044306</v>
      </c>
      <c r="N500" s="177">
        <f>N437/RES_summary!N$21</f>
        <v>4.0371784712316385</v>
      </c>
      <c r="O500" s="177">
        <f>O437/RES_summary!O$21</f>
        <v>4.0511296892163653</v>
      </c>
      <c r="P500" s="177">
        <f>P437/RES_summary!P$21</f>
        <v>4.0294985295414865</v>
      </c>
      <c r="Q500" s="177">
        <f>Q437/RES_summary!Q$21</f>
        <v>4.0038086432170257</v>
      </c>
    </row>
    <row r="501" spans="1:17" ht="12" customHeight="1" x14ac:dyDescent="0.25">
      <c r="A501" s="158" t="s">
        <v>62</v>
      </c>
      <c r="B501" s="157"/>
      <c r="C501" s="178">
        <f>C438/RES_summary!C$21</f>
        <v>5.1795625811870689</v>
      </c>
      <c r="D501" s="178">
        <f>D438/RES_summary!D$21</f>
        <v>5.8033274279592799</v>
      </c>
      <c r="E501" s="178">
        <f>E438/RES_summary!E$21</f>
        <v>7.34157411584928</v>
      </c>
      <c r="F501" s="178">
        <f>F438/RES_summary!F$21</f>
        <v>7.661406198580762</v>
      </c>
      <c r="G501" s="178">
        <f>G438/RES_summary!G$21</f>
        <v>7.4728832663028104</v>
      </c>
      <c r="H501" s="178">
        <f>H438/RES_summary!H$21</f>
        <v>7.4921434585591626</v>
      </c>
      <c r="I501" s="178">
        <f>I438/RES_summary!I$21</f>
        <v>7.300858406346391</v>
      </c>
      <c r="J501" s="178">
        <f>J438/RES_summary!J$21</f>
        <v>7.2852260465035616</v>
      </c>
      <c r="K501" s="178">
        <f>K438/RES_summary!K$21</f>
        <v>7.3555234480582223</v>
      </c>
      <c r="L501" s="178">
        <f>L438/RES_summary!L$21</f>
        <v>6.8329674441800039</v>
      </c>
      <c r="M501" s="178">
        <f>M438/RES_summary!M$21</f>
        <v>6.2150041752474978</v>
      </c>
      <c r="N501" s="178">
        <f>N438/RES_summary!N$21</f>
        <v>6.6706125625659505</v>
      </c>
      <c r="O501" s="178">
        <f>O438/RES_summary!O$21</f>
        <v>6.29108686531473</v>
      </c>
      <c r="P501" s="178">
        <f>P438/RES_summary!P$21</f>
        <v>6.236779101688974</v>
      </c>
      <c r="Q501" s="178">
        <f>Q438/RES_summary!Q$21</f>
        <v>6.2172440093560271</v>
      </c>
    </row>
    <row r="502" spans="1:17" ht="12" customHeight="1" x14ac:dyDescent="0.25">
      <c r="A502" s="23" t="s">
        <v>58</v>
      </c>
      <c r="B502" s="156"/>
      <c r="C502" s="177">
        <f>C439/RES_summary!C$21</f>
        <v>4.7672430978263556</v>
      </c>
      <c r="D502" s="177">
        <f>D439/RES_summary!D$21</f>
        <v>5.2644342980075765</v>
      </c>
      <c r="E502" s="177">
        <f>E439/RES_summary!E$21</f>
        <v>6.3230296650792503</v>
      </c>
      <c r="F502" s="177">
        <f>F439/RES_summary!F$21</f>
        <v>6.4421201523458365</v>
      </c>
      <c r="G502" s="177">
        <f>G439/RES_summary!G$21</f>
        <v>6.4084131247906777</v>
      </c>
      <c r="H502" s="177">
        <f>H439/RES_summary!H$21</f>
        <v>6.3649992265375781</v>
      </c>
      <c r="I502" s="177">
        <f>I439/RES_summary!I$21</f>
        <v>6.1992677181271123</v>
      </c>
      <c r="J502" s="177">
        <f>J439/RES_summary!J$21</f>
        <v>6.2901228911834153</v>
      </c>
      <c r="K502" s="177">
        <f>K439/RES_summary!K$21</f>
        <v>6.2978438631056841</v>
      </c>
      <c r="L502" s="177">
        <f>L439/RES_summary!L$21</f>
        <v>6.2676835003991087</v>
      </c>
      <c r="M502" s="177">
        <f>M439/RES_summary!M$21</f>
        <v>6.1966764100238212</v>
      </c>
      <c r="N502" s="177">
        <f>N439/RES_summary!N$21</f>
        <v>6.3142059848814807</v>
      </c>
      <c r="O502" s="177">
        <f>O439/RES_summary!O$21</f>
        <v>6.29108686531473</v>
      </c>
      <c r="P502" s="177">
        <f>P439/RES_summary!P$21</f>
        <v>6.236779101688974</v>
      </c>
      <c r="Q502" s="177">
        <f>Q439/RES_summary!Q$21</f>
        <v>6.2172440093560271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5.4702506970768932</v>
      </c>
      <c r="D504" s="176">
        <f>D441/RES_summary!D$21</f>
        <v>6.0013417411573569</v>
      </c>
      <c r="E504" s="176">
        <f>E441/RES_summary!E$21</f>
        <v>8.1737831026456806</v>
      </c>
      <c r="F504" s="176">
        <f>F441/RES_summary!F$21</f>
        <v>8.2533418256559639</v>
      </c>
      <c r="G504" s="176">
        <f>G441/RES_summary!G$21</f>
        <v>7.9672148675264518</v>
      </c>
      <c r="H504" s="176">
        <f>H441/RES_summary!H$21</f>
        <v>8.106203974845279</v>
      </c>
      <c r="I504" s="176">
        <f>I441/RES_summary!I$21</f>
        <v>7.9113706555114724</v>
      </c>
      <c r="J504" s="176">
        <f>J441/RES_summary!J$21</f>
        <v>8.1204032063737692</v>
      </c>
      <c r="K504" s="176">
        <f>K441/RES_summary!K$21</f>
        <v>8.284567182695012</v>
      </c>
      <c r="L504" s="176">
        <f>L441/RES_summary!L$21</f>
        <v>8.4119207043346673</v>
      </c>
      <c r="M504" s="176">
        <f>M441/RES_summary!M$21</f>
        <v>8.2372853463947937</v>
      </c>
      <c r="N504" s="176">
        <f>N441/RES_summary!N$21</f>
        <v>8.0753588966805037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89.216784871750349</v>
      </c>
      <c r="D506" s="184">
        <f>D443/RES_summary!D$21</f>
        <v>80.263183237742652</v>
      </c>
      <c r="E506" s="184">
        <f>E443/RES_summary!E$21</f>
        <v>76.952018479172139</v>
      </c>
      <c r="F506" s="184">
        <f>F443/RES_summary!F$21</f>
        <v>72.674576422730723</v>
      </c>
      <c r="G506" s="184">
        <f>G443/RES_summary!G$21</f>
        <v>74.136096308938917</v>
      </c>
      <c r="H506" s="184">
        <f>H443/RES_summary!H$21</f>
        <v>78.319435350109387</v>
      </c>
      <c r="I506" s="184">
        <f>I443/RES_summary!I$21</f>
        <v>61.227512281379482</v>
      </c>
      <c r="J506" s="184">
        <f>J443/RES_summary!J$21</f>
        <v>65.315043461962574</v>
      </c>
      <c r="K506" s="184">
        <f>K443/RES_summary!K$21</f>
        <v>72.798477986446542</v>
      </c>
      <c r="L506" s="184">
        <f>L443/RES_summary!L$21</f>
        <v>83.470546462282684</v>
      </c>
      <c r="M506" s="184">
        <f>M443/RES_summary!M$21</f>
        <v>66.387087167628877</v>
      </c>
      <c r="N506" s="184">
        <f>N443/RES_summary!N$21</f>
        <v>72.762618031775276</v>
      </c>
      <c r="O506" s="184">
        <f>O443/RES_summary!O$21</f>
        <v>69.57135790992676</v>
      </c>
      <c r="P506" s="184">
        <f>P443/RES_summary!P$21</f>
        <v>67.700385237396205</v>
      </c>
      <c r="Q506" s="184">
        <f>Q443/RES_summary!Q$21</f>
        <v>56.341056022736375</v>
      </c>
    </row>
    <row r="507" spans="1:17" ht="12" customHeight="1" x14ac:dyDescent="0.25">
      <c r="A507" s="158" t="s">
        <v>65</v>
      </c>
      <c r="B507" s="157"/>
      <c r="C507" s="178">
        <f>C444/RES_summary!C$21</f>
        <v>78.262228327196851</v>
      </c>
      <c r="D507" s="178">
        <f>D444/RES_summary!D$21</f>
        <v>70.648853164956648</v>
      </c>
      <c r="E507" s="178">
        <f>E444/RES_summary!E$21</f>
        <v>65.987939262580014</v>
      </c>
      <c r="F507" s="178">
        <f>F444/RES_summary!F$21</f>
        <v>62.471827689855822</v>
      </c>
      <c r="G507" s="178">
        <f>G444/RES_summary!G$21</f>
        <v>63.578383714274523</v>
      </c>
      <c r="H507" s="178">
        <f>H444/RES_summary!H$21</f>
        <v>67.43611071243653</v>
      </c>
      <c r="I507" s="178">
        <f>I444/RES_summary!I$21</f>
        <v>53.311241013017323</v>
      </c>
      <c r="J507" s="178">
        <f>J444/RES_summary!J$21</f>
        <v>55.939400559318479</v>
      </c>
      <c r="K507" s="178">
        <f>K444/RES_summary!K$21</f>
        <v>61.200638219588107</v>
      </c>
      <c r="L507" s="178">
        <f>L444/RES_summary!L$21</f>
        <v>70.326410298909522</v>
      </c>
      <c r="M507" s="178">
        <f>M444/RES_summary!M$21</f>
        <v>54.138551439160004</v>
      </c>
      <c r="N507" s="178">
        <f>N444/RES_summary!N$21</f>
        <v>60.168701287771015</v>
      </c>
      <c r="O507" s="178">
        <f>O444/RES_summary!O$21</f>
        <v>56.704571170797379</v>
      </c>
      <c r="P507" s="178">
        <f>P444/RES_summary!P$21</f>
        <v>53.317273299248157</v>
      </c>
      <c r="Q507" s="178">
        <f>Q444/RES_summary!Q$21</f>
        <v>46.093246553268614</v>
      </c>
    </row>
    <row r="508" spans="1:17" ht="12" customHeight="1" x14ac:dyDescent="0.25">
      <c r="A508" s="23" t="s">
        <v>58</v>
      </c>
      <c r="B508" s="156"/>
      <c r="C508" s="177">
        <f>C445/RES_summary!C$21</f>
        <v>78.262228327196851</v>
      </c>
      <c r="D508" s="177">
        <f>D445/RES_summary!D$21</f>
        <v>70.648853164956648</v>
      </c>
      <c r="E508" s="177">
        <f>E445/RES_summary!E$21</f>
        <v>65.987939262580014</v>
      </c>
      <c r="F508" s="177">
        <f>F445/RES_summary!F$21</f>
        <v>62.471827689855822</v>
      </c>
      <c r="G508" s="177">
        <f>G445/RES_summary!G$21</f>
        <v>63.578383714274523</v>
      </c>
      <c r="H508" s="177">
        <f>H445/RES_summary!H$21</f>
        <v>67.43611071243653</v>
      </c>
      <c r="I508" s="177">
        <f>I445/RES_summary!I$21</f>
        <v>53.311241013017323</v>
      </c>
      <c r="J508" s="177">
        <f>J445/RES_summary!J$21</f>
        <v>55.939400559318479</v>
      </c>
      <c r="K508" s="177">
        <f>K445/RES_summary!K$21</f>
        <v>61.200638219588107</v>
      </c>
      <c r="L508" s="177">
        <f>L445/RES_summary!L$21</f>
        <v>70.326410298909522</v>
      </c>
      <c r="M508" s="177">
        <f>M445/RES_summary!M$21</f>
        <v>54.138551439160004</v>
      </c>
      <c r="N508" s="177">
        <f>N445/RES_summary!N$21</f>
        <v>60.168701287771015</v>
      </c>
      <c r="O508" s="177">
        <f>O445/RES_summary!O$21</f>
        <v>56.704571170797379</v>
      </c>
      <c r="P508" s="177">
        <f>P445/RES_summary!P$21</f>
        <v>53.317273299248157</v>
      </c>
      <c r="Q508" s="177">
        <f>Q445/RES_summary!Q$21</f>
        <v>46.093246553268614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8.935747399793657</v>
      </c>
      <c r="D512" s="178">
        <f>D449/RES_summary!D$21</f>
        <v>8.1813294355370818</v>
      </c>
      <c r="E512" s="178">
        <f>E449/RES_summary!E$21</f>
        <v>8.1067157513600208</v>
      </c>
      <c r="F512" s="178">
        <f>F449/RES_summary!F$21</f>
        <v>8.1052997500172115</v>
      </c>
      <c r="G512" s="178">
        <f>G449/RES_summary!G$21</f>
        <v>8.5532261082309269</v>
      </c>
      <c r="H512" s="178">
        <f>H449/RES_summary!H$21</f>
        <v>8.6836946958359142</v>
      </c>
      <c r="I512" s="178">
        <f>I449/RES_summary!I$21</f>
        <v>5.769365573512709</v>
      </c>
      <c r="J512" s="178">
        <f>J449/RES_summary!J$21</f>
        <v>6.6063476836117907</v>
      </c>
      <c r="K512" s="178">
        <f>K449/RES_summary!K$21</f>
        <v>8.754974245854573</v>
      </c>
      <c r="L512" s="178">
        <f>L449/RES_summary!L$21</f>
        <v>8.6982316690772414</v>
      </c>
      <c r="M512" s="178">
        <f>M449/RES_summary!M$21</f>
        <v>6.3368473406563774</v>
      </c>
      <c r="N512" s="178">
        <f>N449/RES_summary!N$21</f>
        <v>7.7424397358234307</v>
      </c>
      <c r="O512" s="178">
        <f>O449/RES_summary!O$21</f>
        <v>6.7950409839301402</v>
      </c>
      <c r="P512" s="178">
        <f>P449/RES_summary!P$21</f>
        <v>8.35466336718153</v>
      </c>
      <c r="Q512" s="178">
        <f>Q449/RES_summary!Q$21</f>
        <v>4.2190045214914429</v>
      </c>
    </row>
    <row r="513" spans="1:17" ht="12" customHeight="1" x14ac:dyDescent="0.25">
      <c r="A513" s="167" t="s">
        <v>171</v>
      </c>
      <c r="B513" s="132"/>
      <c r="C513" s="183">
        <f>C450/RES_summary!C$21</f>
        <v>10.485311190112052</v>
      </c>
      <c r="D513" s="183">
        <f>D450/RES_summary!D$21</f>
        <v>10.23749809987361</v>
      </c>
      <c r="E513" s="183">
        <f>E450/RES_summary!E$21</f>
        <v>10.166316611975372</v>
      </c>
      <c r="F513" s="183">
        <f>F450/RES_summary!F$21</f>
        <v>10.24591571013727</v>
      </c>
      <c r="G513" s="183">
        <f>G450/RES_summary!G$21</f>
        <v>10.04970922994676</v>
      </c>
      <c r="H513" s="183">
        <f>H450/RES_summary!H$21</f>
        <v>9.8492452390241798</v>
      </c>
      <c r="I513" s="183">
        <f>I450/RES_summary!I$21</f>
        <v>9.3275169065598593</v>
      </c>
      <c r="J513" s="183">
        <f>J450/RES_summary!J$21</f>
        <v>9.6530850810951421</v>
      </c>
      <c r="K513" s="183">
        <f>K450/RES_summary!K$21</f>
        <v>9.7166578118972335</v>
      </c>
      <c r="L513" s="183">
        <f>L450/RES_summary!L$21</f>
        <v>9.6230265719831163</v>
      </c>
      <c r="M513" s="183">
        <f>M450/RES_summary!M$21</f>
        <v>9.4442286950710326</v>
      </c>
      <c r="N513" s="183">
        <f>N450/RES_summary!N$21</f>
        <v>9.6715685737738024</v>
      </c>
      <c r="O513" s="183">
        <f>O450/RES_summary!O$21</f>
        <v>9.6365170435834777</v>
      </c>
      <c r="P513" s="183">
        <f>P450/RES_summary!P$21</f>
        <v>9.5989830513269609</v>
      </c>
      <c r="Q513" s="183">
        <f>Q450/RES_summary!Q$21</f>
        <v>9.5518571409075381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2.0188091447598455</v>
      </c>
      <c r="D522" s="178">
        <f>D459/RES_summary!D$21</f>
        <v>1.433000637248923</v>
      </c>
      <c r="E522" s="178">
        <f>E459/RES_summary!E$21</f>
        <v>2.8573634652321038</v>
      </c>
      <c r="F522" s="178">
        <f>F459/RES_summary!F$21</f>
        <v>2.0974489828576859</v>
      </c>
      <c r="G522" s="178">
        <f>G459/RES_summary!G$21</f>
        <v>2.0044864864334815</v>
      </c>
      <c r="H522" s="178">
        <f>H459/RES_summary!H$21</f>
        <v>2.199629941836942</v>
      </c>
      <c r="I522" s="178">
        <f>I459/RES_summary!I$21</f>
        <v>2.1469056948494485</v>
      </c>
      <c r="J522" s="178">
        <f>J459/RES_summary!J$21</f>
        <v>2.7692952190322977</v>
      </c>
      <c r="K522" s="178">
        <f>K459/RES_summary!K$21</f>
        <v>2.8428655210038616</v>
      </c>
      <c r="L522" s="178">
        <f>L459/RES_summary!L$21</f>
        <v>4.4459044942959265</v>
      </c>
      <c r="M522" s="178">
        <f>M459/RES_summary!M$21</f>
        <v>5.9116883878124966</v>
      </c>
      <c r="N522" s="178">
        <f>N459/RES_summary!N$21</f>
        <v>4.8514770081808285</v>
      </c>
      <c r="O522" s="178">
        <f>O459/RES_summary!O$21</f>
        <v>6.0717457551992426</v>
      </c>
      <c r="P522" s="178">
        <f>P459/RES_summary!P$21</f>
        <v>6.0284485709665159</v>
      </c>
      <c r="Q522" s="178">
        <f>Q459/RES_summary!Q$21</f>
        <v>6.0288049479763082</v>
      </c>
    </row>
    <row r="523" spans="1:17" ht="12" customHeight="1" x14ac:dyDescent="0.25">
      <c r="A523" s="23" t="s">
        <v>58</v>
      </c>
      <c r="B523" s="156"/>
      <c r="C523" s="177">
        <f>C460/RES_summary!C$21</f>
        <v>4.8823398433686442</v>
      </c>
      <c r="D523" s="177">
        <f>D460/RES_summary!D$21</f>
        <v>5.3328914388667723</v>
      </c>
      <c r="E523" s="177">
        <f>E460/RES_summary!E$21</f>
        <v>6.3545039041363074</v>
      </c>
      <c r="F523" s="177">
        <f>F460/RES_summary!F$21</f>
        <v>6.4178347824492104</v>
      </c>
      <c r="G523" s="177">
        <f>G460/RES_summary!G$21</f>
        <v>6.3208522793371369</v>
      </c>
      <c r="H523" s="177">
        <f>H460/RES_summary!H$21</f>
        <v>6.2371802088993418</v>
      </c>
      <c r="I523" s="177">
        <f>I460/RES_summary!I$21</f>
        <v>6.0207203892563435</v>
      </c>
      <c r="J523" s="177">
        <f>J460/RES_summary!J$21</f>
        <v>6.0688758863248431</v>
      </c>
      <c r="K523" s="177">
        <f>K460/RES_summary!K$21</f>
        <v>6.0793555937847463</v>
      </c>
      <c r="L523" s="177">
        <f>L460/RES_summary!L$21</f>
        <v>6.0375908916264196</v>
      </c>
      <c r="M523" s="177">
        <f>M460/RES_summary!M$21</f>
        <v>5.9652655255484408</v>
      </c>
      <c r="N523" s="177">
        <f>N460/RES_summary!N$21</f>
        <v>6.0823741995164529</v>
      </c>
      <c r="O523" s="177">
        <f>O460/RES_summary!O$21</f>
        <v>6.0717457551992426</v>
      </c>
      <c r="P523" s="177">
        <f>P460/RES_summary!P$21</f>
        <v>6.0284485709665159</v>
      </c>
      <c r="Q523" s="177">
        <f>Q460/RES_summary!Q$21</f>
        <v>6.0288049479763082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353244</v>
      </c>
      <c r="C5" s="151">
        <f>RES_hhdet_num!C$43</f>
        <v>399535</v>
      </c>
      <c r="D5" s="151">
        <f>RES_hhdet_num!D$43</f>
        <v>442940.00000000006</v>
      </c>
      <c r="E5" s="151">
        <f>RES_hhdet_num!E$43</f>
        <v>456761</v>
      </c>
      <c r="F5" s="151">
        <f>RES_hhdet_num!F$43</f>
        <v>432262</v>
      </c>
      <c r="G5" s="151">
        <f>RES_hhdet_num!G$43</f>
        <v>378363.99999999988</v>
      </c>
      <c r="H5" s="151">
        <f>RES_hhdet_num!H$43</f>
        <v>362440.99999999988</v>
      </c>
      <c r="I5" s="151">
        <f>RES_hhdet_num!I$43</f>
        <v>307802.99999999988</v>
      </c>
      <c r="J5" s="151">
        <f>RES_hhdet_num!J$43</f>
        <v>229234.99999999983</v>
      </c>
      <c r="K5" s="151">
        <f>RES_hhdet_num!K$43</f>
        <v>155382.99999999994</v>
      </c>
      <c r="L5" s="151">
        <f>RES_hhdet_num!L$43</f>
        <v>85827.999999999956</v>
      </c>
      <c r="M5" s="151">
        <f>RES_hhdet_num!M$43</f>
        <v>84881.999999999956</v>
      </c>
      <c r="N5" s="151">
        <f>RES_hhdet_num!N$43</f>
        <v>70569.999999999971</v>
      </c>
      <c r="O5" s="151">
        <f>RES_hhdet_num!O$43</f>
        <v>66347.999999999985</v>
      </c>
      <c r="P5" s="151">
        <f>RES_hhdet_num!P$43</f>
        <v>64328.999999999993</v>
      </c>
      <c r="Q5" s="151">
        <f>RES_hhdet_num!Q$43</f>
        <v>64299.000000000007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353244</v>
      </c>
      <c r="C7" s="67">
        <f>RES_hhdet_num!C$45</f>
        <v>399535</v>
      </c>
      <c r="D7" s="67">
        <f>RES_hhdet_num!D$45</f>
        <v>442940.00000000006</v>
      </c>
      <c r="E7" s="67">
        <f>RES_hhdet_num!E$45</f>
        <v>456761</v>
      </c>
      <c r="F7" s="67">
        <f>RES_hhdet_num!F$45</f>
        <v>432262</v>
      </c>
      <c r="G7" s="67">
        <f>RES_hhdet_num!G$45</f>
        <v>378363.99999999988</v>
      </c>
      <c r="H7" s="67">
        <f>RES_hhdet_num!H$45</f>
        <v>362440.99999999988</v>
      </c>
      <c r="I7" s="67">
        <f>RES_hhdet_num!I$45</f>
        <v>307802.99999999988</v>
      </c>
      <c r="J7" s="67">
        <f>RES_hhdet_num!J$45</f>
        <v>229234.99999999983</v>
      </c>
      <c r="K7" s="67">
        <f>RES_hhdet_num!K$45</f>
        <v>155382.99999999994</v>
      </c>
      <c r="L7" s="67">
        <f>RES_hhdet_num!L$45</f>
        <v>85827.999999999956</v>
      </c>
      <c r="M7" s="67">
        <f>RES_hhdet_num!M$45</f>
        <v>84881.999999999956</v>
      </c>
      <c r="N7" s="67">
        <f>RES_hhdet_num!N$45</f>
        <v>70569.999999999971</v>
      </c>
      <c r="O7" s="67">
        <f>RES_hhdet_num!O$45</f>
        <v>66347.999999999985</v>
      </c>
      <c r="P7" s="67">
        <f>RES_hhdet_num!P$45</f>
        <v>64328.999999999993</v>
      </c>
      <c r="Q7" s="67">
        <f>RES_hhdet_num!Q$45</f>
        <v>64299.000000000007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287</v>
      </c>
      <c r="C9" s="67">
        <f>RES_hhdet_num!C$48</f>
        <v>356</v>
      </c>
      <c r="D9" s="67">
        <f>RES_hhdet_num!D$48</f>
        <v>474</v>
      </c>
      <c r="E9" s="67">
        <f>RES_hhdet_num!E$48</f>
        <v>549</v>
      </c>
      <c r="F9" s="67">
        <f>RES_hhdet_num!F$48</f>
        <v>672</v>
      </c>
      <c r="G9" s="67">
        <f>RES_hhdet_num!G$48</f>
        <v>684.99999999999989</v>
      </c>
      <c r="H9" s="67">
        <f>RES_hhdet_num!H$48</f>
        <v>912.99999999999989</v>
      </c>
      <c r="I9" s="67">
        <f>RES_hhdet_num!I$48</f>
        <v>1129.9999999999998</v>
      </c>
      <c r="J9" s="67">
        <f>RES_hhdet_num!J$48</f>
        <v>1105.9999999999998</v>
      </c>
      <c r="K9" s="67">
        <f>RES_hhdet_num!K$48</f>
        <v>1013.9999999999997</v>
      </c>
      <c r="L9" s="67">
        <f>RES_hhdet_num!L$48</f>
        <v>717.99999999999955</v>
      </c>
      <c r="M9" s="67">
        <f>RES_hhdet_num!M$48</f>
        <v>899.99999999999955</v>
      </c>
      <c r="N9" s="67">
        <f>RES_hhdet_num!N$48</f>
        <v>891.99999999999955</v>
      </c>
      <c r="O9" s="67">
        <f>RES_hhdet_num!O$48</f>
        <v>906.99999999999977</v>
      </c>
      <c r="P9" s="67">
        <f>RES_hhdet_num!P$48</f>
        <v>1080.9999999999998</v>
      </c>
      <c r="Q9" s="67">
        <f>RES_hhdet_num!Q$48</f>
        <v>1289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277609</v>
      </c>
      <c r="C11" s="67">
        <f>RES_hhdet_num!C$50</f>
        <v>320067</v>
      </c>
      <c r="D11" s="67">
        <f>RES_hhdet_num!D$50</f>
        <v>360433.00000000006</v>
      </c>
      <c r="E11" s="67">
        <f>RES_hhdet_num!E$50</f>
        <v>374659</v>
      </c>
      <c r="F11" s="67">
        <f>RES_hhdet_num!F$50</f>
        <v>357479</v>
      </c>
      <c r="G11" s="67">
        <f>RES_hhdet_num!G$50</f>
        <v>316364.99999999988</v>
      </c>
      <c r="H11" s="67">
        <f>RES_hhdet_num!H$50</f>
        <v>304215.99999999988</v>
      </c>
      <c r="I11" s="67">
        <f>RES_hhdet_num!I$50</f>
        <v>259260.99999999988</v>
      </c>
      <c r="J11" s="67">
        <f>RES_hhdet_num!J$50</f>
        <v>194666.99999999985</v>
      </c>
      <c r="K11" s="67">
        <f>RES_hhdet_num!K$50</f>
        <v>131865.99999999994</v>
      </c>
      <c r="L11" s="67">
        <f>RES_hhdet_num!L$50</f>
        <v>77996.999999999956</v>
      </c>
      <c r="M11" s="67">
        <f>RES_hhdet_num!M$50</f>
        <v>77313.999999999956</v>
      </c>
      <c r="N11" s="67">
        <f>RES_hhdet_num!N$50</f>
        <v>62459.999999999971</v>
      </c>
      <c r="O11" s="67">
        <f>RES_hhdet_num!O$50</f>
        <v>57318.999999999985</v>
      </c>
      <c r="P11" s="67">
        <f>RES_hhdet_num!P$50</f>
        <v>54024.999999999993</v>
      </c>
      <c r="Q11" s="67">
        <f>RES_hhdet_num!Q$50</f>
        <v>52659.000000000007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2136.999999999995</v>
      </c>
      <c r="L12" s="67">
        <f>RES_hhdet_num!L$51</f>
        <v>1618.9999999999975</v>
      </c>
      <c r="M12" s="67">
        <f>RES_hhdet_num!M$51</f>
        <v>1939.9999999999989</v>
      </c>
      <c r="N12" s="67">
        <f>RES_hhdet_num!N$51</f>
        <v>1813.9999999999989</v>
      </c>
      <c r="O12" s="67">
        <f>RES_hhdet_num!O$51</f>
        <v>3164.9999999999986</v>
      </c>
      <c r="P12" s="67">
        <f>RES_hhdet_num!P$51</f>
        <v>4475.9999999999982</v>
      </c>
      <c r="Q12" s="67">
        <f>RES_hhdet_num!Q$51</f>
        <v>5838.9999999999982</v>
      </c>
    </row>
    <row r="13" spans="1:17" ht="12" customHeight="1" x14ac:dyDescent="0.25">
      <c r="A13" s="23" t="s">
        <v>142</v>
      </c>
      <c r="B13" s="67">
        <f>RES_hhdet_num!B$54</f>
        <v>75635</v>
      </c>
      <c r="C13" s="67">
        <f>RES_hhdet_num!C$54</f>
        <v>79467.999999999985</v>
      </c>
      <c r="D13" s="67">
        <f>RES_hhdet_num!D$54</f>
        <v>82507.000000000015</v>
      </c>
      <c r="E13" s="67">
        <f>RES_hhdet_num!E$54</f>
        <v>82102</v>
      </c>
      <c r="F13" s="67">
        <f>RES_hhdet_num!F$54</f>
        <v>74783</v>
      </c>
      <c r="G13" s="67">
        <f>RES_hhdet_num!G$54</f>
        <v>61998.999999999978</v>
      </c>
      <c r="H13" s="67">
        <f>RES_hhdet_num!H$54</f>
        <v>58224.999999999993</v>
      </c>
      <c r="I13" s="67">
        <f>RES_hhdet_num!I$54</f>
        <v>48541.999999999993</v>
      </c>
      <c r="J13" s="67">
        <f>RES_hhdet_num!J$54</f>
        <v>34567.999999999978</v>
      </c>
      <c r="K13" s="67">
        <f>RES_hhdet_num!K$54</f>
        <v>21038.999999999989</v>
      </c>
      <c r="L13" s="67">
        <f>RES_hhdet_num!L$54</f>
        <v>6085.9999999999955</v>
      </c>
      <c r="M13" s="67">
        <f>RES_hhdet_num!M$54</f>
        <v>5489.9999999999964</v>
      </c>
      <c r="N13" s="67">
        <f>RES_hhdet_num!N$54</f>
        <v>6117.9999999999973</v>
      </c>
      <c r="O13" s="67">
        <f>RES_hhdet_num!O$54</f>
        <v>5556.9999999999964</v>
      </c>
      <c r="P13" s="67">
        <f>RES_hhdet_num!P$54</f>
        <v>5381.9999999999991</v>
      </c>
      <c r="Q13" s="67">
        <f>RES_hhdet_num!Q$54</f>
        <v>5222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340.99999999999926</v>
      </c>
      <c r="L14" s="67">
        <f>RES_hhdet_num!L$55</f>
        <v>125.99999999999983</v>
      </c>
      <c r="M14" s="67">
        <f>RES_hhdet_num!M$55</f>
        <v>137.99999999999991</v>
      </c>
      <c r="N14" s="67">
        <f>RES_hhdet_num!N$55</f>
        <v>178.00000000000009</v>
      </c>
      <c r="O14" s="67">
        <f>RES_hhdet_num!O$55</f>
        <v>306.99999999999989</v>
      </c>
      <c r="P14" s="67">
        <f>RES_hhdet_num!P$55</f>
        <v>445.99999999999977</v>
      </c>
      <c r="Q14" s="67">
        <f>RES_hhdet_num!Q$55</f>
        <v>578.99999999999989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126944</v>
      </c>
      <c r="C16" s="67">
        <f>RES_hhdet_num!C$59</f>
        <v>140916</v>
      </c>
      <c r="D16" s="67">
        <f>RES_hhdet_num!D$59</f>
        <v>155867.99999999997</v>
      </c>
      <c r="E16" s="67">
        <f>RES_hhdet_num!E$59</f>
        <v>159057</v>
      </c>
      <c r="F16" s="67">
        <f>RES_hhdet_num!F$59</f>
        <v>138636</v>
      </c>
      <c r="G16" s="67">
        <f>RES_hhdet_num!G$59</f>
        <v>117336.99999999997</v>
      </c>
      <c r="H16" s="67">
        <f>RES_hhdet_num!H$59</f>
        <v>113015.99999999997</v>
      </c>
      <c r="I16" s="67">
        <f>RES_hhdet_num!I$59</f>
        <v>98194.999999999985</v>
      </c>
      <c r="J16" s="67">
        <f>RES_hhdet_num!J$59</f>
        <v>74452.999999999971</v>
      </c>
      <c r="K16" s="67">
        <f>RES_hhdet_num!K$59</f>
        <v>53034.999999999978</v>
      </c>
      <c r="L16" s="67">
        <f>RES_hhdet_num!L$59</f>
        <v>28710.999999999982</v>
      </c>
      <c r="M16" s="67">
        <f>RES_hhdet_num!M$59</f>
        <v>25758.999999999989</v>
      </c>
      <c r="N16" s="67">
        <f>RES_hhdet_num!N$59</f>
        <v>21213.999999999989</v>
      </c>
      <c r="O16" s="67">
        <f>RES_hhdet_num!O$59</f>
        <v>18617.999999999993</v>
      </c>
      <c r="P16" s="67">
        <f>RES_hhdet_num!P$59</f>
        <v>19614.999999999996</v>
      </c>
      <c r="Q16" s="67">
        <f>RES_hhdet_num!Q$59</f>
        <v>18624</v>
      </c>
    </row>
    <row r="17" spans="1:17" ht="12" customHeight="1" x14ac:dyDescent="0.25">
      <c r="A17" s="29" t="s">
        <v>140</v>
      </c>
      <c r="B17" s="83">
        <f>RES_hhdet_num!B$60</f>
        <v>226300</v>
      </c>
      <c r="C17" s="83">
        <f>RES_hhdet_num!C$60</f>
        <v>258619.00000000003</v>
      </c>
      <c r="D17" s="83">
        <f>RES_hhdet_num!D$60</f>
        <v>287072</v>
      </c>
      <c r="E17" s="83">
        <f>RES_hhdet_num!E$60</f>
        <v>297704</v>
      </c>
      <c r="F17" s="83">
        <f>RES_hhdet_num!F$60</f>
        <v>293626</v>
      </c>
      <c r="G17" s="83">
        <f>RES_hhdet_num!G$60</f>
        <v>261027</v>
      </c>
      <c r="H17" s="83">
        <f>RES_hhdet_num!H$60</f>
        <v>249424.99999999997</v>
      </c>
      <c r="I17" s="83">
        <f>RES_hhdet_num!I$60</f>
        <v>209607.99999999997</v>
      </c>
      <c r="J17" s="83">
        <f>RES_hhdet_num!J$60</f>
        <v>154781.99999999997</v>
      </c>
      <c r="K17" s="83">
        <f>RES_hhdet_num!K$60</f>
        <v>102347.99999999994</v>
      </c>
      <c r="L17" s="83">
        <f>RES_hhdet_num!L$60</f>
        <v>57116.999999999964</v>
      </c>
      <c r="M17" s="83">
        <f>RES_hhdet_num!M$60</f>
        <v>59122.999999999964</v>
      </c>
      <c r="N17" s="83">
        <f>RES_hhdet_num!N$60</f>
        <v>49355.999999999971</v>
      </c>
      <c r="O17" s="83">
        <f>RES_hhdet_num!O$60</f>
        <v>47729.999999999978</v>
      </c>
      <c r="P17" s="83">
        <f>RES_hhdet_num!P$60</f>
        <v>44713.999999999993</v>
      </c>
      <c r="Q17" s="83">
        <f>RES_hhdet_num!Q$60</f>
        <v>45675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22077.75</v>
      </c>
      <c r="D21" s="67">
        <f t="shared" si="0"/>
        <v>22077.749999999942</v>
      </c>
      <c r="E21" s="67">
        <f t="shared" si="0"/>
        <v>22077.750000000058</v>
      </c>
      <c r="F21" s="67">
        <f t="shared" si="0"/>
        <v>24499</v>
      </c>
      <c r="G21" s="67">
        <f t="shared" si="0"/>
        <v>53898.000000000116</v>
      </c>
      <c r="H21" s="67">
        <f t="shared" si="0"/>
        <v>22077.75</v>
      </c>
      <c r="I21" s="67">
        <f t="shared" si="0"/>
        <v>54638</v>
      </c>
      <c r="J21" s="67">
        <f t="shared" si="0"/>
        <v>78568.000000000058</v>
      </c>
      <c r="K21" s="67">
        <f t="shared" si="0"/>
        <v>73851.999999999884</v>
      </c>
      <c r="L21" s="67">
        <f t="shared" si="0"/>
        <v>69554.999999999985</v>
      </c>
      <c r="M21" s="67">
        <f t="shared" si="0"/>
        <v>946</v>
      </c>
      <c r="N21" s="67">
        <f t="shared" si="0"/>
        <v>14311.999999999985</v>
      </c>
      <c r="O21" s="67">
        <f t="shared" si="0"/>
        <v>4221.9999999999854</v>
      </c>
      <c r="P21" s="67">
        <f t="shared" si="0"/>
        <v>2018.9999999999927</v>
      </c>
      <c r="Q21" s="67">
        <f t="shared" si="0"/>
        <v>29.999999999985448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36</v>
      </c>
      <c r="D23" s="67">
        <f t="shared" si="1"/>
        <v>40</v>
      </c>
      <c r="E23" s="67">
        <f t="shared" si="1"/>
        <v>43</v>
      </c>
      <c r="F23" s="67">
        <f t="shared" si="1"/>
        <v>44</v>
      </c>
      <c r="G23" s="67">
        <f t="shared" si="1"/>
        <v>177.00000000000011</v>
      </c>
      <c r="H23" s="67">
        <f t="shared" si="1"/>
        <v>217.00000000000011</v>
      </c>
      <c r="I23" s="67">
        <f t="shared" si="1"/>
        <v>213.00000000000023</v>
      </c>
      <c r="J23" s="67">
        <f t="shared" si="1"/>
        <v>457</v>
      </c>
      <c r="K23" s="67">
        <f t="shared" si="1"/>
        <v>466.00000000000011</v>
      </c>
      <c r="L23" s="67">
        <f t="shared" si="1"/>
        <v>473</v>
      </c>
      <c r="M23" s="67">
        <f t="shared" si="1"/>
        <v>118</v>
      </c>
      <c r="N23" s="67">
        <f t="shared" si="1"/>
        <v>253</v>
      </c>
      <c r="O23" s="67">
        <f t="shared" si="1"/>
        <v>244.99999999999977</v>
      </c>
      <c r="P23" s="67">
        <f t="shared" si="1"/>
        <v>265</v>
      </c>
      <c r="Q23" s="67">
        <f t="shared" si="1"/>
        <v>433.99999999999977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13013.25</v>
      </c>
      <c r="D25" s="67">
        <f t="shared" si="2"/>
        <v>13013.249999999942</v>
      </c>
      <c r="E25" s="67">
        <f t="shared" si="2"/>
        <v>15013.813314662897</v>
      </c>
      <c r="F25" s="67">
        <f t="shared" si="2"/>
        <v>17350.5625</v>
      </c>
      <c r="G25" s="67">
        <f t="shared" si="2"/>
        <v>41114.000000000116</v>
      </c>
      <c r="H25" s="67">
        <f t="shared" si="2"/>
        <v>17157.681453045807</v>
      </c>
      <c r="I25" s="67">
        <f t="shared" si="2"/>
        <v>44955</v>
      </c>
      <c r="J25" s="67">
        <f t="shared" si="2"/>
        <v>64594.000000000029</v>
      </c>
      <c r="K25" s="67">
        <f t="shared" si="2"/>
        <v>69917.72543410107</v>
      </c>
      <c r="L25" s="67">
        <f t="shared" si="2"/>
        <v>61567.086721506974</v>
      </c>
      <c r="M25" s="67">
        <f t="shared" si="2"/>
        <v>937.2885101158754</v>
      </c>
      <c r="N25" s="67">
        <f t="shared" si="2"/>
        <v>14853.999999999985</v>
      </c>
      <c r="O25" s="67">
        <f t="shared" si="2"/>
        <v>5140.9999999999854</v>
      </c>
      <c r="P25" s="67">
        <f t="shared" si="2"/>
        <v>3293.9999999999927</v>
      </c>
      <c r="Q25" s="67">
        <f t="shared" si="2"/>
        <v>1365.9999999999854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5.0022208597511053E-12</v>
      </c>
      <c r="L26" s="67">
        <f t="shared" si="2"/>
        <v>2136.9999999999964</v>
      </c>
      <c r="M26" s="67">
        <f t="shared" si="2"/>
        <v>8.0824653996555753</v>
      </c>
      <c r="N26" s="67">
        <f t="shared" si="2"/>
        <v>126</v>
      </c>
      <c r="O26" s="67">
        <f t="shared" si="2"/>
        <v>0</v>
      </c>
      <c r="P26" s="67">
        <f t="shared" si="2"/>
        <v>199.26742542360353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10013.399867229207</v>
      </c>
      <c r="D27" s="67">
        <f t="shared" si="2"/>
        <v>9580.7124215712538</v>
      </c>
      <c r="E27" s="67">
        <f t="shared" si="2"/>
        <v>7090.4999999999854</v>
      </c>
      <c r="F27" s="67">
        <f t="shared" si="2"/>
        <v>9454.375</v>
      </c>
      <c r="G27" s="67">
        <f t="shared" si="2"/>
        <v>12784.000000000022</v>
      </c>
      <c r="H27" s="67">
        <f t="shared" si="2"/>
        <v>7198.431453045785</v>
      </c>
      <c r="I27" s="67">
        <f t="shared" si="2"/>
        <v>9683</v>
      </c>
      <c r="J27" s="67">
        <f t="shared" si="2"/>
        <v>13974.000000000015</v>
      </c>
      <c r="K27" s="67">
        <f t="shared" si="2"/>
        <v>14143.282346137323</v>
      </c>
      <c r="L27" s="67">
        <f t="shared" si="2"/>
        <v>14952.999999999993</v>
      </c>
      <c r="M27" s="67">
        <f t="shared" si="2"/>
        <v>4939.9314530457959</v>
      </c>
      <c r="N27" s="67">
        <f t="shared" si="2"/>
        <v>1009.8476810673437</v>
      </c>
      <c r="O27" s="67">
        <f t="shared" si="2"/>
        <v>561.00000000000091</v>
      </c>
      <c r="P27" s="67">
        <f t="shared" si="2"/>
        <v>3835.1847975291666</v>
      </c>
      <c r="Q27" s="67">
        <f t="shared" si="2"/>
        <v>159.99999999999909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7.3896444519050419E-13</v>
      </c>
      <c r="L28" s="67">
        <f t="shared" si="2"/>
        <v>340.99999999999937</v>
      </c>
      <c r="M28" s="67">
        <f t="shared" si="2"/>
        <v>0.62902448446982362</v>
      </c>
      <c r="N28" s="67">
        <f t="shared" si="2"/>
        <v>47.652318932655476</v>
      </c>
      <c r="O28" s="67">
        <f t="shared" si="2"/>
        <v>0</v>
      </c>
      <c r="P28" s="67">
        <f t="shared" si="2"/>
        <v>303.31520247083063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11901</v>
      </c>
      <c r="D30" s="67">
        <f t="shared" si="3"/>
        <v>11901</v>
      </c>
      <c r="E30" s="67">
        <f t="shared" si="3"/>
        <v>11901</v>
      </c>
      <c r="F30" s="67">
        <f t="shared" si="3"/>
        <v>20421</v>
      </c>
      <c r="G30" s="67">
        <f t="shared" si="3"/>
        <v>21299.000000000029</v>
      </c>
      <c r="H30" s="67">
        <f t="shared" si="3"/>
        <v>11900.999999999985</v>
      </c>
      <c r="I30" s="67">
        <f t="shared" si="3"/>
        <v>14820.999999999985</v>
      </c>
      <c r="J30" s="67">
        <f t="shared" si="3"/>
        <v>23742.000000000015</v>
      </c>
      <c r="K30" s="67">
        <f t="shared" si="3"/>
        <v>49278.374122436908</v>
      </c>
      <c r="L30" s="67">
        <f t="shared" si="3"/>
        <v>43236.843200868621</v>
      </c>
      <c r="M30" s="67">
        <f t="shared" si="3"/>
        <v>19056.999999999996</v>
      </c>
      <c r="N30" s="67">
        <f t="shared" si="3"/>
        <v>5670.2311665344932</v>
      </c>
      <c r="O30" s="67">
        <f t="shared" si="3"/>
        <v>2595.9999999999964</v>
      </c>
      <c r="P30" s="67">
        <f t="shared" si="3"/>
        <v>1077.9999999999964</v>
      </c>
      <c r="Q30" s="67">
        <f t="shared" si="3"/>
        <v>990.99999999999636</v>
      </c>
    </row>
    <row r="31" spans="1:17" ht="12" customHeight="1" x14ac:dyDescent="0.25">
      <c r="A31" s="29" t="s">
        <v>140</v>
      </c>
      <c r="B31" s="83"/>
      <c r="C31" s="83">
        <f t="shared" si="3"/>
        <v>21540.284304590692</v>
      </c>
      <c r="D31" s="83">
        <f t="shared" si="3"/>
        <v>21653.280921568337</v>
      </c>
      <c r="E31" s="83">
        <f t="shared" si="3"/>
        <v>21216</v>
      </c>
      <c r="F31" s="83">
        <f t="shared" si="3"/>
        <v>28287.5</v>
      </c>
      <c r="G31" s="83">
        <f t="shared" si="3"/>
        <v>32599</v>
      </c>
      <c r="H31" s="83">
        <f t="shared" si="3"/>
        <v>22129.813639658125</v>
      </c>
      <c r="I31" s="83">
        <f t="shared" si="3"/>
        <v>39817</v>
      </c>
      <c r="J31" s="83">
        <f t="shared" si="3"/>
        <v>54826</v>
      </c>
      <c r="K31" s="83">
        <f t="shared" si="3"/>
        <v>72420.375877563114</v>
      </c>
      <c r="L31" s="83">
        <f t="shared" si="3"/>
        <v>70092.656799131364</v>
      </c>
      <c r="M31" s="83">
        <f t="shared" si="3"/>
        <v>27989.815767641798</v>
      </c>
      <c r="N31" s="83">
        <f t="shared" si="3"/>
        <v>24209.5</v>
      </c>
      <c r="O31" s="83">
        <f t="shared" si="3"/>
        <v>1760.9796516104179</v>
      </c>
      <c r="P31" s="83">
        <f t="shared" si="3"/>
        <v>13622.333333333299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68368.75</v>
      </c>
      <c r="D35" s="67">
        <f>RES_hhdet_in!D$45</f>
        <v>65482.75</v>
      </c>
      <c r="E35" s="67">
        <f>RES_hhdet_in!E$45</f>
        <v>35898.75</v>
      </c>
      <c r="F35" s="67">
        <f>RES_hhdet_in!F$45</f>
        <v>0</v>
      </c>
      <c r="G35" s="67">
        <f>RES_hhdet_in!G$45</f>
        <v>0</v>
      </c>
      <c r="H35" s="67">
        <f>RES_hhdet_in!H$45</f>
        <v>6154.75</v>
      </c>
      <c r="I35" s="67">
        <f>RES_hhdet_in!I$45</f>
        <v>0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105</v>
      </c>
      <c r="D37" s="67">
        <f>RES_hhdet_in!D$48</f>
        <v>158</v>
      </c>
      <c r="E37" s="67">
        <f>RES_hhdet_in!E$48</f>
        <v>118</v>
      </c>
      <c r="F37" s="67">
        <f>RES_hhdet_in!F$48</f>
        <v>167</v>
      </c>
      <c r="G37" s="67">
        <f>RES_hhdet_in!G$48</f>
        <v>190</v>
      </c>
      <c r="H37" s="67">
        <f>RES_hhdet_in!H$48</f>
        <v>445</v>
      </c>
      <c r="I37" s="67">
        <f>RES_hhdet_in!I$48</f>
        <v>430</v>
      </c>
      <c r="J37" s="67">
        <f>RES_hhdet_in!J$48</f>
        <v>433</v>
      </c>
      <c r="K37" s="67">
        <f>RES_hhdet_in!K$48</f>
        <v>374</v>
      </c>
      <c r="L37" s="67">
        <f>RES_hhdet_in!L$48</f>
        <v>177</v>
      </c>
      <c r="M37" s="67">
        <f>RES_hhdet_in!M$48</f>
        <v>300</v>
      </c>
      <c r="N37" s="67">
        <f>RES_hhdet_in!N$48</f>
        <v>245</v>
      </c>
      <c r="O37" s="67">
        <f>RES_hhdet_in!O$48</f>
        <v>260</v>
      </c>
      <c r="P37" s="67">
        <f>RES_hhdet_in!P$48</f>
        <v>439</v>
      </c>
      <c r="Q37" s="67">
        <f>RES_hhdet_in!Q$48</f>
        <v>642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55471.249999999978</v>
      </c>
      <c r="D39" s="67">
        <f>RES_hhdet_in!D$50</f>
        <v>53379.250000000022</v>
      </c>
      <c r="E39" s="67">
        <f>RES_hhdet_in!E$50</f>
        <v>29239.81331466281</v>
      </c>
      <c r="F39" s="67">
        <f>RES_hhdet_in!F$50</f>
        <v>170.5625</v>
      </c>
      <c r="G39" s="67">
        <f>RES_hhdet_in!G$50</f>
        <v>0</v>
      </c>
      <c r="H39" s="67">
        <f>RES_hhdet_in!H$50</f>
        <v>5008.6814530457978</v>
      </c>
      <c r="I39" s="67">
        <f>RES_hhdet_in!I$50</f>
        <v>0</v>
      </c>
      <c r="J39" s="67">
        <f>RES_hhdet_in!J$50</f>
        <v>0</v>
      </c>
      <c r="K39" s="67">
        <f>RES_hhdet_in!K$50</f>
        <v>7116.7254341011594</v>
      </c>
      <c r="L39" s="67">
        <f>RES_hhdet_in!L$50</f>
        <v>7698.0867215069829</v>
      </c>
      <c r="M39" s="67">
        <f>RES_hhdet_in!M$50</f>
        <v>254.28851011587736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2137</v>
      </c>
      <c r="L40" s="67">
        <f>RES_hhdet_in!L$51</f>
        <v>1618.9999999999986</v>
      </c>
      <c r="M40" s="67">
        <f>RES_hhdet_in!M$51</f>
        <v>329.08246539965694</v>
      </c>
      <c r="N40" s="67">
        <f>RES_hhdet_in!N$51</f>
        <v>0</v>
      </c>
      <c r="O40" s="67">
        <f>RES_hhdet_in!O$51</f>
        <v>1351.0000000000002</v>
      </c>
      <c r="P40" s="67">
        <f>RES_hhdet_in!P$51</f>
        <v>1510.2674254236031</v>
      </c>
      <c r="Q40" s="67">
        <f>RES_hhdet_in!Q$51</f>
        <v>1363</v>
      </c>
    </row>
    <row r="41" spans="1:17" ht="12" customHeight="1" x14ac:dyDescent="0.25">
      <c r="A41" s="23" t="s">
        <v>142</v>
      </c>
      <c r="B41" s="67"/>
      <c r="C41" s="67">
        <f>RES_hhdet_in!C$54</f>
        <v>13846.399867229185</v>
      </c>
      <c r="D41" s="67">
        <f>RES_hhdet_in!D$54</f>
        <v>12619.712421571287</v>
      </c>
      <c r="E41" s="67">
        <f>RES_hhdet_in!E$54</f>
        <v>6685.4999999999709</v>
      </c>
      <c r="F41" s="67">
        <f>RES_hhdet_in!F$54</f>
        <v>2135.375</v>
      </c>
      <c r="G41" s="67">
        <f>RES_hhdet_in!G$54</f>
        <v>0</v>
      </c>
      <c r="H41" s="67">
        <f>RES_hhdet_in!H$54</f>
        <v>3424.4314530457982</v>
      </c>
      <c r="I41" s="67">
        <f>RES_hhdet_in!I$54</f>
        <v>0</v>
      </c>
      <c r="J41" s="67">
        <f>RES_hhdet_in!J$54</f>
        <v>0</v>
      </c>
      <c r="K41" s="67">
        <f>RES_hhdet_in!K$54</f>
        <v>614.28234613733628</v>
      </c>
      <c r="L41" s="67">
        <f>RES_hhdet_in!L$54</f>
        <v>0</v>
      </c>
      <c r="M41" s="67">
        <f>RES_hhdet_in!M$54</f>
        <v>4343.9314530457978</v>
      </c>
      <c r="N41" s="67">
        <f>RES_hhdet_in!N$54</f>
        <v>1637.8476810673444</v>
      </c>
      <c r="O41" s="67">
        <f>RES_hhdet_in!O$54</f>
        <v>0</v>
      </c>
      <c r="P41" s="67">
        <f>RES_hhdet_in!P$54</f>
        <v>3660.1847975291698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341</v>
      </c>
      <c r="L42" s="67">
        <f>RES_hhdet_in!L$55</f>
        <v>125.99999999999991</v>
      </c>
      <c r="M42" s="67">
        <f>RES_hhdet_in!M$55</f>
        <v>12.629024484469909</v>
      </c>
      <c r="N42" s="67">
        <f>RES_hhdet_in!N$55</f>
        <v>87.652318932655646</v>
      </c>
      <c r="O42" s="67">
        <f>RES_hhdet_in!O$55</f>
        <v>129</v>
      </c>
      <c r="P42" s="67">
        <f>RES_hhdet_in!P$55</f>
        <v>442.31520247083057</v>
      </c>
      <c r="Q42" s="67">
        <f>RES_hhdet_in!Q$55</f>
        <v>133.00000000000011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25872.999999999989</v>
      </c>
      <c r="D44" s="67">
        <f>RES_hhdet_in!D$59</f>
        <v>26852.999999999978</v>
      </c>
      <c r="E44" s="67">
        <f>RES_hhdet_in!E$59</f>
        <v>15090.000000000015</v>
      </c>
      <c r="F44" s="67">
        <f>RES_hhdet_in!F$59</f>
        <v>0</v>
      </c>
      <c r="G44" s="67">
        <f>RES_hhdet_in!G$59</f>
        <v>0</v>
      </c>
      <c r="H44" s="67">
        <f>RES_hhdet_in!H$59</f>
        <v>7579.9999999999854</v>
      </c>
      <c r="I44" s="67">
        <f>RES_hhdet_in!I$59</f>
        <v>0</v>
      </c>
      <c r="J44" s="67">
        <f>RES_hhdet_in!J$59</f>
        <v>0</v>
      </c>
      <c r="K44" s="67">
        <f>RES_hhdet_in!K$59</f>
        <v>27860.374122436919</v>
      </c>
      <c r="L44" s="67">
        <f>RES_hhdet_in!L$59</f>
        <v>18912.843200868621</v>
      </c>
      <c r="M44" s="67">
        <f>RES_hhdet_in!M$59</f>
        <v>16105</v>
      </c>
      <c r="N44" s="67">
        <f>RES_hhdet_in!N$59</f>
        <v>1125.2311665344932</v>
      </c>
      <c r="O44" s="67">
        <f>RES_hhdet_in!O$59</f>
        <v>0</v>
      </c>
      <c r="P44" s="67">
        <f>RES_hhdet_in!P$59</f>
        <v>2075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53859.284304590736</v>
      </c>
      <c r="D45" s="83">
        <f>RES_hhdet_in!D$60</f>
        <v>50106.280921568294</v>
      </c>
      <c r="E45" s="83">
        <f>RES_hhdet_in!E$60</f>
        <v>31847.999999999985</v>
      </c>
      <c r="F45" s="83">
        <f>RES_hhdet_in!F$60</f>
        <v>24209.5</v>
      </c>
      <c r="G45" s="83">
        <f>RES_hhdet_in!G$60</f>
        <v>0</v>
      </c>
      <c r="H45" s="83">
        <f>RES_hhdet_in!H$60</f>
        <v>10527.813639658116</v>
      </c>
      <c r="I45" s="83">
        <f>RES_hhdet_in!I$60</f>
        <v>0</v>
      </c>
      <c r="J45" s="83">
        <f>RES_hhdet_in!J$60</f>
        <v>0</v>
      </c>
      <c r="K45" s="83">
        <f>RES_hhdet_in!K$60</f>
        <v>19986.375877563081</v>
      </c>
      <c r="L45" s="83">
        <f>RES_hhdet_in!L$60</f>
        <v>24861.656799131379</v>
      </c>
      <c r="M45" s="83">
        <f>RES_hhdet_in!M$60</f>
        <v>29995.815767641798</v>
      </c>
      <c r="N45" s="83">
        <f>RES_hhdet_in!N$60</f>
        <v>14442.5</v>
      </c>
      <c r="O45" s="83">
        <f>RES_hhdet_in!O$60</f>
        <v>134.97965161042521</v>
      </c>
      <c r="P45" s="83">
        <f>RES_hhdet_in!P$60</f>
        <v>10606.333333333314</v>
      </c>
      <c r="Q45" s="83">
        <f>RES_hhdet_in!Q$60</f>
        <v>961.00000000000728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30356.115840803504</v>
      </c>
      <c r="D49" s="67">
        <f>RES_hhdet_in_new!D$45</f>
        <v>27757.620203016933</v>
      </c>
      <c r="E49" s="67">
        <f>RES_hhdet_in_new!E$45</f>
        <v>16027.930768499151</v>
      </c>
      <c r="F49" s="67">
        <f>RES_hhdet_in_new!F$45</f>
        <v>0</v>
      </c>
      <c r="G49" s="67">
        <f>RES_hhdet_in_new!G$45</f>
        <v>0</v>
      </c>
      <c r="H49" s="67">
        <f>RES_hhdet_in_new!H$45</f>
        <v>2506.466597055105</v>
      </c>
      <c r="I49" s="67">
        <f>RES_hhdet_in_new!I$45</f>
        <v>0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47</v>
      </c>
      <c r="D51" s="67">
        <f>RES_hhdet_in_new!D$48</f>
        <v>67</v>
      </c>
      <c r="E51" s="67">
        <f>RES_hhdet_in_new!E$48</f>
        <v>53</v>
      </c>
      <c r="F51" s="67">
        <f>RES_hhdet_in_new!F$48</f>
        <v>0</v>
      </c>
      <c r="G51" s="67">
        <f>RES_hhdet_in_new!G$48</f>
        <v>0</v>
      </c>
      <c r="H51" s="67">
        <f>RES_hhdet_in_new!H$48</f>
        <v>104.99999999999999</v>
      </c>
      <c r="I51" s="67">
        <f>RES_hhdet_in_new!I$48</f>
        <v>0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24042.035099657056</v>
      </c>
      <c r="D53" s="67">
        <f>RES_hhdet_in_new!D$50</f>
        <v>21977.857384368952</v>
      </c>
      <c r="E53" s="67">
        <f>RES_hhdet_in_new!E$50</f>
        <v>12759.850141149269</v>
      </c>
      <c r="F53" s="67">
        <f>RES_hhdet_in_new!F$50</f>
        <v>0</v>
      </c>
      <c r="G53" s="67">
        <f>RES_hhdet_in_new!G$50</f>
        <v>0</v>
      </c>
      <c r="H53" s="67">
        <f>RES_hhdet_in_new!H$50</f>
        <v>1828.8896650379295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6314.0807411464484</v>
      </c>
      <c r="D55" s="67">
        <f>RES_hhdet_in_new!D$54</f>
        <v>5779.7628186479815</v>
      </c>
      <c r="E55" s="67">
        <f>RES_hhdet_in_new!E$54</f>
        <v>3268.080627349882</v>
      </c>
      <c r="F55" s="67">
        <f>RES_hhdet_in_new!F$54</f>
        <v>0</v>
      </c>
      <c r="G55" s="67">
        <f>RES_hhdet_in_new!G$54</f>
        <v>0</v>
      </c>
      <c r="H55" s="67">
        <f>RES_hhdet_in_new!H$54</f>
        <v>677.57693201717564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30356.115840803504</v>
      </c>
      <c r="D59" s="83">
        <f>RES_hhdet_in_new!D$60</f>
        <v>27757.620203016933</v>
      </c>
      <c r="E59" s="83">
        <f>RES_hhdet_in_new!E$60</f>
        <v>16027.930768499151</v>
      </c>
      <c r="F59" s="83">
        <f>RES_hhdet_in_new!F$60</f>
        <v>0</v>
      </c>
      <c r="G59" s="83">
        <f>RES_hhdet_in_new!G$60</f>
        <v>0</v>
      </c>
      <c r="H59" s="83">
        <f>RES_hhdet_in_new!H$60</f>
        <v>2506.466597055105</v>
      </c>
      <c r="I59" s="83">
        <f>RES_hhdet_in_new!I$60</f>
        <v>0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38012.634159196496</v>
      </c>
      <c r="D63" s="67">
        <f t="shared" si="4"/>
        <v>37725.129796983063</v>
      </c>
      <c r="E63" s="67">
        <f t="shared" si="4"/>
        <v>19870.819231500849</v>
      </c>
      <c r="F63" s="67">
        <f t="shared" si="4"/>
        <v>0</v>
      </c>
      <c r="G63" s="67">
        <f t="shared" si="4"/>
        <v>0</v>
      </c>
      <c r="H63" s="67">
        <f t="shared" si="4"/>
        <v>3648.283402944895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58</v>
      </c>
      <c r="D65" s="67">
        <f t="shared" si="5"/>
        <v>91</v>
      </c>
      <c r="E65" s="67">
        <f t="shared" si="5"/>
        <v>65</v>
      </c>
      <c r="F65" s="67">
        <f t="shared" si="5"/>
        <v>167</v>
      </c>
      <c r="G65" s="67">
        <f t="shared" si="5"/>
        <v>190</v>
      </c>
      <c r="H65" s="67">
        <f t="shared" si="5"/>
        <v>340</v>
      </c>
      <c r="I65" s="67">
        <f t="shared" si="5"/>
        <v>430</v>
      </c>
      <c r="J65" s="67">
        <f t="shared" si="5"/>
        <v>433</v>
      </c>
      <c r="K65" s="67">
        <f t="shared" si="5"/>
        <v>374</v>
      </c>
      <c r="L65" s="67">
        <f t="shared" si="5"/>
        <v>177</v>
      </c>
      <c r="M65" s="67">
        <f t="shared" si="5"/>
        <v>300</v>
      </c>
      <c r="N65" s="67">
        <f t="shared" si="5"/>
        <v>245</v>
      </c>
      <c r="O65" s="67">
        <f t="shared" si="5"/>
        <v>260</v>
      </c>
      <c r="P65" s="67">
        <f t="shared" si="5"/>
        <v>439</v>
      </c>
      <c r="Q65" s="67">
        <f t="shared" si="5"/>
        <v>642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31429.214900342922</v>
      </c>
      <c r="D67" s="67">
        <f t="shared" si="6"/>
        <v>31401.39261563107</v>
      </c>
      <c r="E67" s="67">
        <f t="shared" si="6"/>
        <v>16479.963173513541</v>
      </c>
      <c r="F67" s="67">
        <f t="shared" si="6"/>
        <v>170.5625</v>
      </c>
      <c r="G67" s="67">
        <f t="shared" si="6"/>
        <v>0</v>
      </c>
      <c r="H67" s="67">
        <f t="shared" si="6"/>
        <v>3179.7917880078685</v>
      </c>
      <c r="I67" s="67">
        <f t="shared" si="6"/>
        <v>0</v>
      </c>
      <c r="J67" s="67">
        <f t="shared" si="6"/>
        <v>0</v>
      </c>
      <c r="K67" s="67">
        <f t="shared" si="6"/>
        <v>7116.7254341011594</v>
      </c>
      <c r="L67" s="67">
        <f t="shared" si="6"/>
        <v>7698.0867215069829</v>
      </c>
      <c r="M67" s="67">
        <f t="shared" si="6"/>
        <v>254.28851011587736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2137</v>
      </c>
      <c r="L68" s="67">
        <f t="shared" si="6"/>
        <v>1618.9999999999986</v>
      </c>
      <c r="M68" s="67">
        <f t="shared" si="6"/>
        <v>329.08246539965694</v>
      </c>
      <c r="N68" s="67">
        <f t="shared" si="6"/>
        <v>0</v>
      </c>
      <c r="O68" s="67">
        <f t="shared" si="6"/>
        <v>1351.0000000000002</v>
      </c>
      <c r="P68" s="67">
        <f t="shared" si="6"/>
        <v>1510.2674254236031</v>
      </c>
      <c r="Q68" s="67">
        <f t="shared" si="6"/>
        <v>1363</v>
      </c>
    </row>
    <row r="69" spans="1:17" ht="12" customHeight="1" x14ac:dyDescent="0.25">
      <c r="A69" s="148" t="s">
        <v>142</v>
      </c>
      <c r="B69" s="67"/>
      <c r="C69" s="67">
        <f t="shared" si="6"/>
        <v>7532.3191260827371</v>
      </c>
      <c r="D69" s="67">
        <f t="shared" si="6"/>
        <v>6839.9496029233051</v>
      </c>
      <c r="E69" s="67">
        <f t="shared" si="6"/>
        <v>3417.4193726500889</v>
      </c>
      <c r="F69" s="67">
        <f t="shared" si="6"/>
        <v>2135.375</v>
      </c>
      <c r="G69" s="67">
        <f t="shared" si="6"/>
        <v>0</v>
      </c>
      <c r="H69" s="67">
        <f t="shared" si="6"/>
        <v>2746.8545210286225</v>
      </c>
      <c r="I69" s="67">
        <f t="shared" si="6"/>
        <v>0</v>
      </c>
      <c r="J69" s="67">
        <f t="shared" si="6"/>
        <v>0</v>
      </c>
      <c r="K69" s="67">
        <f t="shared" si="6"/>
        <v>614.28234613733628</v>
      </c>
      <c r="L69" s="67">
        <f t="shared" si="6"/>
        <v>0</v>
      </c>
      <c r="M69" s="67">
        <f t="shared" si="6"/>
        <v>4343.9314530457978</v>
      </c>
      <c r="N69" s="67">
        <f t="shared" si="6"/>
        <v>1637.8476810673444</v>
      </c>
      <c r="O69" s="67">
        <f t="shared" si="6"/>
        <v>0</v>
      </c>
      <c r="P69" s="67">
        <f t="shared" si="6"/>
        <v>3660.1847975291698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341</v>
      </c>
      <c r="L70" s="67">
        <f t="shared" si="6"/>
        <v>125.99999999999991</v>
      </c>
      <c r="M70" s="67">
        <f t="shared" si="6"/>
        <v>12.629024484469909</v>
      </c>
      <c r="N70" s="67">
        <f t="shared" si="6"/>
        <v>87.652318932655646</v>
      </c>
      <c r="O70" s="67">
        <f t="shared" si="6"/>
        <v>129</v>
      </c>
      <c r="P70" s="67">
        <f t="shared" si="6"/>
        <v>442.31520247083057</v>
      </c>
      <c r="Q70" s="67">
        <f t="shared" si="6"/>
        <v>133.00000000000011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25872.999999999989</v>
      </c>
      <c r="D72" s="67">
        <f t="shared" si="7"/>
        <v>26852.999999999978</v>
      </c>
      <c r="E72" s="67">
        <f t="shared" si="7"/>
        <v>15090.000000000015</v>
      </c>
      <c r="F72" s="67">
        <f t="shared" si="7"/>
        <v>0</v>
      </c>
      <c r="G72" s="67">
        <f t="shared" si="7"/>
        <v>0</v>
      </c>
      <c r="H72" s="67">
        <f t="shared" si="7"/>
        <v>7579.9999999999854</v>
      </c>
      <c r="I72" s="67">
        <f t="shared" si="7"/>
        <v>0</v>
      </c>
      <c r="J72" s="67">
        <f t="shared" si="7"/>
        <v>0</v>
      </c>
      <c r="K72" s="67">
        <f t="shared" si="7"/>
        <v>27860.374122436919</v>
      </c>
      <c r="L72" s="67">
        <f t="shared" si="7"/>
        <v>18912.843200868621</v>
      </c>
      <c r="M72" s="67">
        <f t="shared" si="7"/>
        <v>16105</v>
      </c>
      <c r="N72" s="67">
        <f t="shared" si="7"/>
        <v>1125.2311665344932</v>
      </c>
      <c r="O72" s="67">
        <f t="shared" si="7"/>
        <v>0</v>
      </c>
      <c r="P72" s="67">
        <f t="shared" si="7"/>
        <v>2075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23503.168463787231</v>
      </c>
      <c r="D73" s="83">
        <f t="shared" si="7"/>
        <v>22348.66071855136</v>
      </c>
      <c r="E73" s="83">
        <f t="shared" si="7"/>
        <v>15820.069231500835</v>
      </c>
      <c r="F73" s="83">
        <f t="shared" si="7"/>
        <v>24209.5</v>
      </c>
      <c r="G73" s="83">
        <f t="shared" si="7"/>
        <v>0</v>
      </c>
      <c r="H73" s="83">
        <f t="shared" si="7"/>
        <v>8021.3470426030108</v>
      </c>
      <c r="I73" s="83">
        <f t="shared" si="7"/>
        <v>0</v>
      </c>
      <c r="J73" s="83">
        <f t="shared" si="7"/>
        <v>0</v>
      </c>
      <c r="K73" s="83">
        <f t="shared" si="7"/>
        <v>19986.375877563081</v>
      </c>
      <c r="L73" s="83">
        <f t="shared" si="7"/>
        <v>24861.656799131379</v>
      </c>
      <c r="M73" s="83">
        <f t="shared" si="7"/>
        <v>29995.815767641798</v>
      </c>
      <c r="N73" s="83">
        <f t="shared" si="7"/>
        <v>14442.5</v>
      </c>
      <c r="O73" s="83">
        <f t="shared" si="7"/>
        <v>134.97965161042521</v>
      </c>
      <c r="P73" s="83">
        <f t="shared" si="7"/>
        <v>10606.333333333314</v>
      </c>
      <c r="Q73" s="83">
        <f t="shared" si="7"/>
        <v>961.00000000000728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22245.5</v>
      </c>
      <c r="E79" s="80">
        <f>RES_hhdet_numvin!E45</f>
        <v>35898.750000000007</v>
      </c>
      <c r="F79" s="80">
        <f>RES_hhdet_numvin!F45</f>
        <v>0</v>
      </c>
      <c r="G79" s="80">
        <f>RES_hhdet_numvin!G45</f>
        <v>0</v>
      </c>
      <c r="H79" s="80">
        <f>RES_hhdet_numvin!H45</f>
        <v>6154.75</v>
      </c>
      <c r="I79" s="80">
        <f>RES_hhdet_numvin!I45</f>
        <v>0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270</v>
      </c>
      <c r="E81" s="80">
        <f>RES_hhdet_numvin!E48</f>
        <v>118</v>
      </c>
      <c r="F81" s="80">
        <f>RES_hhdet_numvin!F48</f>
        <v>0</v>
      </c>
      <c r="G81" s="80">
        <f>RES_hhdet_numvin!G48</f>
        <v>0</v>
      </c>
      <c r="H81" s="80">
        <f>RES_hhdet_numvin!H48</f>
        <v>901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16754.868652082652</v>
      </c>
      <c r="E83" s="80">
        <f>RES_hhdet_numvin!E50</f>
        <v>30895.449894871555</v>
      </c>
      <c r="F83" s="80">
        <f>RES_hhdet_numvin!F50</f>
        <v>0</v>
      </c>
      <c r="G83" s="80">
        <f>RES_hhdet_numvin!G50</f>
        <v>0</v>
      </c>
      <c r="H83" s="80">
        <f>RES_hhdet_numvin!H50</f>
        <v>5008.6814530457978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4688.3856876505906</v>
      </c>
      <c r="E84" s="80">
        <f>RES_hhdet_numvin!E51</f>
        <v>623.80277806407582</v>
      </c>
      <c r="F84" s="80">
        <f>RES_hhdet_numvin!F51</f>
        <v>0</v>
      </c>
      <c r="G84" s="80">
        <f>RES_hhdet_numvin!G51</f>
        <v>0</v>
      </c>
      <c r="H84" s="80">
        <f>RES_hhdet_numvin!H51</f>
        <v>526.8115342853323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347.77637946222785</v>
      </c>
      <c r="E85" s="80">
        <f>RES_hhdet_numvin!E54</f>
        <v>4343.9314530457978</v>
      </c>
      <c r="F85" s="80">
        <f>RES_hhdet_numvin!F54</f>
        <v>0</v>
      </c>
      <c r="G85" s="80">
        <f>RES_hhdet_numvin!G54</f>
        <v>0</v>
      </c>
      <c r="H85" s="80">
        <f>RES_hhdet_numvin!H54</f>
        <v>530.29216749197462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454.46928080452949</v>
      </c>
      <c r="E86" s="80">
        <f>RES_hhdet_numvin!E55</f>
        <v>35.565874018575393</v>
      </c>
      <c r="F86" s="80">
        <f>RES_hhdet_numvin!F55</f>
        <v>0</v>
      </c>
      <c r="G86" s="80">
        <f>RES_hhdet_numvin!G55</f>
        <v>0</v>
      </c>
      <c r="H86" s="80">
        <f>RES_hhdet_numvin!H55</f>
        <v>88.964845176895068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10141.778818610499</v>
      </c>
      <c r="E88" s="80">
        <f>RES_hhdet_numvin!E59</f>
        <v>5902.9342323582023</v>
      </c>
      <c r="F88" s="80">
        <f>RES_hhdet_numvin!F59</f>
        <v>0</v>
      </c>
      <c r="G88" s="80">
        <f>RES_hhdet_numvin!G59</f>
        <v>0</v>
      </c>
      <c r="H88" s="80">
        <f>RES_hhdet_numvin!H59</f>
        <v>2579.2869490312978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12103.721181389499</v>
      </c>
      <c r="E89" s="78">
        <f>RES_hhdet_numvin!E60</f>
        <v>29995.815767641798</v>
      </c>
      <c r="F89" s="78">
        <f>RES_hhdet_numvin!F60</f>
        <v>0</v>
      </c>
      <c r="G89" s="78">
        <f>RES_hhdet_numvin!G60</f>
        <v>0</v>
      </c>
      <c r="H89" s="78">
        <f>RES_hhdet_numvin!H60</f>
        <v>3575.4630509687022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455.16153482494042</v>
      </c>
      <c r="C93" s="168">
        <f t="shared" ref="C93:Q93" si="8">SUM(C94,C97,C99,C108)</f>
        <v>562.66602006721359</v>
      </c>
      <c r="D93" s="168">
        <f t="shared" si="8"/>
        <v>604.30155574052264</v>
      </c>
      <c r="E93" s="168">
        <f t="shared" si="8"/>
        <v>624.98679478852557</v>
      </c>
      <c r="F93" s="168">
        <f t="shared" si="8"/>
        <v>584.09665649742033</v>
      </c>
      <c r="G93" s="168">
        <f t="shared" si="8"/>
        <v>520.49206368002569</v>
      </c>
      <c r="H93" s="168">
        <f t="shared" si="8"/>
        <v>520.67618952689861</v>
      </c>
      <c r="I93" s="168">
        <f t="shared" si="8"/>
        <v>417.64421600445667</v>
      </c>
      <c r="J93" s="168">
        <f t="shared" si="8"/>
        <v>314.13021678663131</v>
      </c>
      <c r="K93" s="168">
        <f t="shared" si="8"/>
        <v>216.95482317280937</v>
      </c>
      <c r="L93" s="168">
        <f t="shared" si="8"/>
        <v>121.6908016189014</v>
      </c>
      <c r="M93" s="168">
        <f t="shared" si="8"/>
        <v>126.24501670766793</v>
      </c>
      <c r="N93" s="168">
        <f t="shared" si="8"/>
        <v>100.58677982999444</v>
      </c>
      <c r="O93" s="168">
        <f t="shared" si="8"/>
        <v>92.819631594120722</v>
      </c>
      <c r="P93" s="168">
        <f t="shared" si="8"/>
        <v>82.433272297613101</v>
      </c>
      <c r="Q93" s="168">
        <f t="shared" si="8"/>
        <v>82.171511717636065</v>
      </c>
    </row>
    <row r="94" spans="1:17" ht="12" customHeight="1" x14ac:dyDescent="0.25">
      <c r="A94" s="158" t="s">
        <v>65</v>
      </c>
      <c r="B94" s="157">
        <f>SUM(B95:B96)</f>
        <v>347.24724226428197</v>
      </c>
      <c r="C94" s="157">
        <f t="shared" ref="C94:Q94" si="9">SUM(C95:C96)</f>
        <v>439.33715487384006</v>
      </c>
      <c r="D94" s="157">
        <f t="shared" si="9"/>
        <v>465.55010864657714</v>
      </c>
      <c r="E94" s="157">
        <f t="shared" si="9"/>
        <v>467.1064632087876</v>
      </c>
      <c r="F94" s="157">
        <f t="shared" si="9"/>
        <v>433.26780631179435</v>
      </c>
      <c r="G94" s="157">
        <f t="shared" si="9"/>
        <v>390.13892401301342</v>
      </c>
      <c r="H94" s="157">
        <f t="shared" si="9"/>
        <v>393.28723095048468</v>
      </c>
      <c r="I94" s="157">
        <f t="shared" si="9"/>
        <v>310.51276164188369</v>
      </c>
      <c r="J94" s="157">
        <f t="shared" si="9"/>
        <v>232.75263617395794</v>
      </c>
      <c r="K94" s="157">
        <f t="shared" si="9"/>
        <v>160.83732571260055</v>
      </c>
      <c r="L94" s="157">
        <f t="shared" si="9"/>
        <v>92.921165446321979</v>
      </c>
      <c r="M94" s="157">
        <f t="shared" si="9"/>
        <v>94.961440471113463</v>
      </c>
      <c r="N94" s="157">
        <f t="shared" si="9"/>
        <v>75.230763192057935</v>
      </c>
      <c r="O94" s="157">
        <f t="shared" si="9"/>
        <v>68.98882001334043</v>
      </c>
      <c r="P94" s="157">
        <f t="shared" si="9"/>
        <v>59.401116084018462</v>
      </c>
      <c r="Q94" s="157">
        <f t="shared" si="9"/>
        <v>59.147154308540223</v>
      </c>
    </row>
    <row r="95" spans="1:17" ht="12" customHeight="1" x14ac:dyDescent="0.25">
      <c r="A95" s="23" t="s">
        <v>166</v>
      </c>
      <c r="B95" s="156">
        <f>RES_hhdet_fec!B$45</f>
        <v>344.19839936403162</v>
      </c>
      <c r="C95" s="156">
        <f>RES_hhdet_fec!C$45</f>
        <v>435.71110821839238</v>
      </c>
      <c r="D95" s="156">
        <f>RES_hhdet_fec!D$45</f>
        <v>462.12571674616305</v>
      </c>
      <c r="E95" s="156">
        <f>RES_hhdet_fec!E$45</f>
        <v>458.14301343610009</v>
      </c>
      <c r="F95" s="156">
        <f>RES_hhdet_fec!F$45</f>
        <v>425.02647817145902</v>
      </c>
      <c r="G95" s="156">
        <f>RES_hhdet_fec!G$45</f>
        <v>384.20342749559961</v>
      </c>
      <c r="H95" s="156">
        <f>RES_hhdet_fec!H$45</f>
        <v>386.51685859230213</v>
      </c>
      <c r="I95" s="156">
        <f>RES_hhdet_fec!I$45</f>
        <v>305.47841833903732</v>
      </c>
      <c r="J95" s="156">
        <f>RES_hhdet_fec!J$45</f>
        <v>228.60168561346958</v>
      </c>
      <c r="K95" s="156">
        <f>RES_hhdet_fec!K$45</f>
        <v>157.79935683488148</v>
      </c>
      <c r="L95" s="156">
        <f>RES_hhdet_fec!L$45</f>
        <v>91.189658543341622</v>
      </c>
      <c r="M95" s="156">
        <f>RES_hhdet_fec!M$45</f>
        <v>93.228450256306076</v>
      </c>
      <c r="N95" s="156">
        <f>RES_hhdet_fec!N$45</f>
        <v>73.894887486250283</v>
      </c>
      <c r="O95" s="156">
        <f>RES_hhdet_fec!O$45</f>
        <v>67.701733951914974</v>
      </c>
      <c r="P95" s="156">
        <f>RES_hhdet_fec!P$45</f>
        <v>58.101792522604505</v>
      </c>
      <c r="Q95" s="156">
        <f>RES_hhdet_fec!Q$45</f>
        <v>57.717279458632902</v>
      </c>
    </row>
    <row r="96" spans="1:17" ht="12" customHeight="1" x14ac:dyDescent="0.25">
      <c r="A96" s="23" t="s">
        <v>60</v>
      </c>
      <c r="B96" s="156">
        <f>RES_hhdet_fec!B$46</f>
        <v>3.0488429002503565</v>
      </c>
      <c r="C96" s="156">
        <f>RES_hhdet_fec!C$46</f>
        <v>3.6260466554476594</v>
      </c>
      <c r="D96" s="156">
        <f>RES_hhdet_fec!D$46</f>
        <v>3.4243919004140873</v>
      </c>
      <c r="E96" s="156">
        <f>RES_hhdet_fec!E$46</f>
        <v>8.9634497726875217</v>
      </c>
      <c r="F96" s="156">
        <f>RES_hhdet_fec!F$46</f>
        <v>8.2413281403353196</v>
      </c>
      <c r="G96" s="156">
        <f>RES_hhdet_fec!G$46</f>
        <v>5.9354965174137959</v>
      </c>
      <c r="H96" s="156">
        <f>RES_hhdet_fec!H$46</f>
        <v>6.7703723581825734</v>
      </c>
      <c r="I96" s="156">
        <f>RES_hhdet_fec!I$46</f>
        <v>5.0343433028463478</v>
      </c>
      <c r="J96" s="156">
        <f>RES_hhdet_fec!J$46</f>
        <v>4.1509505604883481</v>
      </c>
      <c r="K96" s="156">
        <f>RES_hhdet_fec!K$46</f>
        <v>3.037968877719055</v>
      </c>
      <c r="L96" s="156">
        <f>RES_hhdet_fec!L$46</f>
        <v>1.7315069029803547</v>
      </c>
      <c r="M96" s="156">
        <f>RES_hhdet_fec!M$46</f>
        <v>1.7329902148073892</v>
      </c>
      <c r="N96" s="156">
        <f>RES_hhdet_fec!N$46</f>
        <v>1.3358757058076485</v>
      </c>
      <c r="O96" s="156">
        <f>RES_hhdet_fec!O$46</f>
        <v>1.2870860614254591</v>
      </c>
      <c r="P96" s="156">
        <f>RES_hhdet_fec!P$46</f>
        <v>1.2993235614139549</v>
      </c>
      <c r="Q96" s="156">
        <f>RES_hhdet_fec!Q$46</f>
        <v>1.4298748499073188</v>
      </c>
    </row>
    <row r="97" spans="1:17" ht="12" customHeight="1" x14ac:dyDescent="0.25">
      <c r="A97" s="158" t="s">
        <v>112</v>
      </c>
      <c r="B97" s="157">
        <f>B98</f>
        <v>8.4563798626293568E-3</v>
      </c>
      <c r="C97" s="157">
        <f t="shared" ref="C97:Q97" si="10">C98</f>
        <v>1.0052701884630135E-2</v>
      </c>
      <c r="D97" s="157">
        <f t="shared" si="10"/>
        <v>1.2844311857575596E-2</v>
      </c>
      <c r="E97" s="157">
        <f t="shared" si="10"/>
        <v>1.4520437040839806E-2</v>
      </c>
      <c r="F97" s="157">
        <f t="shared" si="10"/>
        <v>1.7419129660348788E-2</v>
      </c>
      <c r="G97" s="157">
        <f t="shared" si="10"/>
        <v>1.7515541343407083E-2</v>
      </c>
      <c r="H97" s="157">
        <f t="shared" si="10"/>
        <v>2.2843107946366899E-2</v>
      </c>
      <c r="I97" s="157">
        <f t="shared" si="10"/>
        <v>2.7623471943636933E-2</v>
      </c>
      <c r="J97" s="157">
        <f t="shared" si="10"/>
        <v>2.7066936491934319E-2</v>
      </c>
      <c r="K97" s="157">
        <f t="shared" si="10"/>
        <v>2.4830937088701242E-2</v>
      </c>
      <c r="L97" s="157">
        <f t="shared" si="10"/>
        <v>1.7140643211038694E-2</v>
      </c>
      <c r="M97" s="157">
        <f t="shared" si="10"/>
        <v>1.9551207724576834E-2</v>
      </c>
      <c r="N97" s="157">
        <f t="shared" si="10"/>
        <v>1.8306303387524453E-2</v>
      </c>
      <c r="O97" s="157">
        <f t="shared" si="10"/>
        <v>1.7703790426206911E-2</v>
      </c>
      <c r="P97" s="157">
        <f t="shared" si="10"/>
        <v>2.018936772856373E-2</v>
      </c>
      <c r="Q97" s="157">
        <f t="shared" si="10"/>
        <v>2.2953100774786132E-2</v>
      </c>
    </row>
    <row r="98" spans="1:17" ht="12" customHeight="1" x14ac:dyDescent="0.25">
      <c r="A98" s="23" t="s">
        <v>60</v>
      </c>
      <c r="B98" s="156">
        <f>RES_hhdet_fec!B$48</f>
        <v>8.4563798626293568E-3</v>
      </c>
      <c r="C98" s="156">
        <f>RES_hhdet_fec!C$48</f>
        <v>1.0052701884630135E-2</v>
      </c>
      <c r="D98" s="156">
        <f>RES_hhdet_fec!D$48</f>
        <v>1.2844311857575596E-2</v>
      </c>
      <c r="E98" s="156">
        <f>RES_hhdet_fec!E$48</f>
        <v>1.4520437040839806E-2</v>
      </c>
      <c r="F98" s="156">
        <f>RES_hhdet_fec!F$48</f>
        <v>1.7419129660348788E-2</v>
      </c>
      <c r="G98" s="156">
        <f>RES_hhdet_fec!G$48</f>
        <v>1.7515541343407083E-2</v>
      </c>
      <c r="H98" s="156">
        <f>RES_hhdet_fec!H$48</f>
        <v>2.2843107946366899E-2</v>
      </c>
      <c r="I98" s="156">
        <f>RES_hhdet_fec!I$48</f>
        <v>2.7623471943636933E-2</v>
      </c>
      <c r="J98" s="156">
        <f>RES_hhdet_fec!J$48</f>
        <v>2.7066936491934319E-2</v>
      </c>
      <c r="K98" s="156">
        <f>RES_hhdet_fec!K$48</f>
        <v>2.4830937088701242E-2</v>
      </c>
      <c r="L98" s="156">
        <f>RES_hhdet_fec!L$48</f>
        <v>1.7140643211038694E-2</v>
      </c>
      <c r="M98" s="156">
        <f>RES_hhdet_fec!M$48</f>
        <v>1.9551207724576834E-2</v>
      </c>
      <c r="N98" s="156">
        <f>RES_hhdet_fec!N$48</f>
        <v>1.8306303387524453E-2</v>
      </c>
      <c r="O98" s="156">
        <f>RES_hhdet_fec!O$48</f>
        <v>1.7703790426206911E-2</v>
      </c>
      <c r="P98" s="156">
        <f>RES_hhdet_fec!P$48</f>
        <v>2.018936772856373E-2</v>
      </c>
      <c r="Q98" s="156">
        <f>RES_hhdet_fec!Q$48</f>
        <v>2.2953100774786132E-2</v>
      </c>
    </row>
    <row r="99" spans="1:17" ht="12" customHeight="1" x14ac:dyDescent="0.25">
      <c r="A99" s="158" t="s">
        <v>63</v>
      </c>
      <c r="B99" s="157">
        <f>SUM(B100:B101,B104:B105)</f>
        <v>81.423898843828965</v>
      </c>
      <c r="C99" s="157">
        <f t="shared" ref="C99:Q99" si="11">SUM(C100:C101,C104:C105)</f>
        <v>93.43144474476145</v>
      </c>
      <c r="D99" s="157">
        <f t="shared" si="11"/>
        <v>103.10764432413188</v>
      </c>
      <c r="E99" s="157">
        <f t="shared" si="11"/>
        <v>109.78368615226961</v>
      </c>
      <c r="F99" s="157">
        <f t="shared" si="11"/>
        <v>105.39373717717535</v>
      </c>
      <c r="G99" s="157">
        <f t="shared" si="11"/>
        <v>91.422359553426872</v>
      </c>
      <c r="H99" s="157">
        <f t="shared" si="11"/>
        <v>88.92758952374129</v>
      </c>
      <c r="I99" s="157">
        <f t="shared" si="11"/>
        <v>74.555377875746146</v>
      </c>
      <c r="J99" s="157">
        <f t="shared" si="11"/>
        <v>56.474893931581875</v>
      </c>
      <c r="K99" s="157">
        <f t="shared" si="11"/>
        <v>38.812546058876606</v>
      </c>
      <c r="L99" s="157">
        <f t="shared" si="11"/>
        <v>19.121478795116627</v>
      </c>
      <c r="M99" s="157">
        <f t="shared" si="11"/>
        <v>22.020638594580525</v>
      </c>
      <c r="N99" s="157">
        <f t="shared" si="11"/>
        <v>17.735200121009377</v>
      </c>
      <c r="O99" s="157">
        <f t="shared" si="11"/>
        <v>16.631893095364187</v>
      </c>
      <c r="P99" s="157">
        <f t="shared" si="11"/>
        <v>15.951014331044062</v>
      </c>
      <c r="Q99" s="157">
        <f t="shared" si="11"/>
        <v>15.885596783337045</v>
      </c>
    </row>
    <row r="100" spans="1:17" ht="12" customHeight="1" x14ac:dyDescent="0.25">
      <c r="A100" s="167" t="s">
        <v>165</v>
      </c>
      <c r="B100" s="132">
        <f>RES_hhdet_fec!B$50</f>
        <v>65.661706592340096</v>
      </c>
      <c r="C100" s="132">
        <f>RES_hhdet_fec!C$50</f>
        <v>76.59182178160782</v>
      </c>
      <c r="D100" s="132">
        <f>RES_hhdet_fec!D$50</f>
        <v>86.066533253836866</v>
      </c>
      <c r="E100" s="132">
        <f>RES_hhdet_fec!E$50</f>
        <v>90.039696563899838</v>
      </c>
      <c r="F100" s="132">
        <f>RES_hhdet_fec!F$50</f>
        <v>87.294061828541032</v>
      </c>
      <c r="G100" s="132">
        <f>RES_hhdet_fec!G$50</f>
        <v>76.889150553910326</v>
      </c>
      <c r="H100" s="132">
        <f>RES_hhdet_fec!H$50</f>
        <v>74.595731407697457</v>
      </c>
      <c r="I100" s="132">
        <f>RES_hhdet_fec!I$50</f>
        <v>63.43004166096285</v>
      </c>
      <c r="J100" s="132">
        <f>RES_hhdet_fec!J$50</f>
        <v>48.094294386530379</v>
      </c>
      <c r="K100" s="132">
        <f>RES_hhdet_fec!K$50</f>
        <v>33.125425301915101</v>
      </c>
      <c r="L100" s="132">
        <f>RES_hhdet_fec!L$50</f>
        <v>17.141489618548672</v>
      </c>
      <c r="M100" s="132">
        <f>RES_hhdet_fec!M$50</f>
        <v>20.178426082252187</v>
      </c>
      <c r="N100" s="132">
        <f>RES_hhdet_fec!N$50</f>
        <v>15.757664058769926</v>
      </c>
      <c r="O100" s="132">
        <f>RES_hhdet_fec!O$50</f>
        <v>14.475147338997409</v>
      </c>
      <c r="P100" s="132">
        <f>RES_hhdet_fec!P$50</f>
        <v>13.508579761109399</v>
      </c>
      <c r="Q100" s="132">
        <f>RES_hhdet_fec!Q$50</f>
        <v>13.154325160816377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0.45958369642745311</v>
      </c>
      <c r="L101" s="132">
        <f t="shared" si="12"/>
        <v>0.31302850768673296</v>
      </c>
      <c r="M101" s="132">
        <f t="shared" si="12"/>
        <v>0.43127693788851484</v>
      </c>
      <c r="N101" s="132">
        <f t="shared" si="12"/>
        <v>0.39277927867537821</v>
      </c>
      <c r="O101" s="132">
        <f t="shared" si="12"/>
        <v>0.68660077475944548</v>
      </c>
      <c r="P101" s="132">
        <f t="shared" si="12"/>
        <v>0.9630104538582599</v>
      </c>
      <c r="Q101" s="132">
        <f t="shared" si="12"/>
        <v>1.2549597600962605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0.37577786320305512</v>
      </c>
      <c r="L102" s="165">
        <f>RES_hhdet_fec!L$52</f>
        <v>0.24906663313590732</v>
      </c>
      <c r="M102" s="165">
        <f>RES_hhdet_fec!M$52</f>
        <v>0.35442872726412133</v>
      </c>
      <c r="N102" s="165">
        <f>RES_hhdet_fec!N$52</f>
        <v>0.32035033336256913</v>
      </c>
      <c r="O102" s="165">
        <f>RES_hhdet_fec!O$52</f>
        <v>0.55949491319717382</v>
      </c>
      <c r="P102" s="165">
        <f>RES_hhdet_fec!P$52</f>
        <v>0.7834351153634066</v>
      </c>
      <c r="Q102" s="165">
        <f>RES_hhdet_fec!Q$52</f>
        <v>1.0210158421125521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8.380583322439801E-2</v>
      </c>
      <c r="L103" s="164">
        <f>RES_hhdet_fec!L$53</f>
        <v>6.3961874550825637E-2</v>
      </c>
      <c r="M103" s="164">
        <f>RES_hhdet_fec!M$53</f>
        <v>7.6848210624393537E-2</v>
      </c>
      <c r="N103" s="164">
        <f>RES_hhdet_fec!N$53</f>
        <v>7.2428945312809051E-2</v>
      </c>
      <c r="O103" s="164">
        <f>RES_hhdet_fec!O$53</f>
        <v>0.12710586156227169</v>
      </c>
      <c r="P103" s="164">
        <f>RES_hhdet_fec!P$53</f>
        <v>0.1795753384948533</v>
      </c>
      <c r="Q103" s="164">
        <f>RES_hhdet_fec!Q$53</f>
        <v>0.23394391798370834</v>
      </c>
    </row>
    <row r="104" spans="1:17" ht="12" customHeight="1" x14ac:dyDescent="0.25">
      <c r="A104" s="163" t="s">
        <v>142</v>
      </c>
      <c r="B104" s="162">
        <f>RES_hhdet_fec!B$54</f>
        <v>15.762192251488871</v>
      </c>
      <c r="C104" s="162">
        <f>RES_hhdet_fec!C$54</f>
        <v>16.839622963153634</v>
      </c>
      <c r="D104" s="162">
        <f>RES_hhdet_fec!D$54</f>
        <v>17.04111107029502</v>
      </c>
      <c r="E104" s="162">
        <f>RES_hhdet_fec!E$54</f>
        <v>19.743989588369768</v>
      </c>
      <c r="F104" s="162">
        <f>RES_hhdet_fec!F$54</f>
        <v>18.099675348634324</v>
      </c>
      <c r="G104" s="162">
        <f>RES_hhdet_fec!G$54</f>
        <v>14.53320899951655</v>
      </c>
      <c r="H104" s="162">
        <f>RES_hhdet_fec!H$54</f>
        <v>14.331858116043827</v>
      </c>
      <c r="I104" s="162">
        <f>RES_hhdet_fec!I$54</f>
        <v>11.125336214783301</v>
      </c>
      <c r="J104" s="162">
        <f>RES_hhdet_fec!J$54</f>
        <v>8.3805995450514921</v>
      </c>
      <c r="K104" s="162">
        <f>RES_hhdet_fec!K$54</f>
        <v>5.1556700555029504</v>
      </c>
      <c r="L104" s="162">
        <f>RES_hhdet_fec!L$54</f>
        <v>1.6382409415436245</v>
      </c>
      <c r="M104" s="162">
        <f>RES_hhdet_fec!M$54</f>
        <v>1.3811665586943442</v>
      </c>
      <c r="N104" s="162">
        <f>RES_hhdet_fec!N$54</f>
        <v>1.5461603367657795</v>
      </c>
      <c r="O104" s="162">
        <f>RES_hhdet_fec!O$54</f>
        <v>1.4035383553389302</v>
      </c>
      <c r="P104" s="162">
        <f>RES_hhdet_fec!P$54</f>
        <v>1.3813983743918214</v>
      </c>
      <c r="Q104" s="162">
        <f>RES_hhdet_fec!Q$54</f>
        <v>1.3484548941807557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7.1867005031103492E-2</v>
      </c>
      <c r="L105" s="160">
        <f t="shared" si="13"/>
        <v>2.8719727337596354E-2</v>
      </c>
      <c r="M105" s="160">
        <f t="shared" si="13"/>
        <v>2.9769015745479802E-2</v>
      </c>
      <c r="N105" s="160">
        <f t="shared" si="13"/>
        <v>3.8596446798295159E-2</v>
      </c>
      <c r="O105" s="160">
        <f t="shared" si="13"/>
        <v>6.6606626268402455E-2</v>
      </c>
      <c r="P105" s="160">
        <f t="shared" si="13"/>
        <v>9.802574168458264E-2</v>
      </c>
      <c r="Q105" s="160">
        <f t="shared" si="13"/>
        <v>0.12785696824365014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5.84941509695594E-2</v>
      </c>
      <c r="L106" s="156">
        <f>RES_hhdet_fec!L$56</f>
        <v>2.3741842103869343E-2</v>
      </c>
      <c r="M106" s="156">
        <f>RES_hhdet_fec!M$56</f>
        <v>2.4302493546425004E-2</v>
      </c>
      <c r="N106" s="156">
        <f>RES_hhdet_fec!N$56</f>
        <v>3.1489306629783574E-2</v>
      </c>
      <c r="O106" s="156">
        <f>RES_hhdet_fec!O$56</f>
        <v>5.4277558496011485E-2</v>
      </c>
      <c r="P106" s="156">
        <f>RES_hhdet_fec!P$56</f>
        <v>8.0132399198276888E-2</v>
      </c>
      <c r="Q106" s="156">
        <f>RES_hhdet_fec!Q$56</f>
        <v>0.10465889862341259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1.3372854061544093E-2</v>
      </c>
      <c r="L107" s="156">
        <f>RES_hhdet_fec!L$57</f>
        <v>4.9778852337270104E-3</v>
      </c>
      <c r="M107" s="156">
        <f>RES_hhdet_fec!M$57</f>
        <v>5.4665221990547975E-3</v>
      </c>
      <c r="N107" s="156">
        <f>RES_hhdet_fec!N$57</f>
        <v>7.1071401685115845E-3</v>
      </c>
      <c r="O107" s="156">
        <f>RES_hhdet_fec!O$57</f>
        <v>1.2329067772390973E-2</v>
      </c>
      <c r="P107" s="156">
        <f>RES_hhdet_fec!P$57</f>
        <v>1.7893342486305752E-2</v>
      </c>
      <c r="Q107" s="156">
        <f>RES_hhdet_fec!Q$57</f>
        <v>2.3198069620237564E-2</v>
      </c>
    </row>
    <row r="108" spans="1:17" ht="12" customHeight="1" x14ac:dyDescent="0.25">
      <c r="A108" s="158" t="s">
        <v>62</v>
      </c>
      <c r="B108" s="157">
        <f>SUM(B109:B110)</f>
        <v>26.481937336966809</v>
      </c>
      <c r="C108" s="157">
        <f t="shared" ref="C108:Q108" si="14">SUM(C109:C110)</f>
        <v>29.887367746727456</v>
      </c>
      <c r="D108" s="157">
        <f t="shared" si="14"/>
        <v>35.630958457955998</v>
      </c>
      <c r="E108" s="157">
        <f t="shared" si="14"/>
        <v>48.082124990427516</v>
      </c>
      <c r="F108" s="157">
        <f t="shared" si="14"/>
        <v>45.41769387879026</v>
      </c>
      <c r="G108" s="157">
        <f t="shared" si="14"/>
        <v>38.913264572242021</v>
      </c>
      <c r="H108" s="157">
        <f t="shared" si="14"/>
        <v>38.438525944726329</v>
      </c>
      <c r="I108" s="157">
        <f t="shared" si="14"/>
        <v>32.548453014883194</v>
      </c>
      <c r="J108" s="157">
        <f t="shared" si="14"/>
        <v>24.875619744599572</v>
      </c>
      <c r="K108" s="157">
        <f t="shared" si="14"/>
        <v>17.280120464243524</v>
      </c>
      <c r="L108" s="157">
        <f t="shared" si="14"/>
        <v>9.631016734251757</v>
      </c>
      <c r="M108" s="157">
        <f t="shared" si="14"/>
        <v>9.2433864342493806</v>
      </c>
      <c r="N108" s="157">
        <f t="shared" si="14"/>
        <v>7.6025102135396079</v>
      </c>
      <c r="O108" s="157">
        <f t="shared" si="14"/>
        <v>7.1812146949898947</v>
      </c>
      <c r="P108" s="157">
        <f t="shared" si="14"/>
        <v>7.0609525148220147</v>
      </c>
      <c r="Q108" s="157">
        <f t="shared" si="14"/>
        <v>7.115807524984012</v>
      </c>
    </row>
    <row r="109" spans="1:17" ht="12" customHeight="1" x14ac:dyDescent="0.25">
      <c r="A109" s="23" t="s">
        <v>57</v>
      </c>
      <c r="B109" s="156">
        <f>RES_hhdet_fec!B$59</f>
        <v>12.896174591124645</v>
      </c>
      <c r="C109" s="156">
        <f>RES_hhdet_fec!C$59</f>
        <v>14.4842691001846</v>
      </c>
      <c r="D109" s="156">
        <f>RES_hhdet_fec!D$59</f>
        <v>16.669098253707016</v>
      </c>
      <c r="E109" s="156">
        <f>RES_hhdet_fec!E$59</f>
        <v>21.171993862398942</v>
      </c>
      <c r="F109" s="156">
        <f>RES_hhdet_fec!F$59</f>
        <v>18.583505863758749</v>
      </c>
      <c r="G109" s="156">
        <f>RES_hhdet_fec!G$59</f>
        <v>15.690837783144431</v>
      </c>
      <c r="H109" s="156">
        <f>RES_hhdet_fec!H$59</f>
        <v>15.246670825769161</v>
      </c>
      <c r="I109" s="156">
        <f>RES_hhdet_fec!I$59</f>
        <v>13.389105619638686</v>
      </c>
      <c r="J109" s="156">
        <f>RES_hhdet_fec!J$59</f>
        <v>10.255477575473352</v>
      </c>
      <c r="K109" s="156">
        <f>RES_hhdet_fec!K$59</f>
        <v>7.363005976576769</v>
      </c>
      <c r="L109" s="156">
        <f>RES_hhdet_fec!L$59</f>
        <v>3.9718481357250703</v>
      </c>
      <c r="M109" s="156">
        <f>RES_hhdet_fec!M$59</f>
        <v>3.4901031203836781</v>
      </c>
      <c r="N109" s="156">
        <f>RES_hhdet_fec!N$59</f>
        <v>2.8962182509387704</v>
      </c>
      <c r="O109" s="156">
        <f>RES_hhdet_fec!O$59</f>
        <v>2.5332509361739346</v>
      </c>
      <c r="P109" s="156">
        <f>RES_hhdet_fec!P$59</f>
        <v>2.6472899150022764</v>
      </c>
      <c r="Q109" s="156">
        <f>RES_hhdet_fec!Q$59</f>
        <v>2.5185515373100755</v>
      </c>
    </row>
    <row r="110" spans="1:17" ht="12" customHeight="1" x14ac:dyDescent="0.25">
      <c r="A110" s="29" t="s">
        <v>140</v>
      </c>
      <c r="B110" s="57">
        <f>RES_hhdet_fec!B$60</f>
        <v>13.585762745842162</v>
      </c>
      <c r="C110" s="57">
        <f>RES_hhdet_fec!C$60</f>
        <v>15.403098646542855</v>
      </c>
      <c r="D110" s="57">
        <f>RES_hhdet_fec!D$60</f>
        <v>18.961860204248978</v>
      </c>
      <c r="E110" s="57">
        <f>RES_hhdet_fec!E$60</f>
        <v>26.910131128028574</v>
      </c>
      <c r="F110" s="57">
        <f>RES_hhdet_fec!F$60</f>
        <v>26.834188015031508</v>
      </c>
      <c r="G110" s="57">
        <f>RES_hhdet_fec!G$60</f>
        <v>23.22242678909759</v>
      </c>
      <c r="H110" s="57">
        <f>RES_hhdet_fec!H$60</f>
        <v>23.191855118957168</v>
      </c>
      <c r="I110" s="57">
        <f>RES_hhdet_fec!I$60</f>
        <v>19.159347395244509</v>
      </c>
      <c r="J110" s="57">
        <f>RES_hhdet_fec!J$60</f>
        <v>14.62014216912622</v>
      </c>
      <c r="K110" s="57">
        <f>RES_hhdet_fec!K$60</f>
        <v>9.917114487666753</v>
      </c>
      <c r="L110" s="57">
        <f>RES_hhdet_fec!L$60</f>
        <v>5.6591685985266862</v>
      </c>
      <c r="M110" s="57">
        <f>RES_hhdet_fec!M$60</f>
        <v>5.7532833138657029</v>
      </c>
      <c r="N110" s="57">
        <f>RES_hhdet_fec!N$60</f>
        <v>4.7062919626008375</v>
      </c>
      <c r="O110" s="57">
        <f>RES_hhdet_fec!O$60</f>
        <v>4.6479637588159601</v>
      </c>
      <c r="P110" s="57">
        <f>RES_hhdet_fec!P$60</f>
        <v>4.4136625998197383</v>
      </c>
      <c r="Q110" s="57">
        <f>RES_hhdet_fec!Q$60</f>
        <v>4.5972559876739369</v>
      </c>
    </row>
    <row r="112" spans="1:17" ht="12" customHeight="1" x14ac:dyDescent="0.25">
      <c r="A112" s="152" t="s">
        <v>119</v>
      </c>
      <c r="B112" s="168">
        <f>SUM(B113,B116,B118,B127)</f>
        <v>252.401423372387</v>
      </c>
      <c r="C112" s="168">
        <f t="shared" ref="C112:Q112" si="15">SUM(C113,C116,C118,C127)</f>
        <v>319.73209967995945</v>
      </c>
      <c r="D112" s="168">
        <f t="shared" si="15"/>
        <v>349.91388859247519</v>
      </c>
      <c r="E112" s="168">
        <f t="shared" si="15"/>
        <v>369.12438279497599</v>
      </c>
      <c r="F112" s="168">
        <f t="shared" si="15"/>
        <v>346.43173788658902</v>
      </c>
      <c r="G112" s="168">
        <f t="shared" si="15"/>
        <v>310.47360494046814</v>
      </c>
      <c r="H112" s="168">
        <f t="shared" si="15"/>
        <v>312.96777732913745</v>
      </c>
      <c r="I112" s="168">
        <f t="shared" si="15"/>
        <v>253.57414471421737</v>
      </c>
      <c r="J112" s="168">
        <f t="shared" si="15"/>
        <v>195.6879572677374</v>
      </c>
      <c r="K112" s="168">
        <f t="shared" si="15"/>
        <v>138.93340930446891</v>
      </c>
      <c r="L112" s="168">
        <f t="shared" si="15"/>
        <v>78.209867037617826</v>
      </c>
      <c r="M112" s="168">
        <f t="shared" si="15"/>
        <v>81.067873413418681</v>
      </c>
      <c r="N112" s="168">
        <f t="shared" si="15"/>
        <v>64.744590925247024</v>
      </c>
      <c r="O112" s="168">
        <f t="shared" si="15"/>
        <v>59.885398800629353</v>
      </c>
      <c r="P112" s="168">
        <f t="shared" si="15"/>
        <v>53.272158457697188</v>
      </c>
      <c r="Q112" s="168">
        <f t="shared" si="15"/>
        <v>53.256714639994314</v>
      </c>
    </row>
    <row r="113" spans="1:17" ht="12" customHeight="1" x14ac:dyDescent="0.25">
      <c r="A113" s="158" t="s">
        <v>65</v>
      </c>
      <c r="B113" s="157">
        <f>SUM(B114:B115)</f>
        <v>194.26266005831465</v>
      </c>
      <c r="C113" s="157">
        <f t="shared" ref="C113:Q113" si="16">SUM(C114:C115)</f>
        <v>251.89088687301771</v>
      </c>
      <c r="D113" s="157">
        <f t="shared" si="16"/>
        <v>272.00808269832055</v>
      </c>
      <c r="E113" s="157">
        <f t="shared" si="16"/>
        <v>278.10992499805877</v>
      </c>
      <c r="F113" s="157">
        <f t="shared" si="16"/>
        <v>258.70211918599716</v>
      </c>
      <c r="G113" s="157">
        <f t="shared" si="16"/>
        <v>234.18704721360467</v>
      </c>
      <c r="H113" s="157">
        <f t="shared" si="16"/>
        <v>237.70206836766556</v>
      </c>
      <c r="I113" s="157">
        <f t="shared" si="16"/>
        <v>189.82204935595936</v>
      </c>
      <c r="J113" s="157">
        <f t="shared" si="16"/>
        <v>146.30383372733272</v>
      </c>
      <c r="K113" s="157">
        <f t="shared" si="16"/>
        <v>104.39953768308969</v>
      </c>
      <c r="L113" s="157">
        <f t="shared" si="16"/>
        <v>60.489700430980264</v>
      </c>
      <c r="M113" s="157">
        <f t="shared" si="16"/>
        <v>61.807227983369948</v>
      </c>
      <c r="N113" s="157">
        <f t="shared" si="16"/>
        <v>48.986227588899865</v>
      </c>
      <c r="O113" s="157">
        <f t="shared" si="16"/>
        <v>44.9556762821219</v>
      </c>
      <c r="P113" s="157">
        <f t="shared" si="16"/>
        <v>38.781139442264312</v>
      </c>
      <c r="Q113" s="157">
        <f t="shared" si="16"/>
        <v>38.66372015489528</v>
      </c>
    </row>
    <row r="114" spans="1:17" ht="12" customHeight="1" x14ac:dyDescent="0.25">
      <c r="A114" s="23" t="s">
        <v>166</v>
      </c>
      <c r="B114" s="156">
        <f>RES_hhdet_tes!B$45</f>
        <v>191.2138171580643</v>
      </c>
      <c r="C114" s="156">
        <f>RES_hhdet_tes!C$45</f>
        <v>248.26484021757005</v>
      </c>
      <c r="D114" s="156">
        <f>RES_hhdet_tes!D$45</f>
        <v>268.58369079790646</v>
      </c>
      <c r="E114" s="156">
        <f>RES_hhdet_tes!E$45</f>
        <v>269.14647522537126</v>
      </c>
      <c r="F114" s="156">
        <f>RES_hhdet_tes!F$45</f>
        <v>250.46079104566184</v>
      </c>
      <c r="G114" s="156">
        <f>RES_hhdet_tes!G$45</f>
        <v>228.25155069619086</v>
      </c>
      <c r="H114" s="156">
        <f>RES_hhdet_tes!H$45</f>
        <v>230.93169600948298</v>
      </c>
      <c r="I114" s="156">
        <f>RES_hhdet_tes!I$45</f>
        <v>184.78770605311303</v>
      </c>
      <c r="J114" s="156">
        <f>RES_hhdet_tes!J$45</f>
        <v>142.15288316684436</v>
      </c>
      <c r="K114" s="156">
        <f>RES_hhdet_tes!K$45</f>
        <v>101.36156880537064</v>
      </c>
      <c r="L114" s="156">
        <f>RES_hhdet_tes!L$45</f>
        <v>58.758193527999907</v>
      </c>
      <c r="M114" s="156">
        <f>RES_hhdet_tes!M$45</f>
        <v>60.074237768562561</v>
      </c>
      <c r="N114" s="156">
        <f>RES_hhdet_tes!N$45</f>
        <v>47.650351883092213</v>
      </c>
      <c r="O114" s="156">
        <f>RES_hhdet_tes!O$45</f>
        <v>43.668590220696444</v>
      </c>
      <c r="P114" s="156">
        <f>RES_hhdet_tes!P$45</f>
        <v>37.481815880850355</v>
      </c>
      <c r="Q114" s="156">
        <f>RES_hhdet_tes!Q$45</f>
        <v>37.233845304987959</v>
      </c>
    </row>
    <row r="115" spans="1:17" ht="12" customHeight="1" x14ac:dyDescent="0.25">
      <c r="A115" s="23" t="s">
        <v>60</v>
      </c>
      <c r="B115" s="156">
        <f>RES_hhdet_tes!B$46</f>
        <v>3.0488429002503561</v>
      </c>
      <c r="C115" s="156">
        <f>RES_hhdet_tes!C$46</f>
        <v>3.6260466554476611</v>
      </c>
      <c r="D115" s="156">
        <f>RES_hhdet_tes!D$46</f>
        <v>3.4243919004140899</v>
      </c>
      <c r="E115" s="156">
        <f>RES_hhdet_tes!E$46</f>
        <v>8.9634497726875164</v>
      </c>
      <c r="F115" s="156">
        <f>RES_hhdet_tes!F$46</f>
        <v>8.2413281403353196</v>
      </c>
      <c r="G115" s="156">
        <f>RES_hhdet_tes!G$46</f>
        <v>5.9354965174137959</v>
      </c>
      <c r="H115" s="156">
        <f>RES_hhdet_tes!H$46</f>
        <v>6.7703723581825743</v>
      </c>
      <c r="I115" s="156">
        <f>RES_hhdet_tes!I$46</f>
        <v>5.0343433028463469</v>
      </c>
      <c r="J115" s="156">
        <f>RES_hhdet_tes!J$46</f>
        <v>4.1509505604883481</v>
      </c>
      <c r="K115" s="156">
        <f>RES_hhdet_tes!K$46</f>
        <v>3.037968877719055</v>
      </c>
      <c r="L115" s="156">
        <f>RES_hhdet_tes!L$46</f>
        <v>1.7315069029803547</v>
      </c>
      <c r="M115" s="156">
        <f>RES_hhdet_tes!M$46</f>
        <v>1.7329902148073892</v>
      </c>
      <c r="N115" s="156">
        <f>RES_hhdet_tes!N$46</f>
        <v>1.3358757058076485</v>
      </c>
      <c r="O115" s="156">
        <f>RES_hhdet_tes!O$46</f>
        <v>1.2870860614254589</v>
      </c>
      <c r="P115" s="156">
        <f>RES_hhdet_tes!P$46</f>
        <v>1.2993235614139549</v>
      </c>
      <c r="Q115" s="156">
        <f>RES_hhdet_tes!Q$46</f>
        <v>1.4298748499073191</v>
      </c>
    </row>
    <row r="116" spans="1:17" ht="12" customHeight="1" x14ac:dyDescent="0.25">
      <c r="A116" s="158" t="s">
        <v>112</v>
      </c>
      <c r="B116" s="157">
        <f>B117</f>
        <v>1.3152570246650241E-2</v>
      </c>
      <c r="C116" s="157">
        <f t="shared" ref="C116:Q116" si="17">C117</f>
        <v>1.6414557069079003E-2</v>
      </c>
      <c r="D116" s="157">
        <f t="shared" si="17"/>
        <v>2.2002006878476432E-2</v>
      </c>
      <c r="E116" s="157">
        <f t="shared" si="17"/>
        <v>2.5624576995823687E-2</v>
      </c>
      <c r="F116" s="157">
        <f t="shared" si="17"/>
        <v>3.1770666646964769E-2</v>
      </c>
      <c r="G116" s="157">
        <f t="shared" si="17"/>
        <v>3.2461052302187252E-2</v>
      </c>
      <c r="H116" s="157">
        <f t="shared" si="17"/>
        <v>4.4059511979655026E-2</v>
      </c>
      <c r="I116" s="157">
        <f t="shared" si="17"/>
        <v>5.5045083242495227E-2</v>
      </c>
      <c r="J116" s="157">
        <f t="shared" si="17"/>
        <v>5.4186524340872164E-2</v>
      </c>
      <c r="K116" s="157">
        <f t="shared" si="17"/>
        <v>5.0311992973474995E-2</v>
      </c>
      <c r="L116" s="157">
        <f t="shared" si="17"/>
        <v>3.5782129515227218E-2</v>
      </c>
      <c r="M116" s="157">
        <f t="shared" si="17"/>
        <v>4.5207843778427216E-2</v>
      </c>
      <c r="N116" s="157">
        <f t="shared" si="17"/>
        <v>4.4981228571418015E-2</v>
      </c>
      <c r="O116" s="157">
        <f t="shared" si="17"/>
        <v>4.4548774336066077E-2</v>
      </c>
      <c r="P116" s="157">
        <f t="shared" si="17"/>
        <v>5.6998043020249904E-2</v>
      </c>
      <c r="Q116" s="157">
        <f t="shared" si="17"/>
        <v>6.8827700793159377E-2</v>
      </c>
    </row>
    <row r="117" spans="1:17" ht="12" customHeight="1" x14ac:dyDescent="0.25">
      <c r="A117" s="23" t="s">
        <v>60</v>
      </c>
      <c r="B117" s="156">
        <f>RES_hhdet_tes!B$48</f>
        <v>1.3152570246650241E-2</v>
      </c>
      <c r="C117" s="156">
        <f>RES_hhdet_tes!C$48</f>
        <v>1.6414557069079003E-2</v>
      </c>
      <c r="D117" s="156">
        <f>RES_hhdet_tes!D$48</f>
        <v>2.2002006878476432E-2</v>
      </c>
      <c r="E117" s="156">
        <f>RES_hhdet_tes!E$48</f>
        <v>2.5624576995823687E-2</v>
      </c>
      <c r="F117" s="156">
        <f>RES_hhdet_tes!F$48</f>
        <v>3.1770666646964769E-2</v>
      </c>
      <c r="G117" s="156">
        <f>RES_hhdet_tes!G$48</f>
        <v>3.2461052302187252E-2</v>
      </c>
      <c r="H117" s="156">
        <f>RES_hhdet_tes!H$48</f>
        <v>4.4059511979655026E-2</v>
      </c>
      <c r="I117" s="156">
        <f>RES_hhdet_tes!I$48</f>
        <v>5.5045083242495227E-2</v>
      </c>
      <c r="J117" s="156">
        <f>RES_hhdet_tes!J$48</f>
        <v>5.4186524340872164E-2</v>
      </c>
      <c r="K117" s="156">
        <f>RES_hhdet_tes!K$48</f>
        <v>5.0311992973474995E-2</v>
      </c>
      <c r="L117" s="156">
        <f>RES_hhdet_tes!L$48</f>
        <v>3.5782129515227218E-2</v>
      </c>
      <c r="M117" s="156">
        <f>RES_hhdet_tes!M$48</f>
        <v>4.5207843778427216E-2</v>
      </c>
      <c r="N117" s="156">
        <f>RES_hhdet_tes!N$48</f>
        <v>4.4981228571418015E-2</v>
      </c>
      <c r="O117" s="156">
        <f>RES_hhdet_tes!O$48</f>
        <v>4.4548774336066077E-2</v>
      </c>
      <c r="P117" s="156">
        <f>RES_hhdet_tes!P$48</f>
        <v>5.6998043020249904E-2</v>
      </c>
      <c r="Q117" s="156">
        <f>RES_hhdet_tes!Q$48</f>
        <v>6.8827700793159377E-2</v>
      </c>
    </row>
    <row r="118" spans="1:17" ht="12" customHeight="1" x14ac:dyDescent="0.25">
      <c r="A118" s="158" t="s">
        <v>63</v>
      </c>
      <c r="B118" s="157">
        <f>SUM(B119:B120,B123:B124)</f>
        <v>42.281058691684272</v>
      </c>
      <c r="C118" s="157">
        <f t="shared" ref="C118:Q118" si="18">SUM(C119:C120,C123:C124)</f>
        <v>49.646860520058723</v>
      </c>
      <c r="D118" s="157">
        <f t="shared" si="18"/>
        <v>55.714937235497153</v>
      </c>
      <c r="E118" s="157">
        <f t="shared" si="18"/>
        <v>60.324830995950933</v>
      </c>
      <c r="F118" s="157">
        <f t="shared" si="18"/>
        <v>58.031197397786258</v>
      </c>
      <c r="G118" s="157">
        <f t="shared" si="18"/>
        <v>50.602399230517889</v>
      </c>
      <c r="H118" s="157">
        <f t="shared" si="18"/>
        <v>49.612644747816226</v>
      </c>
      <c r="I118" s="157">
        <f t="shared" si="18"/>
        <v>42.006205711923691</v>
      </c>
      <c r="J118" s="157">
        <f t="shared" si="18"/>
        <v>32.654571099924489</v>
      </c>
      <c r="K118" s="157">
        <f t="shared" si="18"/>
        <v>22.968186821915278</v>
      </c>
      <c r="L118" s="157">
        <f t="shared" si="18"/>
        <v>11.197363208851019</v>
      </c>
      <c r="M118" s="157">
        <f t="shared" si="18"/>
        <v>12.802755192436345</v>
      </c>
      <c r="N118" s="157">
        <f t="shared" si="18"/>
        <v>10.418634639334947</v>
      </c>
      <c r="O118" s="157">
        <f t="shared" si="18"/>
        <v>9.804747774823559</v>
      </c>
      <c r="P118" s="157">
        <f t="shared" si="18"/>
        <v>9.4769476996790409</v>
      </c>
      <c r="Q118" s="157">
        <f t="shared" si="18"/>
        <v>9.4723059384024495</v>
      </c>
    </row>
    <row r="119" spans="1:17" ht="12" customHeight="1" x14ac:dyDescent="0.25">
      <c r="A119" s="167" t="s">
        <v>165</v>
      </c>
      <c r="B119" s="132">
        <f>RES_hhdet_tes!B$50</f>
        <v>32.140766467371265</v>
      </c>
      <c r="C119" s="132">
        <f>RES_hhdet_tes!C$50</f>
        <v>38.541732897047197</v>
      </c>
      <c r="D119" s="132">
        <f>RES_hhdet_tes!D$50</f>
        <v>44.228403058250258</v>
      </c>
      <c r="E119" s="132">
        <f>RES_hhdet_tes!E$50</f>
        <v>46.787145002991331</v>
      </c>
      <c r="F119" s="132">
        <f>RES_hhdet_tes!F$50</f>
        <v>45.490285747504586</v>
      </c>
      <c r="G119" s="132">
        <f>RES_hhdet_tes!G$50</f>
        <v>40.384134663370389</v>
      </c>
      <c r="H119" s="132">
        <f>RES_hhdet_tes!H$50</f>
        <v>39.351203413357268</v>
      </c>
      <c r="I119" s="132">
        <f>RES_hhdet_tes!I$50</f>
        <v>33.879349970421572</v>
      </c>
      <c r="J119" s="132">
        <f>RES_hhdet_tes!J$50</f>
        <v>26.400447316661371</v>
      </c>
      <c r="K119" s="132">
        <f>RES_hhdet_tes!K$50</f>
        <v>18.744187069154567</v>
      </c>
      <c r="L119" s="132">
        <f>RES_hhdet_tes!L$50</f>
        <v>9.7253836645604483</v>
      </c>
      <c r="M119" s="132">
        <f>RES_hhdet_tes!M$50</f>
        <v>11.448702940036261</v>
      </c>
      <c r="N119" s="132">
        <f>RES_hhdet_tes!N$50</f>
        <v>8.9465266441252602</v>
      </c>
      <c r="O119" s="132">
        <f>RES_hhdet_tes!O$50</f>
        <v>8.2209616296362089</v>
      </c>
      <c r="P119" s="132">
        <f>RES_hhdet_tes!P$50</f>
        <v>7.6738053975719644</v>
      </c>
      <c r="Q119" s="132">
        <f>RES_hhdet_tes!Q$50</f>
        <v>7.4733522772899006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0.30347765128119131</v>
      </c>
      <c r="L120" s="132">
        <f t="shared" si="19"/>
        <v>0.20956097837212884</v>
      </c>
      <c r="M120" s="132">
        <f t="shared" si="19"/>
        <v>0.28435349059952314</v>
      </c>
      <c r="N120" s="132">
        <f t="shared" si="19"/>
        <v>0.26000224610888467</v>
      </c>
      <c r="O120" s="132">
        <f t="shared" si="19"/>
        <v>0.45679930583276451</v>
      </c>
      <c r="P120" s="132">
        <f t="shared" si="19"/>
        <v>0.64281323052076844</v>
      </c>
      <c r="Q120" s="132">
        <f t="shared" si="19"/>
        <v>0.8392267166804469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0.21967181805679328</v>
      </c>
      <c r="L121" s="165">
        <f>RES_hhdet_tes!L$52</f>
        <v>0.1455991038213032</v>
      </c>
      <c r="M121" s="165">
        <f>RES_hhdet_tes!M$52</f>
        <v>0.2075052799751296</v>
      </c>
      <c r="N121" s="165">
        <f>RES_hhdet_tes!N$52</f>
        <v>0.18757330079607565</v>
      </c>
      <c r="O121" s="165">
        <f>RES_hhdet_tes!O$52</f>
        <v>0.3296934442704928</v>
      </c>
      <c r="P121" s="165">
        <f>RES_hhdet_tes!P$52</f>
        <v>0.46323789202591514</v>
      </c>
      <c r="Q121" s="165">
        <f>RES_hhdet_tes!Q$52</f>
        <v>0.6052827986967384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8.3805833224398024E-2</v>
      </c>
      <c r="L122" s="164">
        <f>RES_hhdet_tes!L$53</f>
        <v>6.3961874550825637E-2</v>
      </c>
      <c r="M122" s="164">
        <f>RES_hhdet_tes!M$53</f>
        <v>7.6848210624393537E-2</v>
      </c>
      <c r="N122" s="164">
        <f>RES_hhdet_tes!N$53</f>
        <v>7.2428945312809051E-2</v>
      </c>
      <c r="O122" s="164">
        <f>RES_hhdet_tes!O$53</f>
        <v>0.12710586156227172</v>
      </c>
      <c r="P122" s="164">
        <f>RES_hhdet_tes!P$53</f>
        <v>0.1795753384948533</v>
      </c>
      <c r="Q122" s="164">
        <f>RES_hhdet_tes!Q$53</f>
        <v>0.23394391798370848</v>
      </c>
    </row>
    <row r="123" spans="1:17" ht="12" customHeight="1" x14ac:dyDescent="0.25">
      <c r="A123" s="163" t="s">
        <v>142</v>
      </c>
      <c r="B123" s="162">
        <f>RES_hhdet_tes!B$54</f>
        <v>10.140292224313008</v>
      </c>
      <c r="C123" s="162">
        <f>RES_hhdet_tes!C$54</f>
        <v>11.10512762301153</v>
      </c>
      <c r="D123" s="162">
        <f>RES_hhdet_tes!D$54</f>
        <v>11.486534177246897</v>
      </c>
      <c r="E123" s="162">
        <f>RES_hhdet_tes!E$54</f>
        <v>13.537685992959604</v>
      </c>
      <c r="F123" s="162">
        <f>RES_hhdet_tes!F$54</f>
        <v>12.54091165028167</v>
      </c>
      <c r="G123" s="162">
        <f>RES_hhdet_tes!G$54</f>
        <v>10.218264567147497</v>
      </c>
      <c r="H123" s="162">
        <f>RES_hhdet_tes!H$54</f>
        <v>10.261441334458958</v>
      </c>
      <c r="I123" s="162">
        <f>RES_hhdet_tes!I$54</f>
        <v>8.126855741502121</v>
      </c>
      <c r="J123" s="162">
        <f>RES_hhdet_tes!J$54</f>
        <v>6.25412378326312</v>
      </c>
      <c r="K123" s="162">
        <f>RES_hhdet_tes!K$54</f>
        <v>3.8622079733012744</v>
      </c>
      <c r="L123" s="162">
        <f>RES_hhdet_tes!L$54</f>
        <v>1.2391997349433068</v>
      </c>
      <c r="M123" s="162">
        <f>RES_hhdet_tes!M$54</f>
        <v>1.0455456856797094</v>
      </c>
      <c r="N123" s="162">
        <f>RES_hhdet_tes!N$54</f>
        <v>1.1806345339804969</v>
      </c>
      <c r="O123" s="162">
        <f>RES_hhdet_tes!O$54</f>
        <v>1.0724941932856318</v>
      </c>
      <c r="P123" s="162">
        <f>RES_hhdet_tes!P$54</f>
        <v>1.0796506481438151</v>
      </c>
      <c r="Q123" s="162">
        <f>RES_hhdet_tes!Q$54</f>
        <v>1.054472977773951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5.8314128178246022E-2</v>
      </c>
      <c r="L124" s="160">
        <f t="shared" si="20"/>
        <v>2.3218830975134778E-2</v>
      </c>
      <c r="M124" s="160">
        <f t="shared" si="20"/>
        <v>2.415307612085249E-2</v>
      </c>
      <c r="N124" s="160">
        <f t="shared" si="20"/>
        <v>3.1471215120305929E-2</v>
      </c>
      <c r="O124" s="160">
        <f t="shared" si="20"/>
        <v>5.4492646068954279E-2</v>
      </c>
      <c r="P124" s="160">
        <f t="shared" si="20"/>
        <v>8.0678423442493305E-2</v>
      </c>
      <c r="Q124" s="160">
        <f t="shared" si="20"/>
        <v>0.10525396665815059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4.4941274116701929E-2</v>
      </c>
      <c r="L125" s="156">
        <f>RES_hhdet_tes!L$56</f>
        <v>1.8240945741407767E-2</v>
      </c>
      <c r="M125" s="156">
        <f>RES_hhdet_tes!M$56</f>
        <v>1.8686553921797695E-2</v>
      </c>
      <c r="N125" s="156">
        <f>RES_hhdet_tes!N$56</f>
        <v>2.4364074951794344E-2</v>
      </c>
      <c r="O125" s="156">
        <f>RES_hhdet_tes!O$56</f>
        <v>4.2163578296563309E-2</v>
      </c>
      <c r="P125" s="156">
        <f>RES_hhdet_tes!P$56</f>
        <v>6.2785080956187553E-2</v>
      </c>
      <c r="Q125" s="156">
        <f>RES_hhdet_tes!Q$56</f>
        <v>8.2055897037913023E-2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1.3372854061544093E-2</v>
      </c>
      <c r="L126" s="156">
        <f>RES_hhdet_tes!L$57</f>
        <v>4.9778852337270104E-3</v>
      </c>
      <c r="M126" s="156">
        <f>RES_hhdet_tes!M$57</f>
        <v>5.4665221990547958E-3</v>
      </c>
      <c r="N126" s="156">
        <f>RES_hhdet_tes!N$57</f>
        <v>7.1071401685115863E-3</v>
      </c>
      <c r="O126" s="156">
        <f>RES_hhdet_tes!O$57</f>
        <v>1.2329067772390968E-2</v>
      </c>
      <c r="P126" s="156">
        <f>RES_hhdet_tes!P$57</f>
        <v>1.7893342486305752E-2</v>
      </c>
      <c r="Q126" s="156">
        <f>RES_hhdet_tes!Q$57</f>
        <v>2.3198069620237575E-2</v>
      </c>
    </row>
    <row r="127" spans="1:17" ht="12" customHeight="1" x14ac:dyDescent="0.25">
      <c r="A127" s="158" t="s">
        <v>62</v>
      </c>
      <c r="B127" s="157">
        <f>SUM(B128:B129)</f>
        <v>15.844552052141406</v>
      </c>
      <c r="C127" s="157">
        <f t="shared" ref="C127:Q127" si="21">SUM(C128:C129)</f>
        <v>18.17793772981393</v>
      </c>
      <c r="D127" s="157">
        <f t="shared" si="21"/>
        <v>22.168866651779027</v>
      </c>
      <c r="E127" s="157">
        <f t="shared" si="21"/>
        <v>30.66400222397046</v>
      </c>
      <c r="F127" s="157">
        <f t="shared" si="21"/>
        <v>29.666650636158636</v>
      </c>
      <c r="G127" s="157">
        <f t="shared" si="21"/>
        <v>25.651697444043407</v>
      </c>
      <c r="H127" s="157">
        <f t="shared" si="21"/>
        <v>25.609004701675971</v>
      </c>
      <c r="I127" s="157">
        <f t="shared" si="21"/>
        <v>21.690844563091819</v>
      </c>
      <c r="J127" s="157">
        <f t="shared" si="21"/>
        <v>16.67536591613932</v>
      </c>
      <c r="K127" s="157">
        <f t="shared" si="21"/>
        <v>11.515372806490454</v>
      </c>
      <c r="L127" s="157">
        <f t="shared" si="21"/>
        <v>6.4870212682713158</v>
      </c>
      <c r="M127" s="157">
        <f t="shared" si="21"/>
        <v>6.4126823938339559</v>
      </c>
      <c r="N127" s="157">
        <f t="shared" si="21"/>
        <v>5.2947474684407903</v>
      </c>
      <c r="O127" s="157">
        <f t="shared" si="21"/>
        <v>5.0804259693478286</v>
      </c>
      <c r="P127" s="157">
        <f t="shared" si="21"/>
        <v>4.9570732727335827</v>
      </c>
      <c r="Q127" s="157">
        <f t="shared" si="21"/>
        <v>5.051860845903426</v>
      </c>
    </row>
    <row r="128" spans="1:17" ht="12" customHeight="1" x14ac:dyDescent="0.25">
      <c r="A128" s="23" t="s">
        <v>57</v>
      </c>
      <c r="B128" s="156">
        <f>RES_hhdet_tes!B$59</f>
        <v>5.1725095488774571</v>
      </c>
      <c r="C128" s="156">
        <f>RES_hhdet_tes!C$59</f>
        <v>5.9519947461598042</v>
      </c>
      <c r="D128" s="156">
        <f>RES_hhdet_tes!D$59</f>
        <v>6.9946921340806529</v>
      </c>
      <c r="E128" s="156">
        <f>RES_hhdet_tes!E$59</f>
        <v>9.0056949133919701</v>
      </c>
      <c r="F128" s="156">
        <f>RES_hhdet_tes!F$59</f>
        <v>7.9710943453796457</v>
      </c>
      <c r="G128" s="156">
        <f>RES_hhdet_tes!G$59</f>
        <v>6.809639702608143</v>
      </c>
      <c r="H128" s="156">
        <f>RES_hhdet_tes!H$59</f>
        <v>6.6998997649463634</v>
      </c>
      <c r="I128" s="156">
        <f>RES_hhdet_tes!I$59</f>
        <v>5.9611135520708016</v>
      </c>
      <c r="J128" s="156">
        <f>RES_hhdet_tes!J$59</f>
        <v>4.6239865246163667</v>
      </c>
      <c r="K128" s="156">
        <f>RES_hhdet_tes!K$59</f>
        <v>3.3281240155497427</v>
      </c>
      <c r="L128" s="156">
        <f>RES_hhdet_tes!L$59</f>
        <v>1.8060653256967212</v>
      </c>
      <c r="M128" s="156">
        <f>RES_hhdet_tes!M$59</f>
        <v>1.6250490213819369</v>
      </c>
      <c r="N128" s="156">
        <f>RES_hhdet_tes!N$59</f>
        <v>1.3528374524846758</v>
      </c>
      <c r="O128" s="156">
        <f>RES_hhdet_tes!O$59</f>
        <v>1.1862734579817193</v>
      </c>
      <c r="P128" s="156">
        <f>RES_hhdet_tes!P$59</f>
        <v>1.2426756054900583</v>
      </c>
      <c r="Q128" s="156">
        <f>RES_hhdet_tes!Q$59</f>
        <v>1.1825651674030253</v>
      </c>
    </row>
    <row r="129" spans="1:17" ht="12" customHeight="1" x14ac:dyDescent="0.25">
      <c r="A129" s="29" t="s">
        <v>140</v>
      </c>
      <c r="B129" s="57">
        <f>RES_hhdet_tes!B$60</f>
        <v>10.672042503263949</v>
      </c>
      <c r="C129" s="57">
        <f>RES_hhdet_tes!C$60</f>
        <v>12.225942983654125</v>
      </c>
      <c r="D129" s="57">
        <f>RES_hhdet_tes!D$60</f>
        <v>15.174174517698374</v>
      </c>
      <c r="E129" s="57">
        <f>RES_hhdet_tes!E$60</f>
        <v>21.65830731057849</v>
      </c>
      <c r="F129" s="57">
        <f>RES_hhdet_tes!F$60</f>
        <v>21.695556290778988</v>
      </c>
      <c r="G129" s="57">
        <f>RES_hhdet_tes!G$60</f>
        <v>18.842057741435262</v>
      </c>
      <c r="H129" s="57">
        <f>RES_hhdet_tes!H$60</f>
        <v>18.909104936729609</v>
      </c>
      <c r="I129" s="57">
        <f>RES_hhdet_tes!I$60</f>
        <v>15.729731011021018</v>
      </c>
      <c r="J129" s="57">
        <f>RES_hhdet_tes!J$60</f>
        <v>12.051379391522953</v>
      </c>
      <c r="K129" s="57">
        <f>RES_hhdet_tes!K$60</f>
        <v>8.1872487909407106</v>
      </c>
      <c r="L129" s="57">
        <f>RES_hhdet_tes!L$60</f>
        <v>4.6809559425745944</v>
      </c>
      <c r="M129" s="57">
        <f>RES_hhdet_tes!M$60</f>
        <v>4.787633372452019</v>
      </c>
      <c r="N129" s="57">
        <f>RES_hhdet_tes!N$60</f>
        <v>3.9419100159561147</v>
      </c>
      <c r="O129" s="57">
        <f>RES_hhdet_tes!O$60</f>
        <v>3.8941525113661091</v>
      </c>
      <c r="P129" s="57">
        <f>RES_hhdet_tes!P$60</f>
        <v>3.7143976672435248</v>
      </c>
      <c r="Q129" s="57">
        <f>RES_hhdet_tes!Q$60</f>
        <v>3.8692956785004009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0.55453153234809938</v>
      </c>
      <c r="C131" s="175">
        <f t="shared" si="22"/>
        <v>0.56824490599550626</v>
      </c>
      <c r="D131" s="175">
        <f t="shared" si="22"/>
        <v>0.5790385367512153</v>
      </c>
      <c r="E131" s="175">
        <f t="shared" si="22"/>
        <v>0.59061149111138456</v>
      </c>
      <c r="F131" s="175">
        <f t="shared" si="22"/>
        <v>0.5931068668737004</v>
      </c>
      <c r="G131" s="175">
        <f t="shared" si="22"/>
        <v>0.5965001709062232</v>
      </c>
      <c r="H131" s="175">
        <f t="shared" si="22"/>
        <v>0.60107948783582554</v>
      </c>
      <c r="I131" s="175">
        <f t="shared" si="22"/>
        <v>0.60715349332531277</v>
      </c>
      <c r="J131" s="175">
        <f t="shared" si="22"/>
        <v>0.62295171495920054</v>
      </c>
      <c r="K131" s="175">
        <f t="shared" si="22"/>
        <v>0.64037944523503565</v>
      </c>
      <c r="L131" s="175">
        <f t="shared" si="22"/>
        <v>0.64269333423036656</v>
      </c>
      <c r="M131" s="175">
        <f t="shared" si="22"/>
        <v>0.64214711619975362</v>
      </c>
      <c r="N131" s="175">
        <f t="shared" si="22"/>
        <v>0.64366898945044593</v>
      </c>
      <c r="O131" s="175">
        <f t="shared" si="22"/>
        <v>0.64518031123517783</v>
      </c>
      <c r="P131" s="175">
        <f t="shared" si="22"/>
        <v>0.6462458297829784</v>
      </c>
      <c r="Q131" s="175">
        <f t="shared" si="22"/>
        <v>0.64811652514072082</v>
      </c>
    </row>
    <row r="132" spans="1:17" ht="12" customHeight="1" x14ac:dyDescent="0.25">
      <c r="A132" s="158" t="s">
        <v>65</v>
      </c>
      <c r="B132" s="169">
        <f t="shared" si="22"/>
        <v>0.55943614927391061</v>
      </c>
      <c r="C132" s="169">
        <f t="shared" si="22"/>
        <v>0.57334301021125933</v>
      </c>
      <c r="D132" s="169">
        <f t="shared" si="22"/>
        <v>0.58427240730130681</v>
      </c>
      <c r="E132" s="169">
        <f t="shared" si="22"/>
        <v>0.59538873234076617</v>
      </c>
      <c r="F132" s="169">
        <f t="shared" si="22"/>
        <v>0.59709518089563818</v>
      </c>
      <c r="G132" s="169">
        <f t="shared" si="22"/>
        <v>0.60026578431275202</v>
      </c>
      <c r="H132" s="169">
        <f t="shared" si="22"/>
        <v>0.60439813363173367</v>
      </c>
      <c r="I132" s="169">
        <f t="shared" si="22"/>
        <v>0.6113180287735881</v>
      </c>
      <c r="J132" s="169">
        <f t="shared" si="22"/>
        <v>0.62858078057593336</v>
      </c>
      <c r="K132" s="169">
        <f t="shared" si="22"/>
        <v>0.64910018380708923</v>
      </c>
      <c r="L132" s="169">
        <f t="shared" si="22"/>
        <v>0.65097871018334907</v>
      </c>
      <c r="M132" s="169">
        <f t="shared" si="22"/>
        <v>0.65086657991641594</v>
      </c>
      <c r="N132" s="169">
        <f t="shared" si="22"/>
        <v>0.65114622676154521</v>
      </c>
      <c r="O132" s="169">
        <f t="shared" si="22"/>
        <v>0.65163712429678866</v>
      </c>
      <c r="P132" s="169">
        <f t="shared" si="22"/>
        <v>0.65286886844703851</v>
      </c>
      <c r="Q132" s="169">
        <f t="shared" si="22"/>
        <v>0.65368690356946979</v>
      </c>
    </row>
    <row r="133" spans="1:17" ht="12" customHeight="1" x14ac:dyDescent="0.25">
      <c r="A133" s="23" t="s">
        <v>166</v>
      </c>
      <c r="B133" s="73">
        <f t="shared" si="22"/>
        <v>0.55553371982951161</v>
      </c>
      <c r="C133" s="73">
        <f t="shared" si="22"/>
        <v>0.56979231315152001</v>
      </c>
      <c r="D133" s="73">
        <f t="shared" si="22"/>
        <v>0.58119182955021398</v>
      </c>
      <c r="E133" s="73">
        <f t="shared" si="22"/>
        <v>0.58747261735316347</v>
      </c>
      <c r="F133" s="73">
        <f t="shared" si="22"/>
        <v>0.58928279509358938</v>
      </c>
      <c r="G133" s="73">
        <f t="shared" si="22"/>
        <v>0.59409035516427056</v>
      </c>
      <c r="H133" s="73">
        <f t="shared" si="22"/>
        <v>0.59746862491467589</v>
      </c>
      <c r="I133" s="73">
        <f t="shared" si="22"/>
        <v>0.60491247485779875</v>
      </c>
      <c r="J133" s="73">
        <f t="shared" si="22"/>
        <v>0.62183654851610803</v>
      </c>
      <c r="K133" s="73">
        <f t="shared" si="22"/>
        <v>0.64234462572261075</v>
      </c>
      <c r="L133" s="73">
        <f t="shared" si="22"/>
        <v>0.64435150286337206</v>
      </c>
      <c r="M133" s="73">
        <f t="shared" si="22"/>
        <v>0.64437666402696714</v>
      </c>
      <c r="N133" s="73">
        <f t="shared" si="22"/>
        <v>0.6448396296964195</v>
      </c>
      <c r="O133" s="73">
        <f t="shared" si="22"/>
        <v>0.64501435445821775</v>
      </c>
      <c r="P133" s="73">
        <f t="shared" si="22"/>
        <v>0.64510601572693393</v>
      </c>
      <c r="Q133" s="73">
        <f t="shared" si="22"/>
        <v>0.64510742110903163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1.0000000000000004</v>
      </c>
      <c r="D134" s="73">
        <f t="shared" si="22"/>
        <v>1.0000000000000009</v>
      </c>
      <c r="E134" s="73">
        <f t="shared" si="22"/>
        <v>0.99999999999999944</v>
      </c>
      <c r="F134" s="73">
        <f t="shared" si="22"/>
        <v>1</v>
      </c>
      <c r="G134" s="73">
        <f t="shared" si="22"/>
        <v>1</v>
      </c>
      <c r="H134" s="73">
        <f t="shared" si="22"/>
        <v>1.0000000000000002</v>
      </c>
      <c r="I134" s="73">
        <f t="shared" si="22"/>
        <v>0.99999999999999978</v>
      </c>
      <c r="J134" s="73">
        <f t="shared" si="22"/>
        <v>1</v>
      </c>
      <c r="K134" s="73">
        <f t="shared" si="22"/>
        <v>1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0.99999999999999978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1.5553428843439738</v>
      </c>
      <c r="C135" s="169">
        <f t="shared" si="22"/>
        <v>1.6328502782098502</v>
      </c>
      <c r="D135" s="169">
        <f t="shared" si="22"/>
        <v>1.7129766952442542</v>
      </c>
      <c r="E135" s="169">
        <f t="shared" si="22"/>
        <v>1.7647249131519021</v>
      </c>
      <c r="F135" s="169">
        <f t="shared" si="22"/>
        <v>1.8238951811286199</v>
      </c>
      <c r="G135" s="169">
        <f t="shared" si="22"/>
        <v>1.8532714271149671</v>
      </c>
      <c r="H135" s="169">
        <f t="shared" si="22"/>
        <v>1.9287879776736996</v>
      </c>
      <c r="I135" s="169">
        <f t="shared" si="22"/>
        <v>1.9926924231251411</v>
      </c>
      <c r="J135" s="169">
        <f t="shared" si="22"/>
        <v>2.0019452277881249</v>
      </c>
      <c r="K135" s="169">
        <f t="shared" si="22"/>
        <v>2.0261818067417332</v>
      </c>
      <c r="L135" s="169">
        <f t="shared" si="22"/>
        <v>2.0875604885225822</v>
      </c>
      <c r="M135" s="169">
        <f t="shared" si="22"/>
        <v>2.3122788328620092</v>
      </c>
      <c r="N135" s="169">
        <f t="shared" si="22"/>
        <v>2.4571442753468311</v>
      </c>
      <c r="O135" s="169">
        <f t="shared" si="22"/>
        <v>2.5163410356530518</v>
      </c>
      <c r="P135" s="169">
        <f t="shared" si="22"/>
        <v>2.8231712744332058</v>
      </c>
      <c r="Q135" s="169">
        <f t="shared" si="22"/>
        <v>2.9986232129807169</v>
      </c>
    </row>
    <row r="136" spans="1:17" ht="12" customHeight="1" x14ac:dyDescent="0.25">
      <c r="A136" s="23" t="s">
        <v>60</v>
      </c>
      <c r="B136" s="73">
        <f t="shared" si="22"/>
        <v>1.5553428843439738</v>
      </c>
      <c r="C136" s="73">
        <f t="shared" si="22"/>
        <v>1.6328502782098502</v>
      </c>
      <c r="D136" s="73">
        <f t="shared" si="22"/>
        <v>1.7129766952442542</v>
      </c>
      <c r="E136" s="73">
        <f t="shared" si="22"/>
        <v>1.7647249131519021</v>
      </c>
      <c r="F136" s="73">
        <f t="shared" si="22"/>
        <v>1.8238951811286199</v>
      </c>
      <c r="G136" s="73">
        <f t="shared" si="22"/>
        <v>1.8532714271149671</v>
      </c>
      <c r="H136" s="73">
        <f t="shared" si="22"/>
        <v>1.9287879776736996</v>
      </c>
      <c r="I136" s="73">
        <f t="shared" si="22"/>
        <v>1.9926924231251411</v>
      </c>
      <c r="J136" s="73">
        <f t="shared" si="22"/>
        <v>2.0019452277881249</v>
      </c>
      <c r="K136" s="73">
        <f t="shared" si="22"/>
        <v>2.0261818067417332</v>
      </c>
      <c r="L136" s="73">
        <f t="shared" si="22"/>
        <v>2.0875604885225822</v>
      </c>
      <c r="M136" s="73">
        <f t="shared" si="22"/>
        <v>2.3122788328620092</v>
      </c>
      <c r="N136" s="73">
        <f t="shared" si="22"/>
        <v>2.4571442753468311</v>
      </c>
      <c r="O136" s="73">
        <f t="shared" si="22"/>
        <v>2.5163410356530518</v>
      </c>
      <c r="P136" s="73">
        <f t="shared" si="22"/>
        <v>2.8231712744332058</v>
      </c>
      <c r="Q136" s="73">
        <f t="shared" si="22"/>
        <v>2.9986232129807169</v>
      </c>
    </row>
    <row r="137" spans="1:17" ht="12" customHeight="1" x14ac:dyDescent="0.25">
      <c r="A137" s="158" t="s">
        <v>63</v>
      </c>
      <c r="B137" s="169">
        <f t="shared" si="22"/>
        <v>0.51927086877501827</v>
      </c>
      <c r="C137" s="169">
        <f t="shared" si="22"/>
        <v>0.53137207345648307</v>
      </c>
      <c r="D137" s="169">
        <f t="shared" si="22"/>
        <v>0.54035699875316923</v>
      </c>
      <c r="E137" s="169">
        <f t="shared" si="22"/>
        <v>0.54948811713500489</v>
      </c>
      <c r="F137" s="169">
        <f t="shared" si="22"/>
        <v>0.55061333768088272</v>
      </c>
      <c r="G137" s="169">
        <f t="shared" si="22"/>
        <v>0.55350134778512294</v>
      </c>
      <c r="H137" s="169">
        <f t="shared" si="22"/>
        <v>0.55789935399711887</v>
      </c>
      <c r="I137" s="169">
        <f t="shared" si="22"/>
        <v>0.5634228798616131</v>
      </c>
      <c r="J137" s="169">
        <f t="shared" si="22"/>
        <v>0.57821394298650308</v>
      </c>
      <c r="K137" s="169">
        <f t="shared" si="22"/>
        <v>0.59177222713175626</v>
      </c>
      <c r="L137" s="169">
        <f t="shared" si="22"/>
        <v>0.58559085982987247</v>
      </c>
      <c r="M137" s="169">
        <f t="shared" si="22"/>
        <v>0.58139799794848901</v>
      </c>
      <c r="N137" s="169">
        <f t="shared" si="22"/>
        <v>0.58745514954707956</v>
      </c>
      <c r="O137" s="169">
        <f t="shared" si="22"/>
        <v>0.58951483866598686</v>
      </c>
      <c r="P137" s="169">
        <f t="shared" si="22"/>
        <v>0.59412821673884952</v>
      </c>
      <c r="Q137" s="169">
        <f t="shared" si="22"/>
        <v>0.59628266206141411</v>
      </c>
    </row>
    <row r="138" spans="1:17" ht="12" customHeight="1" x14ac:dyDescent="0.25">
      <c r="A138" s="167" t="s">
        <v>165</v>
      </c>
      <c r="B138" s="174">
        <f t="shared" si="22"/>
        <v>0.4894902696775279</v>
      </c>
      <c r="C138" s="174">
        <f t="shared" si="22"/>
        <v>0.50320950723621927</v>
      </c>
      <c r="D138" s="174">
        <f t="shared" si="22"/>
        <v>0.51388619229970611</v>
      </c>
      <c r="E138" s="174">
        <f t="shared" si="22"/>
        <v>0.51962797286624784</v>
      </c>
      <c r="F138" s="174">
        <f t="shared" si="22"/>
        <v>0.52111546644323303</v>
      </c>
      <c r="G138" s="174">
        <f t="shared" si="22"/>
        <v>0.52522539750332287</v>
      </c>
      <c r="H138" s="174">
        <f t="shared" si="22"/>
        <v>0.52752620921814108</v>
      </c>
      <c r="I138" s="174">
        <f t="shared" si="22"/>
        <v>0.53412151534612906</v>
      </c>
      <c r="J138" s="174">
        <f t="shared" si="22"/>
        <v>0.5489309626726796</v>
      </c>
      <c r="K138" s="174">
        <f t="shared" si="22"/>
        <v>0.5658549859606149</v>
      </c>
      <c r="L138" s="174">
        <f t="shared" si="22"/>
        <v>0.56735930662856082</v>
      </c>
      <c r="M138" s="174">
        <f t="shared" si="22"/>
        <v>0.56737343603354173</v>
      </c>
      <c r="N138" s="174">
        <f t="shared" si="22"/>
        <v>0.56775716316569602</v>
      </c>
      <c r="O138" s="174">
        <f t="shared" si="22"/>
        <v>0.56793630055068001</v>
      </c>
      <c r="P138" s="174">
        <f t="shared" si="22"/>
        <v>0.56806900009314887</v>
      </c>
      <c r="Q138" s="174">
        <f t="shared" si="22"/>
        <v>0.56812889950077017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0.66033162977768145</v>
      </c>
      <c r="L139" s="174">
        <f t="shared" si="22"/>
        <v>0.66946291863567109</v>
      </c>
      <c r="M139" s="174">
        <f t="shared" si="22"/>
        <v>0.65932922820238671</v>
      </c>
      <c r="N139" s="174">
        <f t="shared" si="22"/>
        <v>0.66195509851162415</v>
      </c>
      <c r="O139" s="174">
        <f t="shared" si="22"/>
        <v>0.66530554963735189</v>
      </c>
      <c r="P139" s="174">
        <f t="shared" si="22"/>
        <v>0.66750389670783417</v>
      </c>
      <c r="Q139" s="174">
        <f t="shared" si="22"/>
        <v>0.66872798902816999</v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0.58457892166492931</v>
      </c>
      <c r="L140" s="173">
        <f t="shared" si="22"/>
        <v>0.58457892166492909</v>
      </c>
      <c r="M140" s="173">
        <f t="shared" si="22"/>
        <v>0.58546405528944623</v>
      </c>
      <c r="N140" s="173">
        <f t="shared" si="22"/>
        <v>0.58552553645630878</v>
      </c>
      <c r="O140" s="173">
        <f t="shared" si="22"/>
        <v>0.58926977974919359</v>
      </c>
      <c r="P140" s="173">
        <f t="shared" si="22"/>
        <v>0.59129069267087453</v>
      </c>
      <c r="Q140" s="173">
        <f t="shared" si="22"/>
        <v>0.59282410098982063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1.0000000000000002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1.0000000000000002</v>
      </c>
      <c r="P141" s="172">
        <f t="shared" si="22"/>
        <v>1</v>
      </c>
      <c r="Q141" s="172">
        <f t="shared" si="22"/>
        <v>1.0000000000000007</v>
      </c>
    </row>
    <row r="142" spans="1:17" ht="12" customHeight="1" x14ac:dyDescent="0.25">
      <c r="A142" s="163" t="s">
        <v>142</v>
      </c>
      <c r="B142" s="171">
        <f t="shared" si="22"/>
        <v>0.64333006871903697</v>
      </c>
      <c r="C142" s="171">
        <f t="shared" si="22"/>
        <v>0.65946414877045567</v>
      </c>
      <c r="D142" s="171">
        <f t="shared" si="22"/>
        <v>0.67404843087194544</v>
      </c>
      <c r="E142" s="171">
        <f t="shared" si="22"/>
        <v>0.68566111891256276</v>
      </c>
      <c r="F142" s="171">
        <f t="shared" si="22"/>
        <v>0.69288047485492166</v>
      </c>
      <c r="G142" s="171">
        <f t="shared" si="22"/>
        <v>0.70309761371266377</v>
      </c>
      <c r="H142" s="171">
        <f t="shared" si="22"/>
        <v>0.71598820274195751</v>
      </c>
      <c r="I142" s="171">
        <f t="shared" si="22"/>
        <v>0.73048181058143558</v>
      </c>
      <c r="J142" s="171">
        <f t="shared" si="22"/>
        <v>0.74626209612366023</v>
      </c>
      <c r="K142" s="171">
        <f t="shared" si="22"/>
        <v>0.74911853003062367</v>
      </c>
      <c r="L142" s="171">
        <f t="shared" si="22"/>
        <v>0.75642092900918279</v>
      </c>
      <c r="M142" s="171">
        <f t="shared" si="22"/>
        <v>0.75700188300829796</v>
      </c>
      <c r="N142" s="171">
        <f t="shared" si="22"/>
        <v>0.76359126922769183</v>
      </c>
      <c r="O142" s="171">
        <f t="shared" si="22"/>
        <v>0.76413600612050459</v>
      </c>
      <c r="P142" s="171">
        <f t="shared" si="22"/>
        <v>0.7815635722165557</v>
      </c>
      <c r="Q142" s="171">
        <f t="shared" si="22"/>
        <v>0.78198609558578425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0.81141725821200028</v>
      </c>
      <c r="L143" s="170">
        <f t="shared" si="22"/>
        <v>0.80846279291584788</v>
      </c>
      <c r="M143" s="170">
        <f t="shared" si="22"/>
        <v>0.81134950269627071</v>
      </c>
      <c r="N143" s="170">
        <f t="shared" si="22"/>
        <v>0.8153915121973363</v>
      </c>
      <c r="O143" s="170">
        <f t="shared" si="22"/>
        <v>0.81812650064825554</v>
      </c>
      <c r="P143" s="170">
        <f t="shared" si="22"/>
        <v>0.82303303250785098</v>
      </c>
      <c r="Q143" s="170">
        <f t="shared" si="22"/>
        <v>0.82321650594415607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0.76830372561676386</v>
      </c>
      <c r="L144" s="73">
        <f t="shared" si="22"/>
        <v>0.76830372561676397</v>
      </c>
      <c r="M144" s="73">
        <f t="shared" si="22"/>
        <v>0.76891508626885585</v>
      </c>
      <c r="N144" s="73">
        <f t="shared" si="22"/>
        <v>0.77372535503052453</v>
      </c>
      <c r="O144" s="73">
        <f t="shared" si="22"/>
        <v>0.77681420212852137</v>
      </c>
      <c r="P144" s="73">
        <f t="shared" si="22"/>
        <v>0.783516799501214</v>
      </c>
      <c r="Q144" s="73">
        <f t="shared" si="22"/>
        <v>0.78403172704090363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</v>
      </c>
      <c r="L145" s="73">
        <f t="shared" si="22"/>
        <v>1</v>
      </c>
      <c r="M145" s="73">
        <f t="shared" si="22"/>
        <v>0.99999999999999967</v>
      </c>
      <c r="N145" s="73">
        <f t="shared" si="22"/>
        <v>1.0000000000000002</v>
      </c>
      <c r="O145" s="73">
        <f t="shared" si="22"/>
        <v>0.99999999999999956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0.59831544235336565</v>
      </c>
      <c r="C146" s="169">
        <f t="shared" si="22"/>
        <v>0.60821474423100841</v>
      </c>
      <c r="D146" s="169">
        <f t="shared" si="22"/>
        <v>0.62217991351363622</v>
      </c>
      <c r="E146" s="169">
        <f t="shared" si="22"/>
        <v>0.63774224267490753</v>
      </c>
      <c r="F146" s="169">
        <f t="shared" si="22"/>
        <v>0.65319588254155614</v>
      </c>
      <c r="G146" s="169">
        <f t="shared" si="22"/>
        <v>0.65920188722334849</v>
      </c>
      <c r="H146" s="169">
        <f t="shared" si="22"/>
        <v>0.66623274624269158</v>
      </c>
      <c r="I146" s="169">
        <f t="shared" si="22"/>
        <v>0.66641706606373596</v>
      </c>
      <c r="J146" s="169">
        <f t="shared" si="22"/>
        <v>0.6703497676579292</v>
      </c>
      <c r="K146" s="169">
        <f t="shared" si="22"/>
        <v>0.66639424362338007</v>
      </c>
      <c r="L146" s="169">
        <f t="shared" si="22"/>
        <v>0.67355518604810094</v>
      </c>
      <c r="M146" s="169">
        <f t="shared" si="22"/>
        <v>0.69375898535120639</v>
      </c>
      <c r="N146" s="169">
        <f t="shared" si="22"/>
        <v>0.69644726803670287</v>
      </c>
      <c r="O146" s="169">
        <f t="shared" si="22"/>
        <v>0.70746053211475213</v>
      </c>
      <c r="P146" s="169">
        <f t="shared" si="22"/>
        <v>0.70204030721463295</v>
      </c>
      <c r="Q146" s="169">
        <f t="shared" ref="Q146" si="23">IF(Q127=0,"",Q127/Q108)</f>
        <v>0.70994905752664761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0.4010886726391919</v>
      </c>
      <c r="C147" s="73">
        <f t="shared" si="24"/>
        <v>0.41092820804357655</v>
      </c>
      <c r="D147" s="73">
        <f t="shared" si="24"/>
        <v>0.41962030744675188</v>
      </c>
      <c r="E147" s="73">
        <f t="shared" si="24"/>
        <v>0.42535884772694521</v>
      </c>
      <c r="F147" s="73">
        <f t="shared" si="24"/>
        <v>0.42893383002207053</v>
      </c>
      <c r="G147" s="73">
        <f t="shared" si="24"/>
        <v>0.43398828008554535</v>
      </c>
      <c r="H147" s="73">
        <f t="shared" si="24"/>
        <v>0.43943362072345182</v>
      </c>
      <c r="I147" s="73">
        <f t="shared" si="24"/>
        <v>0.4452211911247636</v>
      </c>
      <c r="J147" s="73">
        <f t="shared" si="24"/>
        <v>0.45087968752181118</v>
      </c>
      <c r="K147" s="73">
        <f t="shared" si="24"/>
        <v>0.45200615429855512</v>
      </c>
      <c r="L147" s="73">
        <f t="shared" si="24"/>
        <v>0.4547166115068545</v>
      </c>
      <c r="M147" s="73">
        <f t="shared" si="24"/>
        <v>0.46561633434008393</v>
      </c>
      <c r="N147" s="73">
        <f t="shared" si="24"/>
        <v>0.46710480194169468</v>
      </c>
      <c r="O147" s="73">
        <f t="shared" si="24"/>
        <v>0.46828106960986399</v>
      </c>
      <c r="P147" s="73">
        <f t="shared" si="24"/>
        <v>0.46941424830267964</v>
      </c>
      <c r="Q147" s="73">
        <f t="shared" si="24"/>
        <v>0.4695417782341898</v>
      </c>
    </row>
    <row r="148" spans="1:17" ht="12" customHeight="1" x14ac:dyDescent="0.25">
      <c r="A148" s="29" t="s">
        <v>140</v>
      </c>
      <c r="B148" s="65">
        <f t="shared" si="24"/>
        <v>0.78553134652156797</v>
      </c>
      <c r="C148" s="65">
        <f t="shared" si="24"/>
        <v>0.79373269393416335</v>
      </c>
      <c r="D148" s="65">
        <f t="shared" si="24"/>
        <v>0.80024714633736937</v>
      </c>
      <c r="E148" s="65">
        <f t="shared" si="24"/>
        <v>0.80483841596817851</v>
      </c>
      <c r="F148" s="65">
        <f t="shared" si="24"/>
        <v>0.80850429603556295</v>
      </c>
      <c r="G148" s="65">
        <f t="shared" si="24"/>
        <v>0.81137332943519869</v>
      </c>
      <c r="H148" s="65">
        <f t="shared" si="24"/>
        <v>0.81533386784885475</v>
      </c>
      <c r="I148" s="65">
        <f t="shared" si="24"/>
        <v>0.82099513550890846</v>
      </c>
      <c r="J148" s="65">
        <f t="shared" si="24"/>
        <v>0.8242997401880402</v>
      </c>
      <c r="K148" s="65">
        <f t="shared" si="24"/>
        <v>0.82556763876454586</v>
      </c>
      <c r="L148" s="65">
        <f t="shared" si="24"/>
        <v>0.82714551812314607</v>
      </c>
      <c r="M148" s="65">
        <f t="shared" si="24"/>
        <v>0.83215672013119557</v>
      </c>
      <c r="N148" s="65">
        <f t="shared" si="24"/>
        <v>0.83758297344937727</v>
      </c>
      <c r="O148" s="65">
        <f t="shared" si="24"/>
        <v>0.83781903505162447</v>
      </c>
      <c r="P148" s="65">
        <f t="shared" si="24"/>
        <v>0.84156810432116569</v>
      </c>
      <c r="Q148" s="65">
        <f t="shared" si="24"/>
        <v>0.84165330120286375</v>
      </c>
    </row>
    <row r="150" spans="1:17" ht="12" customHeight="1" x14ac:dyDescent="0.25">
      <c r="A150" s="152" t="s">
        <v>121</v>
      </c>
      <c r="B150" s="168">
        <f>SUM(B151,B154,B156,B165)</f>
        <v>1305.6277251730337</v>
      </c>
      <c r="C150" s="168">
        <f t="shared" ref="C150:Q150" si="25">SUM(C151,C154,C156,C165)</f>
        <v>1627.6438089222047</v>
      </c>
      <c r="D150" s="168">
        <f t="shared" si="25"/>
        <v>1744.7595463530995</v>
      </c>
      <c r="E150" s="168">
        <f t="shared" si="25"/>
        <v>1756.6260177017987</v>
      </c>
      <c r="F150" s="168">
        <f t="shared" si="25"/>
        <v>1638.5280964252449</v>
      </c>
      <c r="G150" s="168">
        <f t="shared" si="25"/>
        <v>1471.9554488480933</v>
      </c>
      <c r="H150" s="168">
        <f t="shared" si="25"/>
        <v>1470.844102584502</v>
      </c>
      <c r="I150" s="168">
        <f t="shared" si="25"/>
        <v>1179.880828957688</v>
      </c>
      <c r="J150" s="168">
        <f t="shared" si="25"/>
        <v>885.52045698312179</v>
      </c>
      <c r="K150" s="168">
        <f t="shared" si="25"/>
        <v>612.94656428427061</v>
      </c>
      <c r="L150" s="168">
        <f t="shared" si="25"/>
        <v>347.35440929993405</v>
      </c>
      <c r="M150" s="168">
        <f t="shared" si="25"/>
        <v>362.15561307147323</v>
      </c>
      <c r="N150" s="168">
        <f t="shared" si="25"/>
        <v>286.78505670563231</v>
      </c>
      <c r="O150" s="168">
        <f t="shared" si="25"/>
        <v>263.37541065685269</v>
      </c>
      <c r="P150" s="168">
        <f t="shared" si="25"/>
        <v>231.58970700405555</v>
      </c>
      <c r="Q150" s="168">
        <f t="shared" si="25"/>
        <v>229.69470506592867</v>
      </c>
    </row>
    <row r="151" spans="1:17" ht="12" customHeight="1" x14ac:dyDescent="0.25">
      <c r="A151" s="158" t="s">
        <v>65</v>
      </c>
      <c r="B151" s="157">
        <f>SUM(B152:B153)</f>
        <v>1067.8475851168798</v>
      </c>
      <c r="C151" s="157">
        <f t="shared" ref="C151:Q151" si="26">SUM(C152:C153)</f>
        <v>1351.7583335055751</v>
      </c>
      <c r="D151" s="157">
        <f t="shared" si="26"/>
        <v>1433.7075115967712</v>
      </c>
      <c r="E151" s="157">
        <f t="shared" si="26"/>
        <v>1421.3514979728095</v>
      </c>
      <c r="F151" s="157">
        <f t="shared" si="26"/>
        <v>1318.6101363769239</v>
      </c>
      <c r="G151" s="157">
        <f t="shared" si="26"/>
        <v>1191.9599364867854</v>
      </c>
      <c r="H151" s="157">
        <f t="shared" si="26"/>
        <v>1199.1371686136995</v>
      </c>
      <c r="I151" s="157">
        <f t="shared" si="26"/>
        <v>947.72198804929428</v>
      </c>
      <c r="J151" s="157">
        <f t="shared" si="26"/>
        <v>709.21816715891759</v>
      </c>
      <c r="K151" s="157">
        <f t="shared" si="26"/>
        <v>489.55969127244487</v>
      </c>
      <c r="L151" s="157">
        <f t="shared" si="26"/>
        <v>282.90851103044378</v>
      </c>
      <c r="M151" s="157">
        <f t="shared" si="26"/>
        <v>289.23369677002887</v>
      </c>
      <c r="N151" s="157">
        <f t="shared" si="26"/>
        <v>229.25288816122765</v>
      </c>
      <c r="O151" s="157">
        <f t="shared" si="26"/>
        <v>210.03913220501931</v>
      </c>
      <c r="P151" s="157">
        <f t="shared" si="26"/>
        <v>180.25609343582764</v>
      </c>
      <c r="Q151" s="157">
        <f t="shared" si="26"/>
        <v>179.0631728773165</v>
      </c>
    </row>
    <row r="152" spans="1:17" ht="12" customHeight="1" x14ac:dyDescent="0.25">
      <c r="A152" s="23" t="s">
        <v>166</v>
      </c>
      <c r="B152" s="156">
        <f>RES_hhdet_emi!B$45</f>
        <v>1067.8475851168798</v>
      </c>
      <c r="C152" s="156">
        <f>RES_hhdet_emi!C$45</f>
        <v>1351.7583335055751</v>
      </c>
      <c r="D152" s="156">
        <f>RES_hhdet_emi!D$45</f>
        <v>1433.7075115967712</v>
      </c>
      <c r="E152" s="156">
        <f>RES_hhdet_emi!E$45</f>
        <v>1421.3514979728095</v>
      </c>
      <c r="F152" s="156">
        <f>RES_hhdet_emi!F$45</f>
        <v>1318.6101363769239</v>
      </c>
      <c r="G152" s="156">
        <f>RES_hhdet_emi!G$45</f>
        <v>1191.9599364867854</v>
      </c>
      <c r="H152" s="156">
        <f>RES_hhdet_emi!H$45</f>
        <v>1199.1371686136995</v>
      </c>
      <c r="I152" s="156">
        <f>RES_hhdet_emi!I$45</f>
        <v>947.72198804929428</v>
      </c>
      <c r="J152" s="156">
        <f>RES_hhdet_emi!J$45</f>
        <v>709.21816715891759</v>
      </c>
      <c r="K152" s="156">
        <f>RES_hhdet_emi!K$45</f>
        <v>489.55969127244487</v>
      </c>
      <c r="L152" s="156">
        <f>RES_hhdet_emi!L$45</f>
        <v>282.90851103044378</v>
      </c>
      <c r="M152" s="156">
        <f>RES_hhdet_emi!M$45</f>
        <v>289.23369677002887</v>
      </c>
      <c r="N152" s="156">
        <f>RES_hhdet_emi!N$45</f>
        <v>229.25288816122765</v>
      </c>
      <c r="O152" s="156">
        <f>RES_hhdet_emi!O$45</f>
        <v>210.03913220501931</v>
      </c>
      <c r="P152" s="156">
        <f>RES_hhdet_emi!P$45</f>
        <v>180.25609343582764</v>
      </c>
      <c r="Q152" s="156">
        <f>RES_hhdet_emi!Q$45</f>
        <v>179.0631728773165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203.71011297215983</v>
      </c>
      <c r="C156" s="157">
        <f t="shared" ref="C156:Q156" si="28">SUM(C157:C158,C161:C162)</f>
        <v>237.61990782150957</v>
      </c>
      <c r="D156" s="157">
        <f t="shared" si="28"/>
        <v>267.01443081752871</v>
      </c>
      <c r="E156" s="157">
        <f t="shared" si="28"/>
        <v>279.34084736613829</v>
      </c>
      <c r="F156" s="157">
        <f t="shared" si="28"/>
        <v>270.82273854522811</v>
      </c>
      <c r="G156" s="157">
        <f t="shared" si="28"/>
        <v>238.54234619448181</v>
      </c>
      <c r="H156" s="157">
        <f t="shared" si="28"/>
        <v>231.42719951899107</v>
      </c>
      <c r="I156" s="157">
        <f t="shared" si="28"/>
        <v>196.78655373375437</v>
      </c>
      <c r="J156" s="157">
        <f t="shared" si="28"/>
        <v>149.20864307750634</v>
      </c>
      <c r="K156" s="157">
        <f t="shared" si="28"/>
        <v>103.93476252208208</v>
      </c>
      <c r="L156" s="157">
        <f t="shared" si="28"/>
        <v>53.952788657683769</v>
      </c>
      <c r="M156" s="157">
        <f t="shared" si="28"/>
        <v>63.701514778713815</v>
      </c>
      <c r="N156" s="157">
        <f t="shared" si="28"/>
        <v>49.880734116822438</v>
      </c>
      <c r="O156" s="157">
        <f t="shared" si="28"/>
        <v>46.643756774482817</v>
      </c>
      <c r="P156" s="157">
        <f t="shared" si="28"/>
        <v>44.339815642648908</v>
      </c>
      <c r="Q156" s="157">
        <f t="shared" si="28"/>
        <v>43.977844423897572</v>
      </c>
    </row>
    <row r="157" spans="1:17" ht="12" customHeight="1" x14ac:dyDescent="0.25">
      <c r="A157" s="167" t="s">
        <v>165</v>
      </c>
      <c r="B157" s="132">
        <f>RES_hhdet_emi!B$50</f>
        <v>203.71011297215983</v>
      </c>
      <c r="C157" s="132">
        <f>RES_hhdet_emi!C$50</f>
        <v>237.61990782150957</v>
      </c>
      <c r="D157" s="132">
        <f>RES_hhdet_emi!D$50</f>
        <v>267.01443081752871</v>
      </c>
      <c r="E157" s="132">
        <f>RES_hhdet_emi!E$50</f>
        <v>279.34084736613829</v>
      </c>
      <c r="F157" s="132">
        <f>RES_hhdet_emi!F$50</f>
        <v>270.82273854522811</v>
      </c>
      <c r="G157" s="132">
        <f>RES_hhdet_emi!G$50</f>
        <v>238.54234619448181</v>
      </c>
      <c r="H157" s="132">
        <f>RES_hhdet_emi!H$50</f>
        <v>231.42719951899107</v>
      </c>
      <c r="I157" s="132">
        <f>RES_hhdet_emi!I$50</f>
        <v>196.78655373375437</v>
      </c>
      <c r="J157" s="132">
        <f>RES_hhdet_emi!J$50</f>
        <v>149.20864307750634</v>
      </c>
      <c r="K157" s="132">
        <f>RES_hhdet_emi!K$50</f>
        <v>102.7689422146571</v>
      </c>
      <c r="L157" s="132">
        <f>RES_hhdet_emi!L$50</f>
        <v>53.18007965259023</v>
      </c>
      <c r="M157" s="132">
        <f>RES_hhdet_emi!M$50</f>
        <v>62.601928431989535</v>
      </c>
      <c r="N157" s="132">
        <f>RES_hhdet_emi!N$50</f>
        <v>48.886873220012134</v>
      </c>
      <c r="O157" s="132">
        <f>RES_hhdet_emi!O$50</f>
        <v>44.907969237275537</v>
      </c>
      <c r="P157" s="132">
        <f>RES_hhdet_emi!P$50</f>
        <v>41.909271812165308</v>
      </c>
      <c r="Q157" s="132">
        <f>RES_hhdet_emi!Q$50</f>
        <v>40.810225680229756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1.1658203074249864</v>
      </c>
      <c r="L158" s="132">
        <f t="shared" si="29"/>
        <v>0.77270900509354179</v>
      </c>
      <c r="M158" s="132">
        <f t="shared" si="29"/>
        <v>1.0995863467242826</v>
      </c>
      <c r="N158" s="132">
        <f t="shared" si="29"/>
        <v>0.99386089681030165</v>
      </c>
      <c r="O158" s="132">
        <f t="shared" si="29"/>
        <v>1.7357875372072802</v>
      </c>
      <c r="P158" s="132">
        <f t="shared" si="29"/>
        <v>2.4305438304836016</v>
      </c>
      <c r="Q158" s="132">
        <f t="shared" si="29"/>
        <v>3.167618743667814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1.1658203074249864</v>
      </c>
      <c r="L159" s="165">
        <f>RES_hhdet_emi!L$52</f>
        <v>0.77270900509354179</v>
      </c>
      <c r="M159" s="165">
        <f>RES_hhdet_emi!M$52</f>
        <v>1.0995863467242826</v>
      </c>
      <c r="N159" s="165">
        <f>RES_hhdet_emi!N$52</f>
        <v>0.99386089681030165</v>
      </c>
      <c r="O159" s="165">
        <f>RES_hhdet_emi!O$52</f>
        <v>1.7357875372072802</v>
      </c>
      <c r="P159" s="165">
        <f>RES_hhdet_emi!P$52</f>
        <v>2.4305438304836016</v>
      </c>
      <c r="Q159" s="165">
        <f>RES_hhdet_emi!Q$52</f>
        <v>3.167618743667814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34.070027083994155</v>
      </c>
      <c r="C165" s="157">
        <f t="shared" ref="C165:Q165" si="31">SUM(C166:C167)</f>
        <v>38.265567595119983</v>
      </c>
      <c r="D165" s="157">
        <f t="shared" si="31"/>
        <v>44.03760393879957</v>
      </c>
      <c r="E165" s="157">
        <f t="shared" si="31"/>
        <v>55.933672362850999</v>
      </c>
      <c r="F165" s="157">
        <f t="shared" si="31"/>
        <v>49.095221503093029</v>
      </c>
      <c r="G165" s="157">
        <f t="shared" si="31"/>
        <v>41.453166166826016</v>
      </c>
      <c r="H165" s="157">
        <f t="shared" si="31"/>
        <v>40.27973445181145</v>
      </c>
      <c r="I165" s="157">
        <f t="shared" si="31"/>
        <v>35.372287174639361</v>
      </c>
      <c r="J165" s="157">
        <f t="shared" si="31"/>
        <v>27.09364674669785</v>
      </c>
      <c r="K165" s="157">
        <f t="shared" si="31"/>
        <v>19.452110489743657</v>
      </c>
      <c r="L165" s="157">
        <f t="shared" si="31"/>
        <v>10.493109611806503</v>
      </c>
      <c r="M165" s="157">
        <f t="shared" si="31"/>
        <v>9.2204015227305263</v>
      </c>
      <c r="N165" s="157">
        <f t="shared" si="31"/>
        <v>7.6514344275822124</v>
      </c>
      <c r="O165" s="157">
        <f t="shared" si="31"/>
        <v>6.6925216773505829</v>
      </c>
      <c r="P165" s="157">
        <f t="shared" si="31"/>
        <v>6.9937979255789982</v>
      </c>
      <c r="Q165" s="157">
        <f t="shared" si="31"/>
        <v>6.6536877647146015</v>
      </c>
    </row>
    <row r="166" spans="1:17" ht="12" customHeight="1" x14ac:dyDescent="0.25">
      <c r="A166" s="23" t="s">
        <v>57</v>
      </c>
      <c r="B166" s="156">
        <f>RES_hhdet_emi!B$59</f>
        <v>34.070027083994155</v>
      </c>
      <c r="C166" s="156">
        <f>RES_hhdet_emi!C$59</f>
        <v>38.265567595119983</v>
      </c>
      <c r="D166" s="156">
        <f>RES_hhdet_emi!D$59</f>
        <v>44.03760393879957</v>
      </c>
      <c r="E166" s="156">
        <f>RES_hhdet_emi!E$59</f>
        <v>55.933672362850999</v>
      </c>
      <c r="F166" s="156">
        <f>RES_hhdet_emi!F$59</f>
        <v>49.095221503093029</v>
      </c>
      <c r="G166" s="156">
        <f>RES_hhdet_emi!G$59</f>
        <v>41.453166166826016</v>
      </c>
      <c r="H166" s="156">
        <f>RES_hhdet_emi!H$59</f>
        <v>40.27973445181145</v>
      </c>
      <c r="I166" s="156">
        <f>RES_hhdet_emi!I$59</f>
        <v>35.372287174639361</v>
      </c>
      <c r="J166" s="156">
        <f>RES_hhdet_emi!J$59</f>
        <v>27.09364674669785</v>
      </c>
      <c r="K166" s="156">
        <f>RES_hhdet_emi!K$59</f>
        <v>19.452110489743657</v>
      </c>
      <c r="L166" s="156">
        <f>RES_hhdet_emi!L$59</f>
        <v>10.493109611806503</v>
      </c>
      <c r="M166" s="156">
        <f>RES_hhdet_emi!M$59</f>
        <v>9.2204015227305263</v>
      </c>
      <c r="N166" s="156">
        <f>RES_hhdet_emi!N$59</f>
        <v>7.6514344275822124</v>
      </c>
      <c r="O166" s="156">
        <f>RES_hhdet_emi!O$59</f>
        <v>6.6925216773505829</v>
      </c>
      <c r="P166" s="156">
        <f>RES_hhdet_emi!P$59</f>
        <v>6.9937979255789982</v>
      </c>
      <c r="Q166" s="156">
        <f>RES_hhdet_emi!Q$59</f>
        <v>6.6536877647146015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14982.776738844866</v>
      </c>
      <c r="C169" s="168">
        <f t="shared" ref="C169:Q169" si="32">SUM(C170,C173,C175,C184)</f>
        <v>16375.606993921527</v>
      </c>
      <c r="D169" s="168">
        <f t="shared" si="32"/>
        <v>15863.914471604703</v>
      </c>
      <c r="E169" s="168">
        <f t="shared" si="32"/>
        <v>15910.48340706515</v>
      </c>
      <c r="F169" s="168">
        <f t="shared" si="32"/>
        <v>15712.280022716099</v>
      </c>
      <c r="G169" s="168">
        <f t="shared" si="32"/>
        <v>15995.795843698004</v>
      </c>
      <c r="H169" s="168">
        <f t="shared" si="32"/>
        <v>16704.440989911203</v>
      </c>
      <c r="I169" s="168">
        <f t="shared" si="32"/>
        <v>15777.390386302537</v>
      </c>
      <c r="J169" s="168">
        <f t="shared" si="32"/>
        <v>15934.202627781258</v>
      </c>
      <c r="K169" s="168">
        <f t="shared" si="32"/>
        <v>16235.563105419591</v>
      </c>
      <c r="L169" s="168">
        <f t="shared" si="32"/>
        <v>16486.569897353042</v>
      </c>
      <c r="M169" s="168">
        <f t="shared" si="32"/>
        <v>17294.188527064387</v>
      </c>
      <c r="N169" s="168">
        <f t="shared" si="32"/>
        <v>16573.809252563758</v>
      </c>
      <c r="O169" s="168">
        <f t="shared" si="32"/>
        <v>16267.227976609718</v>
      </c>
      <c r="P169" s="168">
        <f t="shared" si="32"/>
        <v>14900.378088657821</v>
      </c>
      <c r="Q169" s="168">
        <f t="shared" si="32"/>
        <v>14859.993069738519</v>
      </c>
    </row>
    <row r="170" spans="1:17" ht="12" customHeight="1" x14ac:dyDescent="0.25">
      <c r="A170" s="158" t="s">
        <v>65</v>
      </c>
      <c r="B170" s="157">
        <f>SUM(B171:B172)</f>
        <v>11430.508744607192</v>
      </c>
      <c r="C170" s="157">
        <f t="shared" ref="C170:Q170" si="33">SUM(C171:C172)</f>
        <v>12786.292986347793</v>
      </c>
      <c r="D170" s="157">
        <f t="shared" si="33"/>
        <v>12221.459692860315</v>
      </c>
      <c r="E170" s="157">
        <f t="shared" si="33"/>
        <v>11891.274654420504</v>
      </c>
      <c r="F170" s="157">
        <f t="shared" si="33"/>
        <v>11654.963304226516</v>
      </c>
      <c r="G170" s="157">
        <f t="shared" si="33"/>
        <v>11989.774704861959</v>
      </c>
      <c r="H170" s="157">
        <f t="shared" si="33"/>
        <v>12617.522125348802</v>
      </c>
      <c r="I170" s="157">
        <f t="shared" si="33"/>
        <v>11730.273933209766</v>
      </c>
      <c r="J170" s="157">
        <f t="shared" si="33"/>
        <v>11806.338482442772</v>
      </c>
      <c r="K170" s="157">
        <f t="shared" si="33"/>
        <v>12036.075129032299</v>
      </c>
      <c r="L170" s="157">
        <f t="shared" si="33"/>
        <v>12588.883208049689</v>
      </c>
      <c r="M170" s="157">
        <f t="shared" si="33"/>
        <v>13008.680240519056</v>
      </c>
      <c r="N170" s="157">
        <f t="shared" si="33"/>
        <v>12395.866744887639</v>
      </c>
      <c r="O170" s="157">
        <f t="shared" si="33"/>
        <v>12090.727400230155</v>
      </c>
      <c r="P170" s="157">
        <f t="shared" si="33"/>
        <v>10737.158235628562</v>
      </c>
      <c r="Q170" s="157">
        <f t="shared" si="33"/>
        <v>10696.241127215661</v>
      </c>
    </row>
    <row r="171" spans="1:17" ht="12" customHeight="1" x14ac:dyDescent="0.25">
      <c r="A171" s="23" t="s">
        <v>166</v>
      </c>
      <c r="B171" s="156">
        <f>IF(B95=0,0,B95/0.086*1000000/B$7)</f>
        <v>11330.14847909435</v>
      </c>
      <c r="C171" s="156">
        <f t="shared" ref="C171:Q172" si="34">IF(C95=0,0,C95/0.086*1000000/C$7)</f>
        <v>12680.761973538203</v>
      </c>
      <c r="D171" s="156">
        <f t="shared" si="34"/>
        <v>12131.563746524624</v>
      </c>
      <c r="E171" s="156">
        <f t="shared" si="34"/>
        <v>11663.089323038163</v>
      </c>
      <c r="F171" s="156">
        <f t="shared" si="34"/>
        <v>11433.270449012218</v>
      </c>
      <c r="G171" s="156">
        <f t="shared" si="34"/>
        <v>11807.364641099875</v>
      </c>
      <c r="H171" s="156">
        <f t="shared" si="34"/>
        <v>12400.313641819435</v>
      </c>
      <c r="I171" s="156">
        <f t="shared" si="34"/>
        <v>11540.091005770812</v>
      </c>
      <c r="J171" s="156">
        <f t="shared" si="34"/>
        <v>11595.782210571449</v>
      </c>
      <c r="K171" s="156">
        <f t="shared" si="34"/>
        <v>11808.7322439782</v>
      </c>
      <c r="L171" s="156">
        <f t="shared" si="34"/>
        <v>12354.300074370167</v>
      </c>
      <c r="M171" s="156">
        <f t="shared" si="34"/>
        <v>12771.279507626472</v>
      </c>
      <c r="N171" s="156">
        <f t="shared" si="34"/>
        <v>12175.75283756691</v>
      </c>
      <c r="O171" s="156">
        <f t="shared" si="34"/>
        <v>11865.157420828828</v>
      </c>
      <c r="P171" s="156">
        <f t="shared" si="34"/>
        <v>10502.296610159279</v>
      </c>
      <c r="Q171" s="156">
        <f t="shared" si="34"/>
        <v>10437.660873353107</v>
      </c>
    </row>
    <row r="172" spans="1:17" ht="12" customHeight="1" x14ac:dyDescent="0.25">
      <c r="A172" s="23" t="s">
        <v>60</v>
      </c>
      <c r="B172" s="156">
        <f>IF(B96=0,0,B96/0.086*1000000/B$7)</f>
        <v>100.36026551284127</v>
      </c>
      <c r="C172" s="156">
        <f t="shared" si="34"/>
        <v>105.53101280959056</v>
      </c>
      <c r="D172" s="156">
        <f t="shared" si="34"/>
        <v>89.895946335691605</v>
      </c>
      <c r="E172" s="156">
        <f t="shared" si="34"/>
        <v>228.18533138234073</v>
      </c>
      <c r="F172" s="156">
        <f t="shared" si="34"/>
        <v>221.69285521429887</v>
      </c>
      <c r="G172" s="156">
        <f t="shared" si="34"/>
        <v>182.41006376208284</v>
      </c>
      <c r="H172" s="156">
        <f t="shared" si="34"/>
        <v>217.20848352936662</v>
      </c>
      <c r="I172" s="156">
        <f t="shared" si="34"/>
        <v>190.18292743895427</v>
      </c>
      <c r="J172" s="156">
        <f t="shared" si="34"/>
        <v>210.55627187132285</v>
      </c>
      <c r="K172" s="156">
        <f t="shared" si="34"/>
        <v>227.34288505409936</v>
      </c>
      <c r="L172" s="156">
        <f t="shared" si="34"/>
        <v>234.58313367952178</v>
      </c>
      <c r="M172" s="156">
        <f t="shared" si="34"/>
        <v>237.40073289258333</v>
      </c>
      <c r="N172" s="156">
        <f t="shared" si="34"/>
        <v>220.11390732072871</v>
      </c>
      <c r="O172" s="156">
        <f t="shared" si="34"/>
        <v>225.5699794013278</v>
      </c>
      <c r="P172" s="156">
        <f t="shared" si="34"/>
        <v>234.86162546928185</v>
      </c>
      <c r="Q172" s="156">
        <f t="shared" si="34"/>
        <v>258.58025386255395</v>
      </c>
    </row>
    <row r="173" spans="1:17" ht="12" customHeight="1" x14ac:dyDescent="0.25">
      <c r="A173" s="158" t="s">
        <v>112</v>
      </c>
      <c r="B173" s="157">
        <f>B174</f>
        <v>0.27836282683546482</v>
      </c>
      <c r="C173" s="157">
        <f t="shared" ref="C173:Q173" si="35">C174</f>
        <v>0.29256981836239676</v>
      </c>
      <c r="D173" s="157">
        <f t="shared" si="35"/>
        <v>0.33718441202009602</v>
      </c>
      <c r="E173" s="157">
        <f t="shared" si="35"/>
        <v>0.36965128628003679</v>
      </c>
      <c r="F173" s="157">
        <f t="shared" si="35"/>
        <v>0.46857697254531117</v>
      </c>
      <c r="G173" s="157">
        <f t="shared" si="35"/>
        <v>0.53828875207063709</v>
      </c>
      <c r="H173" s="157">
        <f t="shared" si="35"/>
        <v>0.7328573043890737</v>
      </c>
      <c r="I173" s="157">
        <f t="shared" si="35"/>
        <v>1.0435348652719867</v>
      </c>
      <c r="J173" s="157">
        <f t="shared" si="35"/>
        <v>1.3729658196769914</v>
      </c>
      <c r="K173" s="157">
        <f t="shared" si="35"/>
        <v>1.8581944396285648</v>
      </c>
      <c r="L173" s="157">
        <f t="shared" si="35"/>
        <v>2.3222002700694389</v>
      </c>
      <c r="M173" s="157">
        <f t="shared" si="35"/>
        <v>2.6783019333236955</v>
      </c>
      <c r="N173" s="157">
        <f t="shared" si="35"/>
        <v>3.0163524568257247</v>
      </c>
      <c r="O173" s="157">
        <f t="shared" si="35"/>
        <v>3.1027013355595998</v>
      </c>
      <c r="P173" s="157">
        <f t="shared" si="35"/>
        <v>3.6493663801243628</v>
      </c>
      <c r="Q173" s="157">
        <f t="shared" si="35"/>
        <v>4.150865808753605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0.27836282683546482</v>
      </c>
      <c r="C174" s="156">
        <f t="shared" si="36"/>
        <v>0.29256981836239676</v>
      </c>
      <c r="D174" s="156">
        <f t="shared" si="36"/>
        <v>0.33718441202009602</v>
      </c>
      <c r="E174" s="156">
        <f t="shared" si="36"/>
        <v>0.36965128628003679</v>
      </c>
      <c r="F174" s="156">
        <f t="shared" si="36"/>
        <v>0.46857697254531117</v>
      </c>
      <c r="G174" s="156">
        <f t="shared" si="36"/>
        <v>0.53828875207063709</v>
      </c>
      <c r="H174" s="156">
        <f t="shared" si="36"/>
        <v>0.7328573043890737</v>
      </c>
      <c r="I174" s="156">
        <f t="shared" si="36"/>
        <v>1.0435348652719867</v>
      </c>
      <c r="J174" s="156">
        <f t="shared" si="36"/>
        <v>1.3729658196769914</v>
      </c>
      <c r="K174" s="156">
        <f t="shared" si="36"/>
        <v>1.8581944396285648</v>
      </c>
      <c r="L174" s="156">
        <f t="shared" si="36"/>
        <v>2.3222002700694389</v>
      </c>
      <c r="M174" s="156">
        <f t="shared" si="36"/>
        <v>2.6783019333236955</v>
      </c>
      <c r="N174" s="156">
        <f t="shared" si="36"/>
        <v>3.0163524568257247</v>
      </c>
      <c r="O174" s="156">
        <f t="shared" si="36"/>
        <v>3.1027013355595998</v>
      </c>
      <c r="P174" s="156">
        <f t="shared" si="36"/>
        <v>3.6493663801243628</v>
      </c>
      <c r="Q174" s="156">
        <f t="shared" si="36"/>
        <v>4.150865808753605</v>
      </c>
    </row>
    <row r="175" spans="1:17" ht="12" customHeight="1" x14ac:dyDescent="0.25">
      <c r="A175" s="158" t="s">
        <v>63</v>
      </c>
      <c r="B175" s="157">
        <f t="shared" si="36"/>
        <v>2680.2706385384372</v>
      </c>
      <c r="C175" s="157">
        <f t="shared" si="36"/>
        <v>2719.1914305252376</v>
      </c>
      <c r="D175" s="157">
        <f t="shared" si="36"/>
        <v>2706.7460531725087</v>
      </c>
      <c r="E175" s="157">
        <f t="shared" si="36"/>
        <v>2794.7974764541409</v>
      </c>
      <c r="F175" s="157">
        <f t="shared" si="36"/>
        <v>2835.1059584872614</v>
      </c>
      <c r="G175" s="157">
        <f t="shared" si="36"/>
        <v>2809.5978805639761</v>
      </c>
      <c r="H175" s="157">
        <f t="shared" si="36"/>
        <v>2852.9932834534588</v>
      </c>
      <c r="I175" s="157">
        <f t="shared" si="36"/>
        <v>2816.486514280849</v>
      </c>
      <c r="J175" s="157">
        <f t="shared" si="36"/>
        <v>2864.679534791499</v>
      </c>
      <c r="K175" s="157">
        <f t="shared" si="36"/>
        <v>2904.4919656797497</v>
      </c>
      <c r="L175" s="157">
        <f t="shared" si="36"/>
        <v>2590.5622487696642</v>
      </c>
      <c r="M175" s="157">
        <f t="shared" si="36"/>
        <v>3016.5869930760978</v>
      </c>
      <c r="N175" s="157">
        <f t="shared" si="36"/>
        <v>2922.2510588215869</v>
      </c>
      <c r="O175" s="157">
        <f t="shared" si="36"/>
        <v>2914.8445433177903</v>
      </c>
      <c r="P175" s="157">
        <f t="shared" si="36"/>
        <v>2883.2549989288468</v>
      </c>
      <c r="Q175" s="157">
        <f t="shared" si="36"/>
        <v>2872.7700534488845</v>
      </c>
    </row>
    <row r="176" spans="1:17" ht="12" customHeight="1" x14ac:dyDescent="0.25">
      <c r="A176" s="167" t="s">
        <v>165</v>
      </c>
      <c r="B176" s="132">
        <f>IF(B100=0,0,B100/0.086*1000000/B$11)</f>
        <v>2750.3006609656068</v>
      </c>
      <c r="C176" s="132">
        <f t="shared" ref="C176:Q176" si="37">IF(C100=0,0,C100/0.086*1000000/C$11)</f>
        <v>2782.5504624216333</v>
      </c>
      <c r="D176" s="132">
        <f t="shared" si="37"/>
        <v>2776.5871673417118</v>
      </c>
      <c r="E176" s="132">
        <f t="shared" si="37"/>
        <v>2794.4696800538641</v>
      </c>
      <c r="F176" s="132">
        <f t="shared" si="37"/>
        <v>2839.4597460674072</v>
      </c>
      <c r="G176" s="132">
        <f t="shared" si="37"/>
        <v>2826.0391957446254</v>
      </c>
      <c r="H176" s="132">
        <f t="shared" si="37"/>
        <v>2851.2380205870204</v>
      </c>
      <c r="I176" s="132">
        <f t="shared" si="37"/>
        <v>2844.8498770146098</v>
      </c>
      <c r="J176" s="132">
        <f t="shared" si="37"/>
        <v>2872.7826557080848</v>
      </c>
      <c r="K176" s="132">
        <f t="shared" si="37"/>
        <v>2920.9907328330064</v>
      </c>
      <c r="L176" s="132">
        <f t="shared" si="37"/>
        <v>2555.4783738773322</v>
      </c>
      <c r="M176" s="132">
        <f t="shared" si="37"/>
        <v>3034.8043229109503</v>
      </c>
      <c r="N176" s="132">
        <f t="shared" si="37"/>
        <v>2933.5358925097985</v>
      </c>
      <c r="O176" s="132">
        <f t="shared" si="37"/>
        <v>2936.4724913646101</v>
      </c>
      <c r="P176" s="132">
        <f t="shared" si="37"/>
        <v>2907.4781832505191</v>
      </c>
      <c r="Q176" s="132">
        <f t="shared" si="37"/>
        <v>2904.6747813634579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2500.7002667696197</v>
      </c>
      <c r="L177" s="132">
        <f t="shared" si="38"/>
        <v>2248.2188810688012</v>
      </c>
      <c r="M177" s="132">
        <f t="shared" si="38"/>
        <v>2584.9732551457396</v>
      </c>
      <c r="N177" s="132">
        <f t="shared" si="38"/>
        <v>2517.7513312182923</v>
      </c>
      <c r="O177" s="132">
        <f t="shared" si="38"/>
        <v>2522.5055099726142</v>
      </c>
      <c r="P177" s="132">
        <f t="shared" si="38"/>
        <v>2501.7417281269099</v>
      </c>
      <c r="Q177" s="132">
        <f t="shared" si="38"/>
        <v>2499.1531683432991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2044.6935129830781</v>
      </c>
      <c r="L178" s="165">
        <f t="shared" si="39"/>
        <v>1788.8348617141482</v>
      </c>
      <c r="M178" s="165">
        <f t="shared" si="39"/>
        <v>2124.3630260376499</v>
      </c>
      <c r="N178" s="165">
        <f t="shared" si="39"/>
        <v>2053.4751247568611</v>
      </c>
      <c r="O178" s="165">
        <f t="shared" si="39"/>
        <v>2055.5307439552303</v>
      </c>
      <c r="P178" s="165">
        <f t="shared" si="39"/>
        <v>2035.2347282753681</v>
      </c>
      <c r="Q178" s="165">
        <f t="shared" si="39"/>
        <v>2033.2723469544255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456.00675378654171</v>
      </c>
      <c r="L179" s="164">
        <f t="shared" si="39"/>
        <v>459.38401935465288</v>
      </c>
      <c r="M179" s="164">
        <f t="shared" si="39"/>
        <v>460.61022910808913</v>
      </c>
      <c r="N179" s="164">
        <f t="shared" si="39"/>
        <v>464.27620646143117</v>
      </c>
      <c r="O179" s="164">
        <f t="shared" si="39"/>
        <v>466.97476601738401</v>
      </c>
      <c r="P179" s="164">
        <f t="shared" si="39"/>
        <v>466.5069998515425</v>
      </c>
      <c r="Q179" s="164">
        <f t="shared" si="39"/>
        <v>465.88082138887364</v>
      </c>
    </row>
    <row r="180" spans="1:17" ht="12" customHeight="1" x14ac:dyDescent="0.25">
      <c r="A180" s="163" t="s">
        <v>142</v>
      </c>
      <c r="B180" s="162">
        <f>IF(B104=0,0,B104/0.086*1000000/B$13)</f>
        <v>2423.2340219458001</v>
      </c>
      <c r="C180" s="162">
        <f t="shared" ref="C180:Q180" si="40">IF(C104=0,0,C104/0.086*1000000/C$13)</f>
        <v>2464.0052516609931</v>
      </c>
      <c r="D180" s="162">
        <f t="shared" si="40"/>
        <v>2401.6441551111548</v>
      </c>
      <c r="E180" s="162">
        <f t="shared" si="40"/>
        <v>2796.2933215192006</v>
      </c>
      <c r="F180" s="162">
        <f t="shared" si="40"/>
        <v>2814.2939072140703</v>
      </c>
      <c r="G180" s="162">
        <f t="shared" si="40"/>
        <v>2725.7020648713683</v>
      </c>
      <c r="H180" s="162">
        <f t="shared" si="40"/>
        <v>2862.1642417733588</v>
      </c>
      <c r="I180" s="162">
        <f t="shared" si="40"/>
        <v>2664.9988585246492</v>
      </c>
      <c r="J180" s="162">
        <f t="shared" si="40"/>
        <v>2819.0474403842704</v>
      </c>
      <c r="K180" s="162">
        <f t="shared" si="40"/>
        <v>2849.453482017866</v>
      </c>
      <c r="L180" s="162">
        <f t="shared" si="40"/>
        <v>3130.0218984165444</v>
      </c>
      <c r="M180" s="162">
        <f t="shared" si="40"/>
        <v>2925.3326528028665</v>
      </c>
      <c r="N180" s="162">
        <f t="shared" si="40"/>
        <v>2938.6414787584108</v>
      </c>
      <c r="O180" s="162">
        <f t="shared" si="40"/>
        <v>2936.8748306952712</v>
      </c>
      <c r="P180" s="162">
        <f t="shared" si="40"/>
        <v>2984.5358222322075</v>
      </c>
      <c r="Q180" s="162">
        <f t="shared" si="40"/>
        <v>3002.6250616371608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2450.624191199061</v>
      </c>
      <c r="L181" s="160">
        <f t="shared" si="41"/>
        <v>2650.3993482462529</v>
      </c>
      <c r="M181" s="160">
        <f t="shared" si="41"/>
        <v>2508.3430860700896</v>
      </c>
      <c r="N181" s="160">
        <f t="shared" si="41"/>
        <v>2521.3252415923139</v>
      </c>
      <c r="O181" s="160">
        <f t="shared" si="41"/>
        <v>2522.7871475040711</v>
      </c>
      <c r="P181" s="160">
        <f t="shared" si="41"/>
        <v>2555.6820754140863</v>
      </c>
      <c r="Q181" s="160">
        <f t="shared" si="41"/>
        <v>2567.7183645348873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1994.6174374125192</v>
      </c>
      <c r="L182" s="156">
        <f t="shared" si="42"/>
        <v>2191.0153288915994</v>
      </c>
      <c r="M182" s="156">
        <f t="shared" si="42"/>
        <v>2047.7328569620006</v>
      </c>
      <c r="N182" s="156">
        <f t="shared" si="42"/>
        <v>2057.0490351308836</v>
      </c>
      <c r="O182" s="156">
        <f t="shared" si="42"/>
        <v>2055.8123814866872</v>
      </c>
      <c r="P182" s="156">
        <f t="shared" si="42"/>
        <v>2089.175075562544</v>
      </c>
      <c r="Q182" s="156">
        <f t="shared" si="42"/>
        <v>2101.8375431460136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456.00675378654176</v>
      </c>
      <c r="L183" s="156">
        <f t="shared" si="42"/>
        <v>459.38401935465282</v>
      </c>
      <c r="M183" s="156">
        <f t="shared" si="42"/>
        <v>460.61022910808902</v>
      </c>
      <c r="N183" s="156">
        <f t="shared" si="42"/>
        <v>464.27620646143072</v>
      </c>
      <c r="O183" s="156">
        <f t="shared" si="42"/>
        <v>466.9747660173843</v>
      </c>
      <c r="P183" s="156">
        <f t="shared" si="42"/>
        <v>466.50699985154245</v>
      </c>
      <c r="Q183" s="156">
        <f t="shared" si="42"/>
        <v>465.88082138887358</v>
      </c>
    </row>
    <row r="184" spans="1:17" ht="12" customHeight="1" x14ac:dyDescent="0.25">
      <c r="A184" s="158" t="s">
        <v>62</v>
      </c>
      <c r="B184" s="157">
        <f t="shared" si="36"/>
        <v>871.71899287240194</v>
      </c>
      <c r="C184" s="157">
        <f t="shared" si="36"/>
        <v>869.83000723013345</v>
      </c>
      <c r="D184" s="157">
        <f t="shared" si="36"/>
        <v>935.37154115986095</v>
      </c>
      <c r="E184" s="157">
        <f t="shared" si="36"/>
        <v>1224.0416249042239</v>
      </c>
      <c r="F184" s="157">
        <f t="shared" si="36"/>
        <v>1221.7421830297758</v>
      </c>
      <c r="G184" s="157">
        <f t="shared" si="36"/>
        <v>1195.8849695200006</v>
      </c>
      <c r="H184" s="157">
        <f t="shared" si="36"/>
        <v>1233.1927238045528</v>
      </c>
      <c r="I184" s="157">
        <f t="shared" si="36"/>
        <v>1229.5864039466503</v>
      </c>
      <c r="J184" s="157">
        <f t="shared" si="36"/>
        <v>1261.8116447273105</v>
      </c>
      <c r="K184" s="157">
        <f t="shared" si="36"/>
        <v>1293.1378162679143</v>
      </c>
      <c r="L184" s="157">
        <f t="shared" si="36"/>
        <v>1304.8022402636211</v>
      </c>
      <c r="M184" s="157">
        <f t="shared" si="36"/>
        <v>1266.2429915359087</v>
      </c>
      <c r="N184" s="157">
        <f t="shared" si="36"/>
        <v>1252.675096397707</v>
      </c>
      <c r="O184" s="157">
        <f t="shared" si="36"/>
        <v>1258.5533317262148</v>
      </c>
      <c r="P184" s="157">
        <f t="shared" si="36"/>
        <v>1276.3154877202865</v>
      </c>
      <c r="Q184" s="157">
        <f t="shared" si="36"/>
        <v>1286.8310232652198</v>
      </c>
    </row>
    <row r="185" spans="1:17" ht="12" customHeight="1" x14ac:dyDescent="0.25">
      <c r="A185" s="23" t="s">
        <v>57</v>
      </c>
      <c r="B185" s="156">
        <f>IF(B109=0,0,B109/0.086*1000000/B$16)</f>
        <v>1181.2729904639004</v>
      </c>
      <c r="C185" s="156">
        <f t="shared" ref="C185:Q185" si="43">IF(C109=0,0,C109/0.086*1000000/C$16)</f>
        <v>1195.1924105358992</v>
      </c>
      <c r="D185" s="156">
        <f t="shared" si="43"/>
        <v>1243.5312179556688</v>
      </c>
      <c r="E185" s="156">
        <f t="shared" si="43"/>
        <v>1547.7846001381504</v>
      </c>
      <c r="F185" s="156">
        <f t="shared" si="43"/>
        <v>1558.6664177094467</v>
      </c>
      <c r="G185" s="156">
        <f t="shared" si="43"/>
        <v>1554.9366536521854</v>
      </c>
      <c r="H185" s="156">
        <f t="shared" si="43"/>
        <v>1568.6882394270133</v>
      </c>
      <c r="I185" s="156">
        <f t="shared" si="43"/>
        <v>1585.4908564281429</v>
      </c>
      <c r="J185" s="156">
        <f t="shared" si="43"/>
        <v>1601.6780955729143</v>
      </c>
      <c r="K185" s="156">
        <f t="shared" si="43"/>
        <v>1614.3367316837218</v>
      </c>
      <c r="L185" s="156">
        <f t="shared" si="43"/>
        <v>1608.5918514843081</v>
      </c>
      <c r="M185" s="156">
        <f t="shared" si="43"/>
        <v>1575.472433831517</v>
      </c>
      <c r="N185" s="156">
        <f t="shared" si="43"/>
        <v>1587.4873388453282</v>
      </c>
      <c r="O185" s="156">
        <f t="shared" si="43"/>
        <v>1582.1466448910005</v>
      </c>
      <c r="P185" s="156">
        <f t="shared" si="43"/>
        <v>1569.3316784154729</v>
      </c>
      <c r="Q185" s="156">
        <f t="shared" si="43"/>
        <v>1572.459353091582</v>
      </c>
    </row>
    <row r="186" spans="1:17" ht="12" customHeight="1" x14ac:dyDescent="0.25">
      <c r="A186" s="29" t="s">
        <v>140</v>
      </c>
      <c r="B186" s="57">
        <f>IF(B110=0,0,B110/0.086*1000000/B$17)</f>
        <v>698.07328951290037</v>
      </c>
      <c r="C186" s="57">
        <f t="shared" ref="C186:Q186" si="44">IF(C110=0,0,C110/0.086*1000000/C$17)</f>
        <v>692.54694440707988</v>
      </c>
      <c r="D186" s="57">
        <f t="shared" si="44"/>
        <v>768.05382120525394</v>
      </c>
      <c r="E186" s="57">
        <f t="shared" si="44"/>
        <v>1051.0725468542726</v>
      </c>
      <c r="F186" s="57">
        <f t="shared" si="44"/>
        <v>1062.6628501401447</v>
      </c>
      <c r="G186" s="57">
        <f t="shared" si="44"/>
        <v>1034.4838598224667</v>
      </c>
      <c r="H186" s="57">
        <f t="shared" si="44"/>
        <v>1081.1776443474491</v>
      </c>
      <c r="I186" s="57">
        <f t="shared" si="44"/>
        <v>1062.8559465622934</v>
      </c>
      <c r="J186" s="57">
        <f t="shared" si="44"/>
        <v>1098.3296063455355</v>
      </c>
      <c r="K186" s="57">
        <f t="shared" si="44"/>
        <v>1126.6979788594906</v>
      </c>
      <c r="L186" s="57">
        <f t="shared" si="44"/>
        <v>1152.0963291030714</v>
      </c>
      <c r="M186" s="57">
        <f t="shared" si="44"/>
        <v>1131.5163842241591</v>
      </c>
      <c r="N186" s="57">
        <f t="shared" si="44"/>
        <v>1108.7674273952794</v>
      </c>
      <c r="O186" s="57">
        <f t="shared" si="44"/>
        <v>1132.3295667041748</v>
      </c>
      <c r="P186" s="57">
        <f t="shared" si="44"/>
        <v>1147.7760463711329</v>
      </c>
      <c r="Q186" s="57">
        <f t="shared" si="44"/>
        <v>1170.3659545255121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8308.4221438211043</v>
      </c>
      <c r="C188" s="168">
        <f t="shared" ref="C188:Q188" si="45">SUM(C189,C192,C194,C203)</f>
        <v>9305.3552568802952</v>
      </c>
      <c r="D188" s="168">
        <f t="shared" si="45"/>
        <v>9185.8178227844164</v>
      </c>
      <c r="E188" s="168">
        <f t="shared" si="45"/>
        <v>9396.9143293496891</v>
      </c>
      <c r="F188" s="168">
        <f t="shared" si="45"/>
        <v>9319.0611757153802</v>
      </c>
      <c r="G188" s="168">
        <f t="shared" si="45"/>
        <v>9541.4949545469153</v>
      </c>
      <c r="H188" s="168">
        <f t="shared" si="45"/>
        <v>10040.696834799592</v>
      </c>
      <c r="I188" s="168">
        <f t="shared" si="45"/>
        <v>9579.2976886007891</v>
      </c>
      <c r="J188" s="168">
        <f t="shared" si="45"/>
        <v>9926.2388534837337</v>
      </c>
      <c r="K188" s="168">
        <f t="shared" si="45"/>
        <v>10396.920894527007</v>
      </c>
      <c r="L188" s="168">
        <f t="shared" si="45"/>
        <v>10595.808577351821</v>
      </c>
      <c r="M188" s="168">
        <f t="shared" si="45"/>
        <v>11105.413289669261</v>
      </c>
      <c r="N188" s="168">
        <f t="shared" si="45"/>
        <v>10668.047052942164</v>
      </c>
      <c r="O188" s="168">
        <f t="shared" si="45"/>
        <v>10495.295208882651</v>
      </c>
      <c r="P188" s="168">
        <f t="shared" si="45"/>
        <v>9629.3072019847823</v>
      </c>
      <c r="Q188" s="168">
        <f t="shared" si="45"/>
        <v>9631.0070719741234</v>
      </c>
    </row>
    <row r="189" spans="1:17" ht="12" customHeight="1" x14ac:dyDescent="0.25">
      <c r="A189" s="158" t="s">
        <v>65</v>
      </c>
      <c r="B189" s="157">
        <f>SUM(B190:B191)</f>
        <v>6394.639796324811</v>
      </c>
      <c r="C189" s="157">
        <f t="shared" ref="C189:Q189" si="46">SUM(C190:C191)</f>
        <v>7330.9317102357581</v>
      </c>
      <c r="D189" s="157">
        <f t="shared" si="46"/>
        <v>7140.6616754833849</v>
      </c>
      <c r="E189" s="157">
        <f t="shared" si="46"/>
        <v>7079.9309424113053</v>
      </c>
      <c r="F189" s="157">
        <f t="shared" si="46"/>
        <v>6959.1224224691568</v>
      </c>
      <c r="G189" s="157">
        <f t="shared" si="46"/>
        <v>7197.0515169471591</v>
      </c>
      <c r="H189" s="157">
        <f t="shared" si="46"/>
        <v>7626.0068236179204</v>
      </c>
      <c r="I189" s="157">
        <f t="shared" si="46"/>
        <v>7170.9279378239971</v>
      </c>
      <c r="J189" s="157">
        <f t="shared" si="46"/>
        <v>7421.2374590375584</v>
      </c>
      <c r="K189" s="157">
        <f t="shared" si="46"/>
        <v>7812.6185785708003</v>
      </c>
      <c r="L189" s="157">
        <f t="shared" si="46"/>
        <v>8195.0949534250085</v>
      </c>
      <c r="M189" s="157">
        <f t="shared" si="46"/>
        <v>8466.915217372898</v>
      </c>
      <c r="N189" s="157">
        <f t="shared" si="46"/>
        <v>8071.5218583725036</v>
      </c>
      <c r="O189" s="157">
        <f t="shared" si="46"/>
        <v>7878.7668337423675</v>
      </c>
      <c r="P189" s="157">
        <f t="shared" si="46"/>
        <v>7009.9563476316189</v>
      </c>
      <c r="Q189" s="157">
        <f t="shared" si="46"/>
        <v>6991.9927422820201</v>
      </c>
    </row>
    <row r="190" spans="1:17" ht="12" customHeight="1" x14ac:dyDescent="0.25">
      <c r="A190" s="23" t="s">
        <v>166</v>
      </c>
      <c r="B190" s="156">
        <f>IF(B114=0,0,B114/0.086*1000000/B$7)</f>
        <v>6294.2795308119694</v>
      </c>
      <c r="C190" s="156">
        <f t="shared" ref="C190:Q191" si="47">IF(C114=0,0,C114/0.086*1000000/C$7)</f>
        <v>7225.4006974261674</v>
      </c>
      <c r="D190" s="156">
        <f t="shared" si="47"/>
        <v>7050.7657291476935</v>
      </c>
      <c r="E190" s="156">
        <f t="shared" si="47"/>
        <v>6851.745611028965</v>
      </c>
      <c r="F190" s="156">
        <f t="shared" si="47"/>
        <v>6737.4295672548578</v>
      </c>
      <c r="G190" s="156">
        <f t="shared" si="47"/>
        <v>7014.641453185076</v>
      </c>
      <c r="H190" s="156">
        <f t="shared" si="47"/>
        <v>7408.7983400885541</v>
      </c>
      <c r="I190" s="156">
        <f t="shared" si="47"/>
        <v>6980.7450103850433</v>
      </c>
      <c r="J190" s="156">
        <f t="shared" si="47"/>
        <v>7210.6811871662358</v>
      </c>
      <c r="K190" s="156">
        <f t="shared" si="47"/>
        <v>7585.2756935167008</v>
      </c>
      <c r="L190" s="156">
        <f t="shared" si="47"/>
        <v>7960.5118197454867</v>
      </c>
      <c r="M190" s="156">
        <f t="shared" si="47"/>
        <v>8229.5144844803144</v>
      </c>
      <c r="N190" s="156">
        <f t="shared" si="47"/>
        <v>7851.4079510517749</v>
      </c>
      <c r="O190" s="156">
        <f t="shared" si="47"/>
        <v>7653.1968543410394</v>
      </c>
      <c r="P190" s="156">
        <f t="shared" si="47"/>
        <v>6775.0947221623373</v>
      </c>
      <c r="Q190" s="156">
        <f t="shared" si="47"/>
        <v>6733.4124884194662</v>
      </c>
    </row>
    <row r="191" spans="1:17" ht="12" customHeight="1" x14ac:dyDescent="0.25">
      <c r="A191" s="23" t="s">
        <v>60</v>
      </c>
      <c r="B191" s="156">
        <f>IF(B115=0,0,B115/0.086*1000000/B$7)</f>
        <v>100.36026551284124</v>
      </c>
      <c r="C191" s="156">
        <f t="shared" si="47"/>
        <v>105.53101280959062</v>
      </c>
      <c r="D191" s="156">
        <f t="shared" si="47"/>
        <v>89.89594633569169</v>
      </c>
      <c r="E191" s="156">
        <f t="shared" si="47"/>
        <v>228.18533138234059</v>
      </c>
      <c r="F191" s="156">
        <f t="shared" si="47"/>
        <v>221.69285521429887</v>
      </c>
      <c r="G191" s="156">
        <f t="shared" si="47"/>
        <v>182.41006376208284</v>
      </c>
      <c r="H191" s="156">
        <f t="shared" si="47"/>
        <v>217.20848352936662</v>
      </c>
      <c r="I191" s="156">
        <f t="shared" si="47"/>
        <v>190.18292743895424</v>
      </c>
      <c r="J191" s="156">
        <f t="shared" si="47"/>
        <v>210.55627187132285</v>
      </c>
      <c r="K191" s="156">
        <f t="shared" si="47"/>
        <v>227.34288505409936</v>
      </c>
      <c r="L191" s="156">
        <f t="shared" si="47"/>
        <v>234.58313367952178</v>
      </c>
      <c r="M191" s="156">
        <f t="shared" si="47"/>
        <v>237.40073289258333</v>
      </c>
      <c r="N191" s="156">
        <f t="shared" si="47"/>
        <v>220.11390732072871</v>
      </c>
      <c r="O191" s="156">
        <f t="shared" si="47"/>
        <v>225.56997940132777</v>
      </c>
      <c r="P191" s="156">
        <f t="shared" si="47"/>
        <v>234.86162546928185</v>
      </c>
      <c r="Q191" s="156">
        <f t="shared" si="47"/>
        <v>258.580253862554</v>
      </c>
    </row>
    <row r="192" spans="1:17" ht="12" customHeight="1" x14ac:dyDescent="0.25">
      <c r="A192" s="158" t="s">
        <v>112</v>
      </c>
      <c r="B192" s="157">
        <f>B193</f>
        <v>0.43294964198441405</v>
      </c>
      <c r="C192" s="157">
        <f t="shared" ref="C192:Q192" si="48">C193</f>
        <v>0.47772270930884486</v>
      </c>
      <c r="D192" s="157">
        <f t="shared" si="48"/>
        <v>0.57758903979006104</v>
      </c>
      <c r="E192" s="157">
        <f t="shared" si="48"/>
        <v>0.6523328340770268</v>
      </c>
      <c r="F192" s="157">
        <f t="shared" si="48"/>
        <v>0.8546352822132306</v>
      </c>
      <c r="G192" s="157">
        <f t="shared" si="48"/>
        <v>0.99759516374988422</v>
      </c>
      <c r="H192" s="157">
        <f t="shared" si="48"/>
        <v>1.4135263580560007</v>
      </c>
      <c r="I192" s="157">
        <f t="shared" si="48"/>
        <v>2.0794440192944026</v>
      </c>
      <c r="J192" s="157">
        <f t="shared" si="48"/>
        <v>2.7486023706185647</v>
      </c>
      <c r="K192" s="157">
        <f t="shared" si="48"/>
        <v>3.7650397669640476</v>
      </c>
      <c r="L192" s="157">
        <f t="shared" si="48"/>
        <v>4.8477335302334303</v>
      </c>
      <c r="M192" s="157">
        <f t="shared" si="48"/>
        <v>6.1929808684377772</v>
      </c>
      <c r="N192" s="157">
        <f t="shared" si="48"/>
        <v>7.4116131717176819</v>
      </c>
      <c r="O192" s="157">
        <f t="shared" si="48"/>
        <v>7.807454692044149</v>
      </c>
      <c r="P192" s="157">
        <f t="shared" si="48"/>
        <v>10.302786334249394</v>
      </c>
      <c r="Q192" s="157">
        <f t="shared" si="48"/>
        <v>12.446882568096537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0.43294964198441405</v>
      </c>
      <c r="C193" s="156">
        <f t="shared" si="49"/>
        <v>0.47772270930884486</v>
      </c>
      <c r="D193" s="156">
        <f t="shared" si="49"/>
        <v>0.57758903979006104</v>
      </c>
      <c r="E193" s="156">
        <f t="shared" si="49"/>
        <v>0.6523328340770268</v>
      </c>
      <c r="F193" s="156">
        <f t="shared" si="49"/>
        <v>0.8546352822132306</v>
      </c>
      <c r="G193" s="156">
        <f t="shared" si="49"/>
        <v>0.99759516374988422</v>
      </c>
      <c r="H193" s="156">
        <f t="shared" si="49"/>
        <v>1.4135263580560007</v>
      </c>
      <c r="I193" s="156">
        <f t="shared" si="49"/>
        <v>2.0794440192944026</v>
      </c>
      <c r="J193" s="156">
        <f t="shared" si="49"/>
        <v>2.7486023706185647</v>
      </c>
      <c r="K193" s="156">
        <f t="shared" si="49"/>
        <v>3.7650397669640476</v>
      </c>
      <c r="L193" s="156">
        <f t="shared" si="49"/>
        <v>4.8477335302334303</v>
      </c>
      <c r="M193" s="156">
        <f t="shared" si="49"/>
        <v>6.1929808684377772</v>
      </c>
      <c r="N193" s="156">
        <f t="shared" si="49"/>
        <v>7.4116131717176819</v>
      </c>
      <c r="O193" s="156">
        <f t="shared" si="49"/>
        <v>7.807454692044149</v>
      </c>
      <c r="P193" s="156">
        <f t="shared" si="49"/>
        <v>10.302786334249394</v>
      </c>
      <c r="Q193" s="156">
        <f t="shared" si="49"/>
        <v>12.446882568096537</v>
      </c>
    </row>
    <row r="194" spans="1:17" ht="12" customHeight="1" x14ac:dyDescent="0.25">
      <c r="A194" s="158" t="s">
        <v>63</v>
      </c>
      <c r="B194" s="157">
        <f t="shared" si="49"/>
        <v>1391.7864630260271</v>
      </c>
      <c r="C194" s="157">
        <f t="shared" si="49"/>
        <v>1444.9023885632957</v>
      </c>
      <c r="D194" s="157">
        <f t="shared" si="49"/>
        <v>1462.6091736792832</v>
      </c>
      <c r="E194" s="157">
        <f t="shared" si="49"/>
        <v>1535.708003110449</v>
      </c>
      <c r="F194" s="157">
        <f t="shared" si="49"/>
        <v>1561.0471544816291</v>
      </c>
      <c r="G194" s="157">
        <f t="shared" si="49"/>
        <v>1555.1162136263856</v>
      </c>
      <c r="H194" s="157">
        <f t="shared" si="49"/>
        <v>1591.6831097968038</v>
      </c>
      <c r="I194" s="157">
        <f t="shared" si="49"/>
        <v>1586.8729429675122</v>
      </c>
      <c r="J194" s="157">
        <f t="shared" si="49"/>
        <v>1656.3976492045342</v>
      </c>
      <c r="K194" s="157">
        <f t="shared" si="49"/>
        <v>1718.7976792165982</v>
      </c>
      <c r="L194" s="157">
        <f t="shared" si="49"/>
        <v>1517.0095746998359</v>
      </c>
      <c r="M194" s="157">
        <f t="shared" si="49"/>
        <v>1753.8376384118958</v>
      </c>
      <c r="N194" s="157">
        <f t="shared" si="49"/>
        <v>1716.6914327741467</v>
      </c>
      <c r="O194" s="157">
        <f t="shared" si="49"/>
        <v>1718.344110690419</v>
      </c>
      <c r="P194" s="157">
        <f t="shared" si="49"/>
        <v>1713.0231509169691</v>
      </c>
      <c r="Q194" s="157">
        <f t="shared" si="49"/>
        <v>1712.9829749608114</v>
      </c>
    </row>
    <row r="195" spans="1:17" ht="12" customHeight="1" x14ac:dyDescent="0.25">
      <c r="A195" s="167" t="s">
        <v>165</v>
      </c>
      <c r="B195" s="132">
        <f>IF(B119=0,0,B119/0.086*1000000/B$11)</f>
        <v>1346.2454122303382</v>
      </c>
      <c r="C195" s="132">
        <f t="shared" ref="C195:Q195" si="50">IF(C119=0,0,C119/0.086*1000000/C$11)</f>
        <v>1400.2058470551042</v>
      </c>
      <c r="D195" s="132">
        <f t="shared" si="50"/>
        <v>1426.849807013459</v>
      </c>
      <c r="E195" s="132">
        <f t="shared" si="50"/>
        <v>1452.0846150825812</v>
      </c>
      <c r="F195" s="132">
        <f t="shared" si="50"/>
        <v>1479.6863900187011</v>
      </c>
      <c r="G195" s="132">
        <f t="shared" si="50"/>
        <v>1484.3075599449417</v>
      </c>
      <c r="H195" s="132">
        <f t="shared" si="50"/>
        <v>1504.1027845789072</v>
      </c>
      <c r="I195" s="132">
        <f t="shared" si="50"/>
        <v>1519.4955272432921</v>
      </c>
      <c r="J195" s="132">
        <f t="shared" si="50"/>
        <v>1576.9593487472162</v>
      </c>
      <c r="K195" s="132">
        <f t="shared" si="50"/>
        <v>1652.8571701183068</v>
      </c>
      <c r="L195" s="132">
        <f t="shared" si="50"/>
        <v>1449.8744383073251</v>
      </c>
      <c r="M195" s="132">
        <f t="shared" si="50"/>
        <v>1721.8673563794318</v>
      </c>
      <c r="N195" s="132">
        <f t="shared" si="50"/>
        <v>1665.5360163761115</v>
      </c>
      <c r="O195" s="132">
        <f t="shared" si="50"/>
        <v>1667.7293234144552</v>
      </c>
      <c r="P195" s="132">
        <f t="shared" si="50"/>
        <v>1651.6482243517676</v>
      </c>
      <c r="Q195" s="132">
        <f t="shared" si="50"/>
        <v>1650.2296869436618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1651.2914827414656</v>
      </c>
      <c r="L196" s="132">
        <f t="shared" si="51"/>
        <v>1505.0991738521423</v>
      </c>
      <c r="M196" s="132">
        <f t="shared" si="51"/>
        <v>1704.3484212390515</v>
      </c>
      <c r="N196" s="132">
        <f t="shared" si="51"/>
        <v>1666.6383304843778</v>
      </c>
      <c r="O196" s="132">
        <f t="shared" si="51"/>
        <v>1678.2369147755787</v>
      </c>
      <c r="P196" s="132">
        <f t="shared" si="51"/>
        <v>1669.9223520813039</v>
      </c>
      <c r="Q196" s="132">
        <f t="shared" si="51"/>
        <v>1671.2536725395937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1195.2847289549238</v>
      </c>
      <c r="L197" s="165">
        <f t="shared" si="52"/>
        <v>1045.7151544974893</v>
      </c>
      <c r="M197" s="165">
        <f t="shared" si="52"/>
        <v>1243.7381921309623</v>
      </c>
      <c r="N197" s="165">
        <f t="shared" si="52"/>
        <v>1202.3621240229468</v>
      </c>
      <c r="O197" s="165">
        <f t="shared" si="52"/>
        <v>1211.2621487581946</v>
      </c>
      <c r="P197" s="165">
        <f t="shared" si="52"/>
        <v>1203.4153522297613</v>
      </c>
      <c r="Q197" s="165">
        <f t="shared" si="52"/>
        <v>1205.37285115072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456.00675378654176</v>
      </c>
      <c r="L198" s="164">
        <f t="shared" si="52"/>
        <v>459.38401935465288</v>
      </c>
      <c r="M198" s="164">
        <f t="shared" si="52"/>
        <v>460.61022910808913</v>
      </c>
      <c r="N198" s="164">
        <f t="shared" si="52"/>
        <v>464.27620646143117</v>
      </c>
      <c r="O198" s="164">
        <f t="shared" si="52"/>
        <v>466.97476601738407</v>
      </c>
      <c r="P198" s="164">
        <f t="shared" si="52"/>
        <v>466.5069998515425</v>
      </c>
      <c r="Q198" s="164">
        <f t="shared" si="52"/>
        <v>465.88082138887387</v>
      </c>
    </row>
    <row r="199" spans="1:17" ht="12" customHeight="1" x14ac:dyDescent="0.25">
      <c r="A199" s="163" t="s">
        <v>142</v>
      </c>
      <c r="B199" s="162">
        <f>IF(B123=0,0,B123/0.086*1000000/B$13)</f>
        <v>1558.9393098607002</v>
      </c>
      <c r="C199" s="162">
        <f t="shared" ref="C199:Q199" si="53">IF(C123=0,0,C123/0.086*1000000/C$13)</f>
        <v>1624.9231258525494</v>
      </c>
      <c r="D199" s="162">
        <f t="shared" si="53"/>
        <v>1618.8244742654529</v>
      </c>
      <c r="E199" s="162">
        <f t="shared" si="53"/>
        <v>1917.3096076405818</v>
      </c>
      <c r="F199" s="162">
        <f t="shared" si="53"/>
        <v>1949.9692988117981</v>
      </c>
      <c r="G199" s="162">
        <f t="shared" si="53"/>
        <v>1916.4346175027392</v>
      </c>
      <c r="H199" s="162">
        <f t="shared" si="53"/>
        <v>2049.2758314196053</v>
      </c>
      <c r="I199" s="162">
        <f t="shared" si="53"/>
        <v>1946.733191372545</v>
      </c>
      <c r="J199" s="162">
        <f t="shared" si="53"/>
        <v>2103.7482519332048</v>
      </c>
      <c r="K199" s="162">
        <f t="shared" si="53"/>
        <v>2134.578403839866</v>
      </c>
      <c r="L199" s="162">
        <f t="shared" si="53"/>
        <v>2367.6140722193286</v>
      </c>
      <c r="M199" s="162">
        <f t="shared" si="53"/>
        <v>2214.4823265974292</v>
      </c>
      <c r="N199" s="162">
        <f t="shared" si="53"/>
        <v>2243.9209765702758</v>
      </c>
      <c r="O199" s="162">
        <f t="shared" si="53"/>
        <v>2244.1718036033171</v>
      </c>
      <c r="P199" s="162">
        <f t="shared" si="53"/>
        <v>2332.6044786320795</v>
      </c>
      <c r="Q199" s="162">
        <f t="shared" si="53"/>
        <v>2348.011048457668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1988.4787621307426</v>
      </c>
      <c r="L200" s="160">
        <f t="shared" si="54"/>
        <v>2142.7492594255086</v>
      </c>
      <c r="M200" s="160">
        <f t="shared" si="54"/>
        <v>2035.1429154745963</v>
      </c>
      <c r="N200" s="160">
        <f t="shared" si="54"/>
        <v>2055.8672014832714</v>
      </c>
      <c r="O200" s="160">
        <f t="shared" si="54"/>
        <v>2063.9590208679006</v>
      </c>
      <c r="P200" s="160">
        <f t="shared" si="54"/>
        <v>2103.4107686540137</v>
      </c>
      <c r="Q200" s="160">
        <f t="shared" si="54"/>
        <v>2113.7881403010524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1532.472008344201</v>
      </c>
      <c r="L201" s="156">
        <f t="shared" si="55"/>
        <v>1683.3652400708556</v>
      </c>
      <c r="M201" s="156">
        <f t="shared" si="55"/>
        <v>1574.5326863665075</v>
      </c>
      <c r="N201" s="156">
        <f t="shared" si="55"/>
        <v>1591.5909950218406</v>
      </c>
      <c r="O201" s="156">
        <f t="shared" si="55"/>
        <v>1596.9842548505162</v>
      </c>
      <c r="P201" s="156">
        <f t="shared" si="55"/>
        <v>1636.9037688024716</v>
      </c>
      <c r="Q201" s="156">
        <f t="shared" si="55"/>
        <v>1647.9073189121791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456.00675378654176</v>
      </c>
      <c r="L202" s="156">
        <f t="shared" si="55"/>
        <v>459.38401935465282</v>
      </c>
      <c r="M202" s="156">
        <f t="shared" si="55"/>
        <v>460.6102291080889</v>
      </c>
      <c r="N202" s="156">
        <f t="shared" si="55"/>
        <v>464.27620646143083</v>
      </c>
      <c r="O202" s="156">
        <f t="shared" si="55"/>
        <v>466.97476601738407</v>
      </c>
      <c r="P202" s="156">
        <f t="shared" si="55"/>
        <v>466.50699985154245</v>
      </c>
      <c r="Q202" s="156">
        <f t="shared" si="55"/>
        <v>465.88082138887381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521.56293482828153</v>
      </c>
      <c r="C203" s="157">
        <f t="shared" si="56"/>
        <v>529.04343537193188</v>
      </c>
      <c r="D203" s="157">
        <f t="shared" si="56"/>
        <v>581.96938458195882</v>
      </c>
      <c r="E203" s="157">
        <f t="shared" si="56"/>
        <v>780.62305099385765</v>
      </c>
      <c r="F203" s="157">
        <f t="shared" si="56"/>
        <v>798.03696348238202</v>
      </c>
      <c r="G203" s="157">
        <f t="shared" si="56"/>
        <v>788.329628809621</v>
      </c>
      <c r="H203" s="157">
        <f t="shared" si="56"/>
        <v>821.59337502681205</v>
      </c>
      <c r="I203" s="157">
        <f t="shared" si="56"/>
        <v>819.41736378998633</v>
      </c>
      <c r="J203" s="157">
        <f t="shared" si="56"/>
        <v>845.85514287102217</v>
      </c>
      <c r="K203" s="157">
        <f t="shared" si="56"/>
        <v>861.73959697264627</v>
      </c>
      <c r="L203" s="157">
        <f t="shared" si="56"/>
        <v>878.85631569674217</v>
      </c>
      <c r="M203" s="157">
        <f t="shared" si="56"/>
        <v>878.46745301602823</v>
      </c>
      <c r="N203" s="157">
        <f t="shared" si="56"/>
        <v>872.42214862379637</v>
      </c>
      <c r="O203" s="157">
        <f t="shared" si="56"/>
        <v>890.376809757822</v>
      </c>
      <c r="P203" s="157">
        <f t="shared" si="56"/>
        <v>896.0249171019442</v>
      </c>
      <c r="Q203" s="157">
        <f t="shared" si="56"/>
        <v>913.58447216319428</v>
      </c>
    </row>
    <row r="204" spans="1:17" ht="12" customHeight="1" x14ac:dyDescent="0.25">
      <c r="A204" s="23" t="s">
        <v>57</v>
      </c>
      <c r="B204" s="156">
        <f>IF(B128=0,0,B128/0.086*1000000/B$16)</f>
        <v>473.79521576969461</v>
      </c>
      <c r="C204" s="156">
        <f t="shared" ref="C204:Q204" si="57">IF(C128=0,0,C128/0.086*1000000/C$16)</f>
        <v>491.13827552879968</v>
      </c>
      <c r="D204" s="156">
        <f t="shared" si="57"/>
        <v>521.81095199819163</v>
      </c>
      <c r="E204" s="156">
        <f t="shared" si="57"/>
        <v>658.36387404427433</v>
      </c>
      <c r="F204" s="156">
        <f t="shared" si="57"/>
        <v>668.5647562748934</v>
      </c>
      <c r="G204" s="156">
        <f t="shared" si="57"/>
        <v>674.82428396048533</v>
      </c>
      <c r="H204" s="156">
        <f t="shared" si="57"/>
        <v>689.3343528377095</v>
      </c>
      <c r="I204" s="156">
        <f t="shared" si="57"/>
        <v>705.89412761635936</v>
      </c>
      <c r="J204" s="156">
        <f t="shared" si="57"/>
        <v>722.16411924244528</v>
      </c>
      <c r="K204" s="156">
        <f t="shared" si="57"/>
        <v>729.69013783125763</v>
      </c>
      <c r="L204" s="156">
        <f t="shared" si="57"/>
        <v>731.45343600448189</v>
      </c>
      <c r="M204" s="156">
        <f t="shared" si="57"/>
        <v>733.56569949448146</v>
      </c>
      <c r="N204" s="156">
        <f t="shared" si="57"/>
        <v>741.52295899629496</v>
      </c>
      <c r="O204" s="156">
        <f t="shared" si="57"/>
        <v>740.88932314921544</v>
      </c>
      <c r="P204" s="156">
        <f t="shared" si="57"/>
        <v>736.66665016098182</v>
      </c>
      <c r="Q204" s="156">
        <f t="shared" si="57"/>
        <v>738.33536085160517</v>
      </c>
    </row>
    <row r="205" spans="1:17" ht="12" customHeight="1" x14ac:dyDescent="0.25">
      <c r="A205" s="29" t="s">
        <v>140</v>
      </c>
      <c r="B205" s="57">
        <f>IF(B129=0,0,B129/0.086*1000000/B$17)</f>
        <v>548.35845108180899</v>
      </c>
      <c r="C205" s="57">
        <f t="shared" ref="C205:Q205" si="58">IF(C129=0,0,C129/0.086*1000000/C$17)</f>
        <v>549.69715186010467</v>
      </c>
      <c r="D205" s="57">
        <f t="shared" si="58"/>
        <v>614.63287865301652</v>
      </c>
      <c r="E205" s="57">
        <f t="shared" si="58"/>
        <v>845.94356367783189</v>
      </c>
      <c r="F205" s="57">
        <f t="shared" si="58"/>
        <v>859.16747957570249</v>
      </c>
      <c r="G205" s="57">
        <f t="shared" si="58"/>
        <v>839.35261359112997</v>
      </c>
      <c r="H205" s="57">
        <f t="shared" si="58"/>
        <v>881.52075059751905</v>
      </c>
      <c r="I205" s="57">
        <f t="shared" si="58"/>
        <v>872.59956187435921</v>
      </c>
      <c r="J205" s="57">
        <f t="shared" si="58"/>
        <v>905.35280915145745</v>
      </c>
      <c r="K205" s="57">
        <f t="shared" si="58"/>
        <v>930.16539000781597</v>
      </c>
      <c r="L205" s="57">
        <f t="shared" si="58"/>
        <v>952.95131506373446</v>
      </c>
      <c r="M205" s="57">
        <f t="shared" si="58"/>
        <v>941.59896307068595</v>
      </c>
      <c r="N205" s="57">
        <f t="shared" si="58"/>
        <v>928.6847187015544</v>
      </c>
      <c r="O205" s="57">
        <f t="shared" si="58"/>
        <v>948.6872649365157</v>
      </c>
      <c r="P205" s="57">
        <f t="shared" si="58"/>
        <v>965.93171152979664</v>
      </c>
      <c r="Q205" s="57">
        <f t="shared" si="58"/>
        <v>985.04236924183783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3696.1072945981641</v>
      </c>
      <c r="C207" s="168">
        <f t="shared" ref="C207:Q207" si="59">SUM(C208,C211,C213,C222)</f>
        <v>4073.8453675452834</v>
      </c>
      <c r="D207" s="168">
        <f t="shared" si="59"/>
        <v>3939.0426386262234</v>
      </c>
      <c r="E207" s="168">
        <f t="shared" si="59"/>
        <v>3845.8318851692652</v>
      </c>
      <c r="F207" s="168">
        <f t="shared" si="59"/>
        <v>3790.590189341754</v>
      </c>
      <c r="G207" s="168">
        <f t="shared" si="59"/>
        <v>3890.3158039562263</v>
      </c>
      <c r="H207" s="168">
        <f t="shared" si="59"/>
        <v>4058.1614734108512</v>
      </c>
      <c r="I207" s="168">
        <f t="shared" si="59"/>
        <v>3833.233688293124</v>
      </c>
      <c r="J207" s="168">
        <f t="shared" si="59"/>
        <v>3862.9374091352647</v>
      </c>
      <c r="K207" s="168">
        <f t="shared" si="59"/>
        <v>3944.74662147256</v>
      </c>
      <c r="L207" s="168">
        <f t="shared" si="59"/>
        <v>4047.0989572159929</v>
      </c>
      <c r="M207" s="168">
        <f t="shared" si="59"/>
        <v>4266.577284600663</v>
      </c>
      <c r="N207" s="168">
        <f t="shared" si="59"/>
        <v>4063.8381281795723</v>
      </c>
      <c r="O207" s="168">
        <f t="shared" si="59"/>
        <v>3969.6058759397838</v>
      </c>
      <c r="P207" s="168">
        <f t="shared" si="59"/>
        <v>3600.082497847869</v>
      </c>
      <c r="Q207" s="168">
        <f t="shared" si="59"/>
        <v>3572.2904721057662</v>
      </c>
    </row>
    <row r="208" spans="1:17" ht="12" customHeight="1" x14ac:dyDescent="0.25">
      <c r="A208" s="158" t="s">
        <v>65</v>
      </c>
      <c r="B208" s="157">
        <f>SUM(B209:B210)</f>
        <v>3022.9744457567003</v>
      </c>
      <c r="C208" s="157">
        <f t="shared" ref="C208:Q208" si="60">SUM(C209:C210)</f>
        <v>3383.3289536725824</v>
      </c>
      <c r="D208" s="157">
        <f t="shared" si="60"/>
        <v>3236.7984638930129</v>
      </c>
      <c r="E208" s="157">
        <f t="shared" si="60"/>
        <v>3111.8057320410667</v>
      </c>
      <c r="F208" s="157">
        <f t="shared" si="60"/>
        <v>3050.488214038995</v>
      </c>
      <c r="G208" s="157">
        <f t="shared" si="60"/>
        <v>3150.2995435263019</v>
      </c>
      <c r="H208" s="157">
        <f t="shared" si="60"/>
        <v>3308.5030904718278</v>
      </c>
      <c r="I208" s="157">
        <f t="shared" si="60"/>
        <v>3078.9887949412273</v>
      </c>
      <c r="J208" s="157">
        <f t="shared" si="60"/>
        <v>3093.8476548472881</v>
      </c>
      <c r="K208" s="157">
        <f t="shared" si="60"/>
        <v>3150.6644309380372</v>
      </c>
      <c r="L208" s="157">
        <f t="shared" si="60"/>
        <v>3296.226301794798</v>
      </c>
      <c r="M208" s="157">
        <f t="shared" si="60"/>
        <v>3407.4797574283011</v>
      </c>
      <c r="N208" s="157">
        <f t="shared" si="60"/>
        <v>3248.5884676381993</v>
      </c>
      <c r="O208" s="157">
        <f t="shared" si="60"/>
        <v>3165.7191204711426</v>
      </c>
      <c r="P208" s="157">
        <f t="shared" si="60"/>
        <v>2802.0969304019595</v>
      </c>
      <c r="Q208" s="157">
        <f t="shared" si="60"/>
        <v>2784.8515976502977</v>
      </c>
    </row>
    <row r="209" spans="1:17" ht="12" customHeight="1" x14ac:dyDescent="0.25">
      <c r="A209" s="23" t="s">
        <v>166</v>
      </c>
      <c r="B209" s="156">
        <f>IF(B152=0,0,B152*1000000/B$7)</f>
        <v>3022.9744457567003</v>
      </c>
      <c r="C209" s="156">
        <f t="shared" ref="C209:Q210" si="61">IF(C152=0,0,C152*1000000/C$7)</f>
        <v>3383.3289536725824</v>
      </c>
      <c r="D209" s="156">
        <f t="shared" si="61"/>
        <v>3236.7984638930129</v>
      </c>
      <c r="E209" s="156">
        <f t="shared" si="61"/>
        <v>3111.8057320410667</v>
      </c>
      <c r="F209" s="156">
        <f t="shared" si="61"/>
        <v>3050.488214038995</v>
      </c>
      <c r="G209" s="156">
        <f t="shared" si="61"/>
        <v>3150.2995435263019</v>
      </c>
      <c r="H209" s="156">
        <f t="shared" si="61"/>
        <v>3308.5030904718278</v>
      </c>
      <c r="I209" s="156">
        <f t="shared" si="61"/>
        <v>3078.9887949412273</v>
      </c>
      <c r="J209" s="156">
        <f t="shared" si="61"/>
        <v>3093.8476548472881</v>
      </c>
      <c r="K209" s="156">
        <f t="shared" si="61"/>
        <v>3150.6644309380372</v>
      </c>
      <c r="L209" s="156">
        <f t="shared" si="61"/>
        <v>3296.226301794798</v>
      </c>
      <c r="M209" s="156">
        <f t="shared" si="61"/>
        <v>3407.4797574283011</v>
      </c>
      <c r="N209" s="156">
        <f t="shared" si="61"/>
        <v>3248.5884676381993</v>
      </c>
      <c r="O209" s="156">
        <f t="shared" si="61"/>
        <v>3165.7191204711426</v>
      </c>
      <c r="P209" s="156">
        <f t="shared" si="61"/>
        <v>2802.0969304019595</v>
      </c>
      <c r="Q209" s="156">
        <f t="shared" si="61"/>
        <v>2784.8515976502977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576.68385867038035</v>
      </c>
      <c r="C213" s="157">
        <f t="shared" si="63"/>
        <v>594.74115614779578</v>
      </c>
      <c r="D213" s="157">
        <f t="shared" si="63"/>
        <v>602.8230252800123</v>
      </c>
      <c r="E213" s="157">
        <f t="shared" si="63"/>
        <v>611.56895480598882</v>
      </c>
      <c r="F213" s="157">
        <f t="shared" si="63"/>
        <v>626.52451185907648</v>
      </c>
      <c r="G213" s="157">
        <f t="shared" si="63"/>
        <v>630.45730089142171</v>
      </c>
      <c r="H213" s="157">
        <f t="shared" si="63"/>
        <v>638.52378599273027</v>
      </c>
      <c r="I213" s="157">
        <f t="shared" si="63"/>
        <v>639.32630199755829</v>
      </c>
      <c r="J213" s="157">
        <f t="shared" si="63"/>
        <v>650.89817470066282</v>
      </c>
      <c r="K213" s="157">
        <f t="shared" si="63"/>
        <v>668.89403938707653</v>
      </c>
      <c r="L213" s="157">
        <f t="shared" si="63"/>
        <v>628.61523812373343</v>
      </c>
      <c r="M213" s="157">
        <f t="shared" si="63"/>
        <v>750.47141653959432</v>
      </c>
      <c r="N213" s="157">
        <f t="shared" si="63"/>
        <v>706.82633012360009</v>
      </c>
      <c r="O213" s="157">
        <f t="shared" si="63"/>
        <v>703.01677178638136</v>
      </c>
      <c r="P213" s="157">
        <f t="shared" si="63"/>
        <v>689.26635953689492</v>
      </c>
      <c r="Q213" s="157">
        <f t="shared" si="63"/>
        <v>683.95845073636553</v>
      </c>
    </row>
    <row r="214" spans="1:17" ht="12" customHeight="1" x14ac:dyDescent="0.25">
      <c r="A214" s="167" t="s">
        <v>165</v>
      </c>
      <c r="B214" s="132">
        <f>IF(B157=0,0,B157*1000000/B$11)</f>
        <v>733.80226495596264</v>
      </c>
      <c r="C214" s="132">
        <f t="shared" ref="C214:Q214" si="64">IF(C157=0,0,C157*1000000/C$11)</f>
        <v>742.40677052463877</v>
      </c>
      <c r="D214" s="132">
        <f t="shared" si="64"/>
        <v>740.81571559077179</v>
      </c>
      <c r="E214" s="132">
        <f t="shared" si="64"/>
        <v>745.58691334290188</v>
      </c>
      <c r="F214" s="132">
        <f t="shared" si="64"/>
        <v>757.59062363167664</v>
      </c>
      <c r="G214" s="132">
        <f t="shared" si="64"/>
        <v>754.0099132156904</v>
      </c>
      <c r="H214" s="132">
        <f t="shared" si="64"/>
        <v>760.73316169758061</v>
      </c>
      <c r="I214" s="132">
        <f t="shared" si="64"/>
        <v>759.0287537799918</v>
      </c>
      <c r="J214" s="132">
        <f t="shared" si="64"/>
        <v>766.48144306691142</v>
      </c>
      <c r="K214" s="132">
        <f t="shared" si="64"/>
        <v>779.34374451835311</v>
      </c>
      <c r="L214" s="132">
        <f t="shared" si="64"/>
        <v>681.82211690949987</v>
      </c>
      <c r="M214" s="132">
        <f t="shared" si="64"/>
        <v>809.71012277193745</v>
      </c>
      <c r="N214" s="132">
        <f t="shared" si="64"/>
        <v>782.69089369215749</v>
      </c>
      <c r="O214" s="132">
        <f t="shared" si="64"/>
        <v>783.47440180874673</v>
      </c>
      <c r="P214" s="132">
        <f t="shared" si="64"/>
        <v>775.73848796233801</v>
      </c>
      <c r="Q214" s="132">
        <f t="shared" si="64"/>
        <v>774.99051786455777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545.54062116284013</v>
      </c>
      <c r="L215" s="132">
        <f t="shared" si="65"/>
        <v>477.27548183665414</v>
      </c>
      <c r="M215" s="132">
        <f t="shared" si="65"/>
        <v>566.79708594035208</v>
      </c>
      <c r="N215" s="132">
        <f t="shared" si="65"/>
        <v>547.8836255845107</v>
      </c>
      <c r="O215" s="132">
        <f t="shared" si="65"/>
        <v>548.43208126612353</v>
      </c>
      <c r="P215" s="132">
        <f t="shared" si="65"/>
        <v>543.01694157363772</v>
      </c>
      <c r="Q215" s="132">
        <f t="shared" si="65"/>
        <v>542.49336250519184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545.54062116284013</v>
      </c>
      <c r="L216" s="165">
        <f t="shared" si="65"/>
        <v>477.27548183665414</v>
      </c>
      <c r="M216" s="165">
        <f t="shared" si="65"/>
        <v>566.79708594035208</v>
      </c>
      <c r="N216" s="165">
        <f t="shared" si="65"/>
        <v>547.8836255845107</v>
      </c>
      <c r="O216" s="165">
        <f t="shared" si="65"/>
        <v>548.43208126612353</v>
      </c>
      <c r="P216" s="165">
        <f t="shared" si="65"/>
        <v>543.01694157363772</v>
      </c>
      <c r="Q216" s="165">
        <f t="shared" si="65"/>
        <v>542.49336250519184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96.448990171083324</v>
      </c>
      <c r="C222" s="157">
        <f t="shared" ref="C222:Q222" si="68">IF(C165=0,0,C165*1000000/C$5)</f>
        <v>95.77525772490516</v>
      </c>
      <c r="D222" s="157">
        <f t="shared" si="68"/>
        <v>99.421149453198083</v>
      </c>
      <c r="E222" s="157">
        <f t="shared" si="68"/>
        <v>122.45719832221009</v>
      </c>
      <c r="F222" s="157">
        <f t="shared" si="68"/>
        <v>113.57746344368236</v>
      </c>
      <c r="G222" s="157">
        <f t="shared" si="68"/>
        <v>109.55895953850269</v>
      </c>
      <c r="H222" s="157">
        <f t="shared" si="68"/>
        <v>111.13459694629321</v>
      </c>
      <c r="I222" s="157">
        <f t="shared" si="68"/>
        <v>114.91859135433823</v>
      </c>
      <c r="J222" s="157">
        <f t="shared" si="68"/>
        <v>118.19157958731377</v>
      </c>
      <c r="K222" s="157">
        <f t="shared" si="68"/>
        <v>125.1881511474464</v>
      </c>
      <c r="L222" s="157">
        <f t="shared" si="68"/>
        <v>122.25741729746129</v>
      </c>
      <c r="M222" s="157">
        <f t="shared" si="68"/>
        <v>108.62611063276702</v>
      </c>
      <c r="N222" s="157">
        <f t="shared" si="68"/>
        <v>108.42333041777265</v>
      </c>
      <c r="O222" s="157">
        <f t="shared" si="68"/>
        <v>100.86998368225996</v>
      </c>
      <c r="P222" s="157">
        <f t="shared" si="68"/>
        <v>108.71920790901459</v>
      </c>
      <c r="Q222" s="157">
        <f t="shared" si="68"/>
        <v>103.48042371910296</v>
      </c>
    </row>
    <row r="223" spans="1:17" ht="12" customHeight="1" x14ac:dyDescent="0.25">
      <c r="A223" s="23" t="s">
        <v>57</v>
      </c>
      <c r="B223" s="156">
        <f>IF(B166=0,0,B166*1000000/B$16)</f>
        <v>268.38627334883222</v>
      </c>
      <c r="C223" s="156">
        <f t="shared" ref="C223:Q223" si="69">IF(C166=0,0,C166*1000000/C$16)</f>
        <v>271.54877796077085</v>
      </c>
      <c r="D223" s="156">
        <f t="shared" si="69"/>
        <v>282.53139797007452</v>
      </c>
      <c r="E223" s="156">
        <f t="shared" si="69"/>
        <v>351.65803682234042</v>
      </c>
      <c r="F223" s="156">
        <f t="shared" si="69"/>
        <v>354.13039544629839</v>
      </c>
      <c r="G223" s="156">
        <f t="shared" si="69"/>
        <v>353.28298973747434</v>
      </c>
      <c r="H223" s="156">
        <f t="shared" si="69"/>
        <v>356.40736224792471</v>
      </c>
      <c r="I223" s="156">
        <f t="shared" si="69"/>
        <v>360.22493176474734</v>
      </c>
      <c r="J223" s="156">
        <f t="shared" si="69"/>
        <v>363.90268688565754</v>
      </c>
      <c r="K223" s="156">
        <f t="shared" si="69"/>
        <v>366.77874026102887</v>
      </c>
      <c r="L223" s="156">
        <f t="shared" si="69"/>
        <v>365.47349837367244</v>
      </c>
      <c r="M223" s="156">
        <f t="shared" si="69"/>
        <v>357.94873724641985</v>
      </c>
      <c r="N223" s="156">
        <f t="shared" si="69"/>
        <v>360.67853434440542</v>
      </c>
      <c r="O223" s="156">
        <f t="shared" si="69"/>
        <v>359.46512393117331</v>
      </c>
      <c r="P223" s="156">
        <f t="shared" si="69"/>
        <v>356.55355215799131</v>
      </c>
      <c r="Q223" s="156">
        <f t="shared" si="69"/>
        <v>357.26416262428057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241.86732908188552</v>
      </c>
      <c r="C226" s="184">
        <f>C169/RES_summary!C$19</f>
        <v>259.46867551822726</v>
      </c>
      <c r="D226" s="184">
        <f>D169/RES_summary!D$19</f>
        <v>246.71731538589208</v>
      </c>
      <c r="E226" s="184">
        <f>E169/RES_summary!E$19</f>
        <v>243.00407015036237</v>
      </c>
      <c r="F226" s="184">
        <f>F169/RES_summary!F$19</f>
        <v>235.81909032137406</v>
      </c>
      <c r="G226" s="184">
        <f>G169/RES_summary!G$19</f>
        <v>235.93216836339886</v>
      </c>
      <c r="H226" s="184">
        <f>H169/RES_summary!H$19</f>
        <v>242.80561762264998</v>
      </c>
      <c r="I226" s="184">
        <f>I169/RES_summary!I$19</f>
        <v>225.99620047672599</v>
      </c>
      <c r="J226" s="184">
        <f>J169/RES_summary!J$19</f>
        <v>224.90803931395243</v>
      </c>
      <c r="K226" s="184">
        <f>K169/RES_summary!K$19</f>
        <v>225.92953290168327</v>
      </c>
      <c r="L226" s="184">
        <f>L169/RES_summary!L$19</f>
        <v>226.24123873158513</v>
      </c>
      <c r="M226" s="184">
        <f>M169/RES_summary!M$19</f>
        <v>234.03473475108305</v>
      </c>
      <c r="N226" s="184">
        <f>N169/RES_summary!N$19</f>
        <v>220.39639963515634</v>
      </c>
      <c r="O226" s="184">
        <f>O169/RES_summary!O$19</f>
        <v>213.54212126659738</v>
      </c>
      <c r="P226" s="184">
        <f>P169/RES_summary!P$19</f>
        <v>192.95158387520109</v>
      </c>
      <c r="Q226" s="184">
        <f>Q169/RES_summary!Q$19</f>
        <v>189.90831532576024</v>
      </c>
    </row>
    <row r="227" spans="1:17" ht="12" customHeight="1" x14ac:dyDescent="0.25">
      <c r="A227" s="158" t="s">
        <v>65</v>
      </c>
      <c r="B227" s="178">
        <f>B170/RES_summary!B$19</f>
        <v>184.52298050584358</v>
      </c>
      <c r="C227" s="178">
        <f>C170/RES_summary!C$19</f>
        <v>202.59661258279701</v>
      </c>
      <c r="D227" s="178">
        <f>D170/RES_summary!D$19</f>
        <v>190.06946431263637</v>
      </c>
      <c r="E227" s="178">
        <f>E170/RES_summary!E$19</f>
        <v>181.61787208909496</v>
      </c>
      <c r="F227" s="178">
        <f>F170/RES_summary!F$19</f>
        <v>174.92450746537679</v>
      </c>
      <c r="G227" s="178">
        <f>G170/RES_summary!G$19</f>
        <v>176.8448142216811</v>
      </c>
      <c r="H227" s="178">
        <f>H170/RES_summary!H$19</f>
        <v>183.40064503583562</v>
      </c>
      <c r="I227" s="178">
        <f>I170/RES_summary!I$19</f>
        <v>168.02508365122947</v>
      </c>
      <c r="J227" s="178">
        <f>J170/RES_summary!J$19</f>
        <v>166.64407385741953</v>
      </c>
      <c r="K227" s="178">
        <f>K170/RES_summary!K$19</f>
        <v>167.49063855777837</v>
      </c>
      <c r="L227" s="178">
        <f>L170/RES_summary!L$19</f>
        <v>172.75422049396013</v>
      </c>
      <c r="M227" s="178">
        <f>M170/RES_summary!M$19</f>
        <v>176.04081421843503</v>
      </c>
      <c r="N227" s="178">
        <f>N170/RES_summary!N$19</f>
        <v>164.838653522442</v>
      </c>
      <c r="O227" s="178">
        <f>O170/RES_summary!O$19</f>
        <v>158.71662832867074</v>
      </c>
      <c r="P227" s="178">
        <f>P170/RES_summary!P$19</f>
        <v>139.04020928570998</v>
      </c>
      <c r="Q227" s="178">
        <f>Q170/RES_summary!Q$19</f>
        <v>136.69623688615758</v>
      </c>
    </row>
    <row r="228" spans="1:17" ht="12" customHeight="1" x14ac:dyDescent="0.25">
      <c r="A228" s="23" t="s">
        <v>166</v>
      </c>
      <c r="B228" s="177">
        <f>B171/RES_summary!B$19</f>
        <v>182.90286230021039</v>
      </c>
      <c r="C228" s="177">
        <f>C171/RES_summary!C$19</f>
        <v>200.92449184064893</v>
      </c>
      <c r="D228" s="177">
        <f>D171/RES_summary!D$19</f>
        <v>188.67139282254391</v>
      </c>
      <c r="E228" s="177">
        <f>E171/RES_summary!E$19</f>
        <v>178.13275081051111</v>
      </c>
      <c r="F228" s="177">
        <f>F171/RES_summary!F$19</f>
        <v>171.59721140320119</v>
      </c>
      <c r="G228" s="177">
        <f>G171/RES_summary!G$19</f>
        <v>174.15433215406648</v>
      </c>
      <c r="H228" s="177">
        <f>H171/RES_summary!H$19</f>
        <v>180.24343432593639</v>
      </c>
      <c r="I228" s="177">
        <f>I171/RES_summary!I$19</f>
        <v>165.30089302499897</v>
      </c>
      <c r="J228" s="177">
        <f>J171/RES_summary!J$19</f>
        <v>163.67211477179387</v>
      </c>
      <c r="K228" s="177">
        <f>K171/RES_summary!K$19</f>
        <v>164.32699886784067</v>
      </c>
      <c r="L228" s="177">
        <f>L171/RES_summary!L$19</f>
        <v>169.53509249586071</v>
      </c>
      <c r="M228" s="177">
        <f>M171/RES_summary!M$19</f>
        <v>172.82817330930649</v>
      </c>
      <c r="N228" s="177">
        <f>N171/RES_summary!N$19</f>
        <v>161.91160688253868</v>
      </c>
      <c r="O228" s="177">
        <f>O171/RES_summary!O$19</f>
        <v>155.75554043067837</v>
      </c>
      <c r="P228" s="177">
        <f>P171/RES_summary!P$19</f>
        <v>135.9988822565457</v>
      </c>
      <c r="Q228" s="177">
        <f>Q171/RES_summary!Q$19</f>
        <v>133.39162293667013</v>
      </c>
    </row>
    <row r="229" spans="1:17" ht="12" customHeight="1" x14ac:dyDescent="0.25">
      <c r="A229" s="23" t="s">
        <v>60</v>
      </c>
      <c r="B229" s="177">
        <f>B172/RES_summary!B$19</f>
        <v>1.6201182056331727</v>
      </c>
      <c r="C229" s="177">
        <f>C172/RES_summary!C$19</f>
        <v>1.6721207421480915</v>
      </c>
      <c r="D229" s="177">
        <f>D172/RES_summary!D$19</f>
        <v>1.3980714900924807</v>
      </c>
      <c r="E229" s="177">
        <f>E172/RES_summary!E$19</f>
        <v>3.4851212785838492</v>
      </c>
      <c r="F229" s="177">
        <f>F172/RES_summary!F$19</f>
        <v>3.3272960621756273</v>
      </c>
      <c r="G229" s="177">
        <f>G172/RES_summary!G$19</f>
        <v>2.6904820676146262</v>
      </c>
      <c r="H229" s="177">
        <f>H172/RES_summary!H$19</f>
        <v>3.1572107098992128</v>
      </c>
      <c r="I229" s="177">
        <f>I172/RES_summary!I$19</f>
        <v>2.7241906262304978</v>
      </c>
      <c r="J229" s="177">
        <f>J172/RES_summary!J$19</f>
        <v>2.9719590856256572</v>
      </c>
      <c r="K229" s="177">
        <f>K172/RES_summary!K$19</f>
        <v>3.1636396899377086</v>
      </c>
      <c r="L229" s="177">
        <f>L172/RES_summary!L$19</f>
        <v>3.2191279980994065</v>
      </c>
      <c r="M229" s="177">
        <f>M172/RES_summary!M$19</f>
        <v>3.2126409091285377</v>
      </c>
      <c r="N229" s="177">
        <f>N172/RES_summary!N$19</f>
        <v>2.927046639903307</v>
      </c>
      <c r="O229" s="177">
        <f>O172/RES_summary!O$19</f>
        <v>2.9610878979923867</v>
      </c>
      <c r="P229" s="177">
        <f>P172/RES_summary!P$19</f>
        <v>3.0413270291642789</v>
      </c>
      <c r="Q229" s="177">
        <f>Q172/RES_summary!Q$19</f>
        <v>3.3046139494874689</v>
      </c>
    </row>
    <row r="230" spans="1:17" ht="12" customHeight="1" x14ac:dyDescent="0.25">
      <c r="A230" s="158" t="s">
        <v>112</v>
      </c>
      <c r="B230" s="178">
        <f>B173/RES_summary!B$19</f>
        <v>4.4936178797768036E-3</v>
      </c>
      <c r="C230" s="178">
        <f>C173/RES_summary!C$19</f>
        <v>4.6357184375075385E-3</v>
      </c>
      <c r="D230" s="178">
        <f>D173/RES_summary!D$19</f>
        <v>5.2439284813638846E-3</v>
      </c>
      <c r="E230" s="178">
        <f>E173/RES_summary!E$19</f>
        <v>5.6457597675805124E-3</v>
      </c>
      <c r="F230" s="178">
        <f>F173/RES_summary!F$19</f>
        <v>7.032677323178034E-3</v>
      </c>
      <c r="G230" s="178">
        <f>G173/RES_summary!G$19</f>
        <v>7.9395632279020689E-3</v>
      </c>
      <c r="H230" s="178">
        <f>H173/RES_summary!H$19</f>
        <v>1.0652369063348426E-2</v>
      </c>
      <c r="I230" s="178">
        <f>I173/RES_summary!I$19</f>
        <v>1.4947650330133559E-2</v>
      </c>
      <c r="J230" s="178">
        <f>J173/RES_summary!J$19</f>
        <v>1.937913416578806E-2</v>
      </c>
      <c r="K230" s="178">
        <f>K173/RES_summary!K$19</f>
        <v>2.5858111545613488E-2</v>
      </c>
      <c r="L230" s="178">
        <f>L173/RES_summary!L$19</f>
        <v>3.1866996528348929E-2</v>
      </c>
      <c r="M230" s="178">
        <f>M173/RES_summary!M$19</f>
        <v>3.6244295681627056E-2</v>
      </c>
      <c r="N230" s="178">
        <f>N173/RES_summary!N$19</f>
        <v>4.0111069904597403E-2</v>
      </c>
      <c r="O230" s="178">
        <f>O173/RES_summary!O$19</f>
        <v>4.0729583786787656E-2</v>
      </c>
      <c r="P230" s="178">
        <f>P173/RES_summary!P$19</f>
        <v>4.7257258775326334E-2</v>
      </c>
      <c r="Q230" s="178">
        <f>Q173/RES_summary!Q$19</f>
        <v>5.3047395727861352E-2</v>
      </c>
    </row>
    <row r="231" spans="1:17" ht="12" customHeight="1" x14ac:dyDescent="0.25">
      <c r="A231" s="23" t="s">
        <v>60</v>
      </c>
      <c r="B231" s="177">
        <f>B174/RES_summary!B$19</f>
        <v>4.4936178797768036E-3</v>
      </c>
      <c r="C231" s="177">
        <f>C174/RES_summary!C$19</f>
        <v>4.6357184375075385E-3</v>
      </c>
      <c r="D231" s="177">
        <f>D174/RES_summary!D$19</f>
        <v>5.2439284813638846E-3</v>
      </c>
      <c r="E231" s="177">
        <f>E174/RES_summary!E$19</f>
        <v>5.6457597675805124E-3</v>
      </c>
      <c r="F231" s="177">
        <f>F174/RES_summary!F$19</f>
        <v>7.032677323178034E-3</v>
      </c>
      <c r="G231" s="177">
        <f>G174/RES_summary!G$19</f>
        <v>7.9395632279020689E-3</v>
      </c>
      <c r="H231" s="177">
        <f>H174/RES_summary!H$19</f>
        <v>1.0652369063348426E-2</v>
      </c>
      <c r="I231" s="177">
        <f>I174/RES_summary!I$19</f>
        <v>1.4947650330133559E-2</v>
      </c>
      <c r="J231" s="177">
        <f>J174/RES_summary!J$19</f>
        <v>1.937913416578806E-2</v>
      </c>
      <c r="K231" s="177">
        <f>K174/RES_summary!K$19</f>
        <v>2.5858111545613488E-2</v>
      </c>
      <c r="L231" s="177">
        <f>L174/RES_summary!L$19</f>
        <v>3.1866996528348929E-2</v>
      </c>
      <c r="M231" s="177">
        <f>M174/RES_summary!M$19</f>
        <v>3.6244295681627056E-2</v>
      </c>
      <c r="N231" s="177">
        <f>N174/RES_summary!N$19</f>
        <v>4.0111069904597403E-2</v>
      </c>
      <c r="O231" s="177">
        <f>O174/RES_summary!O$19</f>
        <v>4.0729583786787656E-2</v>
      </c>
      <c r="P231" s="177">
        <f>P174/RES_summary!P$19</f>
        <v>4.7257258775326334E-2</v>
      </c>
      <c r="Q231" s="177">
        <f>Q174/RES_summary!Q$19</f>
        <v>5.3047395727861352E-2</v>
      </c>
    </row>
    <row r="232" spans="1:17" ht="12" customHeight="1" x14ac:dyDescent="0.25">
      <c r="A232" s="158" t="s">
        <v>63</v>
      </c>
      <c r="B232" s="178">
        <f>B175/RES_summary!B$19</f>
        <v>43.267674067328564</v>
      </c>
      <c r="C232" s="178">
        <f>C175/RES_summary!C$19</f>
        <v>43.085120400165252</v>
      </c>
      <c r="D232" s="178">
        <f>D175/RES_summary!D$19</f>
        <v>42.095607667665988</v>
      </c>
      <c r="E232" s="178">
        <f>E175/RES_summary!E$19</f>
        <v>42.685513987760942</v>
      </c>
      <c r="F232" s="178">
        <f>F175/RES_summary!F$19</f>
        <v>42.550928772182154</v>
      </c>
      <c r="G232" s="178">
        <f>G175/RES_summary!G$19</f>
        <v>41.440546420316231</v>
      </c>
      <c r="H232" s="178">
        <f>H175/RES_summary!H$19</f>
        <v>41.469379111852071</v>
      </c>
      <c r="I232" s="178">
        <f>I175/RES_summary!I$19</f>
        <v>40.343506456810097</v>
      </c>
      <c r="J232" s="178">
        <f>J175/RES_summary!J$19</f>
        <v>40.434370798664482</v>
      </c>
      <c r="K232" s="178">
        <f>K175/RES_summary!K$19</f>
        <v>40.418093838929934</v>
      </c>
      <c r="L232" s="178">
        <f>L175/RES_summary!L$19</f>
        <v>35.549663503202574</v>
      </c>
      <c r="M232" s="178">
        <f>M175/RES_summary!M$19</f>
        <v>40.822160327054661</v>
      </c>
      <c r="N232" s="178">
        <f>N175/RES_summary!N$19</f>
        <v>38.859721526882801</v>
      </c>
      <c r="O232" s="178">
        <f>O175/RES_summary!O$19</f>
        <v>38.263562042496901</v>
      </c>
      <c r="P232" s="178">
        <f>P175/RES_summary!P$19</f>
        <v>37.336543774207314</v>
      </c>
      <c r="Q232" s="178">
        <f>Q175/RES_summary!Q$19</f>
        <v>36.713538062125878</v>
      </c>
    </row>
    <row r="233" spans="1:17" ht="12" customHeight="1" x14ac:dyDescent="0.25">
      <c r="A233" s="167" t="s">
        <v>165</v>
      </c>
      <c r="B233" s="183">
        <f>B176/RES_summary!B$19</f>
        <v>44.398170421591793</v>
      </c>
      <c r="C233" s="183">
        <f>C176/RES_summary!C$19</f>
        <v>44.089033360117035</v>
      </c>
      <c r="D233" s="183">
        <f>D176/RES_summary!D$19</f>
        <v>43.181784236647609</v>
      </c>
      <c r="E233" s="183">
        <f>E176/RES_summary!E$19</f>
        <v>42.680507486235499</v>
      </c>
      <c r="F233" s="183">
        <f>F176/RES_summary!F$19</f>
        <v>42.616272963166409</v>
      </c>
      <c r="G233" s="183">
        <f>G176/RES_summary!G$19</f>
        <v>41.68304983679019</v>
      </c>
      <c r="H233" s="183">
        <f>H176/RES_summary!H$19</f>
        <v>41.443865675956005</v>
      </c>
      <c r="I233" s="183">
        <f>I176/RES_summary!I$19</f>
        <v>40.74978481169812</v>
      </c>
      <c r="J233" s="183">
        <f>J176/RES_summary!J$19</f>
        <v>40.548744707434523</v>
      </c>
      <c r="K233" s="183">
        <f>K176/RES_summary!K$19</f>
        <v>40.647686045383473</v>
      </c>
      <c r="L233" s="183">
        <f>L176/RES_summary!L$19</f>
        <v>35.068215914979902</v>
      </c>
      <c r="M233" s="183">
        <f>M176/RES_summary!M$19</f>
        <v>41.06868753179171</v>
      </c>
      <c r="N233" s="183">
        <f>N176/RES_summary!N$19</f>
        <v>39.009785804651571</v>
      </c>
      <c r="O233" s="183">
        <f>O176/RES_summary!O$19</f>
        <v>38.547475067580365</v>
      </c>
      <c r="P233" s="183">
        <f>P176/RES_summary!P$19</f>
        <v>37.650220497949341</v>
      </c>
      <c r="Q233" s="183">
        <f>Q176/RES_summary!Q$19</f>
        <v>37.121275340383569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34.799042049227005</v>
      </c>
      <c r="L234" s="183">
        <f>L177/RES_summary!L$19</f>
        <v>30.851767696954791</v>
      </c>
      <c r="M234" s="183">
        <f>M177/RES_summary!M$19</f>
        <v>34.981319254148808</v>
      </c>
      <c r="N234" s="183">
        <f>N177/RES_summary!N$19</f>
        <v>33.480735787477293</v>
      </c>
      <c r="O234" s="183">
        <f>O177/RES_summary!O$19</f>
        <v>33.113274018213851</v>
      </c>
      <c r="P234" s="183">
        <f>P177/RES_summary!P$19</f>
        <v>32.396159749544417</v>
      </c>
      <c r="Q234" s="183">
        <f>Q177/RES_summary!Q$19</f>
        <v>31.93877451447986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28.453380231768062</v>
      </c>
      <c r="L235" s="182">
        <f>L178/RES_summary!L$19</f>
        <v>24.547751140486145</v>
      </c>
      <c r="M235" s="182">
        <f>M178/RES_summary!M$19</f>
        <v>28.748081272253991</v>
      </c>
      <c r="N235" s="182">
        <f>N178/RES_summary!N$19</f>
        <v>27.306850063256132</v>
      </c>
      <c r="O235" s="182">
        <f>O178/RES_summary!O$19</f>
        <v>26.983232547306297</v>
      </c>
      <c r="P235" s="182">
        <f>P178/RES_summary!P$19</f>
        <v>26.355154348564596</v>
      </c>
      <c r="Q235" s="182">
        <f>Q178/RES_summary!Q$19</f>
        <v>25.984892738268563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6.3456618174589439</v>
      </c>
      <c r="L236" s="181">
        <f>L179/RES_summary!L$19</f>
        <v>6.3040165564686452</v>
      </c>
      <c r="M236" s="181">
        <f>M179/RES_summary!M$19</f>
        <v>6.2332379818948116</v>
      </c>
      <c r="N236" s="181">
        <f>N179/RES_summary!N$19</f>
        <v>6.1738857242211589</v>
      </c>
      <c r="O236" s="181">
        <f>O179/RES_summary!O$19</f>
        <v>6.1300414709075541</v>
      </c>
      <c r="P236" s="181">
        <f>P179/RES_summary!P$19</f>
        <v>6.0410054009798246</v>
      </c>
      <c r="Q236" s="181">
        <f>Q179/RES_summary!Q$19</f>
        <v>5.9538817762113014</v>
      </c>
    </row>
    <row r="237" spans="1:17" ht="12" customHeight="1" x14ac:dyDescent="0.25">
      <c r="A237" s="163" t="s">
        <v>142</v>
      </c>
      <c r="B237" s="180">
        <f>B180/RES_summary!B$19</f>
        <v>39.118325717878427</v>
      </c>
      <c r="C237" s="180">
        <f>C180/RES_summary!C$19</f>
        <v>39.041739298930928</v>
      </c>
      <c r="D237" s="180">
        <f>D180/RES_summary!D$19</f>
        <v>37.3506299168358</v>
      </c>
      <c r="E237" s="180">
        <f>E180/RES_summary!E$19</f>
        <v>42.708360335657723</v>
      </c>
      <c r="F237" s="180">
        <f>F180/RES_summary!F$19</f>
        <v>42.238569331549087</v>
      </c>
      <c r="G237" s="180">
        <f>G180/RES_summary!G$19</f>
        <v>40.203113665710823</v>
      </c>
      <c r="H237" s="180">
        <f>H180/RES_summary!H$19</f>
        <v>41.602682596859424</v>
      </c>
      <c r="I237" s="180">
        <f>I180/RES_summary!I$19</f>
        <v>38.173589012810631</v>
      </c>
      <c r="J237" s="180">
        <f>J180/RES_summary!J$19</f>
        <v>39.790283038350367</v>
      </c>
      <c r="K237" s="180">
        <f>K180/RES_summary!K$19</f>
        <v>39.652193769766612</v>
      </c>
      <c r="L237" s="180">
        <f>L180/RES_summary!L$19</f>
        <v>42.952538700511639</v>
      </c>
      <c r="M237" s="180">
        <f>M180/RES_summary!M$19</f>
        <v>39.58725501263018</v>
      </c>
      <c r="N237" s="180">
        <f>N180/RES_summary!N$19</f>
        <v>39.077679238808656</v>
      </c>
      <c r="O237" s="180">
        <f>O180/RES_summary!O$19</f>
        <v>38.552756630872025</v>
      </c>
      <c r="P237" s="180">
        <f>P180/RES_summary!P$19</f>
        <v>38.6480739351395</v>
      </c>
      <c r="Q237" s="180">
        <f>Q180/RES_summary!Q$19</f>
        <v>38.37306412824956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34.102197456295755</v>
      </c>
      <c r="L238" s="179">
        <f>L181/RES_summary!L$19</f>
        <v>36.370793646827053</v>
      </c>
      <c r="M238" s="179">
        <f>M181/RES_summary!M$19</f>
        <v>33.944316490735858</v>
      </c>
      <c r="N238" s="179">
        <f>N181/RES_summary!N$19</f>
        <v>33.528261191387152</v>
      </c>
      <c r="O238" s="179">
        <f>O181/RES_summary!O$19</f>
        <v>33.116971112517938</v>
      </c>
      <c r="P238" s="179">
        <f>P181/RES_summary!P$19</f>
        <v>33.094657155577458</v>
      </c>
      <c r="Q238" s="179">
        <f>Q181/RES_summary!Q$19</f>
        <v>32.815026665986004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27.756535638836809</v>
      </c>
      <c r="L239" s="177">
        <f>L182/RES_summary!L$19</f>
        <v>30.0667770903584</v>
      </c>
      <c r="M239" s="177">
        <f>M182/RES_summary!M$19</f>
        <v>27.711078508841045</v>
      </c>
      <c r="N239" s="177">
        <f>N182/RES_summary!N$19</f>
        <v>27.354375467166005</v>
      </c>
      <c r="O239" s="177">
        <f>O182/RES_summary!O$19</f>
        <v>26.986929641610384</v>
      </c>
      <c r="P239" s="177">
        <f>P182/RES_summary!P$19</f>
        <v>27.053651754597634</v>
      </c>
      <c r="Q239" s="177">
        <f>Q182/RES_summary!Q$19</f>
        <v>26.861144889774703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6.3456618174589448</v>
      </c>
      <c r="L240" s="177">
        <f>L183/RES_summary!L$19</f>
        <v>6.3040165564686443</v>
      </c>
      <c r="M240" s="177">
        <f>M183/RES_summary!M$19</f>
        <v>6.2332379818948107</v>
      </c>
      <c r="N240" s="177">
        <f>N183/RES_summary!N$19</f>
        <v>6.1738857242211527</v>
      </c>
      <c r="O240" s="177">
        <f>O183/RES_summary!O$19</f>
        <v>6.1300414709075577</v>
      </c>
      <c r="P240" s="177">
        <f>P183/RES_summary!P$19</f>
        <v>6.0410054009798237</v>
      </c>
      <c r="Q240" s="177">
        <f>Q183/RES_summary!Q$19</f>
        <v>5.9538817762113005</v>
      </c>
    </row>
    <row r="241" spans="1:17" ht="12" customHeight="1" x14ac:dyDescent="0.25">
      <c r="A241" s="158" t="s">
        <v>62</v>
      </c>
      <c r="B241" s="178">
        <f>B184/RES_summary!B$19</f>
        <v>14.072180890833611</v>
      </c>
      <c r="C241" s="178">
        <f>C184/RES_summary!C$19</f>
        <v>13.782306816827504</v>
      </c>
      <c r="D241" s="178">
        <f>D184/RES_summary!D$19</f>
        <v>14.546999477108358</v>
      </c>
      <c r="E241" s="178">
        <f>E184/RES_summary!E$19</f>
        <v>18.695038313738873</v>
      </c>
      <c r="F241" s="178">
        <f>F184/RES_summary!F$19</f>
        <v>18.336621406491922</v>
      </c>
      <c r="G241" s="178">
        <f>G184/RES_summary!G$19</f>
        <v>17.638868158173633</v>
      </c>
      <c r="H241" s="178">
        <f>H184/RES_summary!H$19</f>
        <v>17.924941105898938</v>
      </c>
      <c r="I241" s="178">
        <f>I184/RES_summary!I$19</f>
        <v>17.612662718356297</v>
      </c>
      <c r="J241" s="178">
        <f>J184/RES_summary!J$19</f>
        <v>17.810215523702624</v>
      </c>
      <c r="K241" s="178">
        <f>K184/RES_summary!K$19</f>
        <v>17.994942393429358</v>
      </c>
      <c r="L241" s="178">
        <f>L184/RES_summary!L$19</f>
        <v>17.905487737894106</v>
      </c>
      <c r="M241" s="178">
        <f>M184/RES_summary!M$19</f>
        <v>17.135515909911707</v>
      </c>
      <c r="N241" s="178">
        <f>N184/RES_summary!N$19</f>
        <v>16.657913515926953</v>
      </c>
      <c r="O241" s="178">
        <f>O184/RES_summary!O$19</f>
        <v>16.521201311642958</v>
      </c>
      <c r="P241" s="178">
        <f>P184/RES_summary!P$19</f>
        <v>16.527573556508461</v>
      </c>
      <c r="Q241" s="178">
        <f>Q184/RES_summary!Q$19</f>
        <v>16.445492981748895</v>
      </c>
    </row>
    <row r="242" spans="1:17" ht="12" customHeight="1" x14ac:dyDescent="0.25">
      <c r="A242" s="23" t="s">
        <v>57</v>
      </c>
      <c r="B242" s="177">
        <f>B185/RES_summary!B$19</f>
        <v>19.069318598289602</v>
      </c>
      <c r="C242" s="177">
        <f>C185/RES_summary!C$19</f>
        <v>18.937618121044242</v>
      </c>
      <c r="D242" s="177">
        <f>D185/RES_summary!D$19</f>
        <v>19.339532133870424</v>
      </c>
      <c r="E242" s="177">
        <f>E185/RES_summary!E$19</f>
        <v>23.639631048708686</v>
      </c>
      <c r="F242" s="177">
        <f>F185/RES_summary!F$19</f>
        <v>23.393377422456211</v>
      </c>
      <c r="G242" s="177">
        <f>G185/RES_summary!G$19</f>
        <v>22.934749852313359</v>
      </c>
      <c r="H242" s="177">
        <f>H185/RES_summary!H$19</f>
        <v>22.801500335240377</v>
      </c>
      <c r="I242" s="177">
        <f>I185/RES_summary!I$19</f>
        <v>22.710657508635201</v>
      </c>
      <c r="J242" s="177">
        <f>J185/RES_summary!J$19</f>
        <v>22.607361566957138</v>
      </c>
      <c r="K242" s="177">
        <f>K185/RES_summary!K$19</f>
        <v>22.464656222092106</v>
      </c>
      <c r="L242" s="177">
        <f>L185/RES_summary!L$19</f>
        <v>22.074319604332839</v>
      </c>
      <c r="M242" s="177">
        <f>M185/RES_summary!M$19</f>
        <v>21.320183516120725</v>
      </c>
      <c r="N242" s="177">
        <f>N185/RES_summary!N$19</f>
        <v>21.110203974007021</v>
      </c>
      <c r="O242" s="177">
        <f>O185/RES_summary!O$19</f>
        <v>20.769054886957278</v>
      </c>
      <c r="P242" s="177">
        <f>P185/RES_summary!P$19</f>
        <v>20.321969763055119</v>
      </c>
      <c r="Q242" s="177">
        <f>Q185/RES_summary!Q$19</f>
        <v>20.09577698067606</v>
      </c>
    </row>
    <row r="243" spans="1:17" ht="12" customHeight="1" x14ac:dyDescent="0.25">
      <c r="A243" s="29" t="s">
        <v>140</v>
      </c>
      <c r="B243" s="176">
        <f>B186/RES_summary!B$19</f>
        <v>11.269014080690908</v>
      </c>
      <c r="C243" s="176">
        <f>C186/RES_summary!C$19</f>
        <v>10.973287186618562</v>
      </c>
      <c r="D243" s="176">
        <f>D186/RES_summary!D$19</f>
        <v>11.944856181544216</v>
      </c>
      <c r="E243" s="176">
        <f>E186/RES_summary!E$19</f>
        <v>16.053246175755859</v>
      </c>
      <c r="F243" s="176">
        <f>F186/RES_summary!F$19</f>
        <v>15.94906571650117</v>
      </c>
      <c r="G243" s="176">
        <f>G186/RES_summary!G$19</f>
        <v>15.258260518560594</v>
      </c>
      <c r="H243" s="176">
        <f>H186/RES_summary!H$19</f>
        <v>15.715342156863141</v>
      </c>
      <c r="I243" s="176">
        <f>I186/RES_summary!I$19</f>
        <v>15.224406552411113</v>
      </c>
      <c r="J243" s="176">
        <f>J186/RES_summary!J$19</f>
        <v>15.502699699133679</v>
      </c>
      <c r="K243" s="176">
        <f>K186/RES_summary!K$19</f>
        <v>15.678812396720787</v>
      </c>
      <c r="L243" s="176">
        <f>L186/RES_summary!L$19</f>
        <v>15.809941198031684</v>
      </c>
      <c r="M243" s="176">
        <f>M186/RES_summary!M$19</f>
        <v>15.31231930506523</v>
      </c>
      <c r="N243" s="176">
        <f>N186/RES_summary!N$19</f>
        <v>14.74424770472446</v>
      </c>
      <c r="O243" s="176">
        <f>O186/RES_summary!O$19</f>
        <v>14.864244725319853</v>
      </c>
      <c r="P243" s="176">
        <f>P186/RES_summary!P$19</f>
        <v>14.863059498463723</v>
      </c>
      <c r="Q243" s="176">
        <f>Q186/RES_summary!Q$19</f>
        <v>14.957088182711804</v>
      </c>
    </row>
    <row r="245" spans="1:17" ht="12" customHeight="1" x14ac:dyDescent="0.25">
      <c r="A245" s="152" t="s">
        <v>71</v>
      </c>
      <c r="B245" s="184">
        <f>B188/RES_summary!B$19</f>
        <v>134.12306062072003</v>
      </c>
      <c r="C245" s="184">
        <f>C188/RES_summary!C$19</f>
        <v>147.44175312863362</v>
      </c>
      <c r="D245" s="184">
        <f>D188/RES_summary!D$19</f>
        <v>142.85883329223503</v>
      </c>
      <c r="E245" s="184">
        <f>E188/RES_summary!E$19</f>
        <v>143.520996217641</v>
      </c>
      <c r="F245" s="184">
        <f>F188/RES_summary!F$19</f>
        <v>139.86592180951635</v>
      </c>
      <c r="G245" s="184">
        <f>G188/RES_summary!G$19</f>
        <v>140.73357875104327</v>
      </c>
      <c r="H245" s="184">
        <f>H188/RES_summary!H$19</f>
        <v>145.94547628428367</v>
      </c>
      <c r="I245" s="184">
        <f>I188/RES_summary!I$19</f>
        <v>137.21438259769187</v>
      </c>
      <c r="J245" s="184">
        <f>J188/RES_summary!J$19</f>
        <v>140.10684879873796</v>
      </c>
      <c r="K245" s="184">
        <f>K188/RES_summary!K$19</f>
        <v>144.68062894179062</v>
      </c>
      <c r="L245" s="184">
        <f>L188/RES_summary!L$19</f>
        <v>145.40373606081084</v>
      </c>
      <c r="M245" s="184">
        <f>M188/RES_summary!M$19</f>
        <v>150.28473001098223</v>
      </c>
      <c r="N245" s="184">
        <f>N188/RES_summary!N$19</f>
        <v>141.8623278316777</v>
      </c>
      <c r="O245" s="184">
        <f>O188/RES_summary!O$19</f>
        <v>137.77317226060339</v>
      </c>
      <c r="P245" s="184">
        <f>P188/RES_summary!P$19</f>
        <v>124.69415642936929</v>
      </c>
      <c r="Q245" s="184">
        <f>Q188/RES_summary!Q$19</f>
        <v>123.08271742426004</v>
      </c>
    </row>
    <row r="246" spans="1:17" ht="12" customHeight="1" x14ac:dyDescent="0.25">
      <c r="A246" s="158" t="s">
        <v>65</v>
      </c>
      <c r="B246" s="178">
        <f>B189/RES_summary!B$19</f>
        <v>103.22882566673402</v>
      </c>
      <c r="C246" s="178">
        <f>C189/RES_summary!C$19</f>
        <v>116.15735171682518</v>
      </c>
      <c r="D246" s="178">
        <f>D189/RES_summary!D$19</f>
        <v>111.05234346841387</v>
      </c>
      <c r="E246" s="178">
        <f>E189/RES_summary!E$19</f>
        <v>108.13323463355366</v>
      </c>
      <c r="F246" s="178">
        <f>F189/RES_summary!F$19</f>
        <v>104.44658042811957</v>
      </c>
      <c r="G246" s="178">
        <f>G189/RES_summary!G$19</f>
        <v>106.15389111042035</v>
      </c>
      <c r="H246" s="178">
        <f>H189/RES_summary!H$19</f>
        <v>110.84700756651512</v>
      </c>
      <c r="I246" s="178">
        <f>I189/RES_summary!I$19</f>
        <v>102.71676292218683</v>
      </c>
      <c r="J246" s="178">
        <f>J189/RES_summary!J$19</f>
        <v>104.74926202365026</v>
      </c>
      <c r="K246" s="178">
        <f>K189/RES_summary!K$19</f>
        <v>108.71820427382067</v>
      </c>
      <c r="L246" s="178">
        <f>L189/RES_summary!L$19</f>
        <v>112.45931963588805</v>
      </c>
      <c r="M246" s="178">
        <f>M189/RES_summary!M$19</f>
        <v>114.579082676054</v>
      </c>
      <c r="N246" s="178">
        <f>N189/RES_summary!N$19</f>
        <v>107.3340672655918</v>
      </c>
      <c r="O246" s="178">
        <f>O189/RES_summary!O$19</f>
        <v>103.42564726217725</v>
      </c>
      <c r="P246" s="178">
        <f>P189/RES_summary!P$19</f>
        <v>90.775024105000881</v>
      </c>
      <c r="Q246" s="178">
        <f>Q189/RES_summary!Q$19</f>
        <v>89.356539819711088</v>
      </c>
    </row>
    <row r="247" spans="1:17" ht="12" customHeight="1" x14ac:dyDescent="0.25">
      <c r="A247" s="23" t="s">
        <v>166</v>
      </c>
      <c r="B247" s="177">
        <f>B190/RES_summary!B$19</f>
        <v>101.60870746110085</v>
      </c>
      <c r="C247" s="177">
        <f>C190/RES_summary!C$19</f>
        <v>114.48523097467708</v>
      </c>
      <c r="D247" s="177">
        <f>D190/RES_summary!D$19</f>
        <v>109.65427197832139</v>
      </c>
      <c r="E247" s="177">
        <f>E190/RES_summary!E$19</f>
        <v>104.64811335496981</v>
      </c>
      <c r="F247" s="177">
        <f>F190/RES_summary!F$19</f>
        <v>101.11928436594395</v>
      </c>
      <c r="G247" s="177">
        <f>G190/RES_summary!G$19</f>
        <v>103.46340904280571</v>
      </c>
      <c r="H247" s="177">
        <f>H190/RES_summary!H$19</f>
        <v>107.6897968566159</v>
      </c>
      <c r="I247" s="177">
        <f>I190/RES_summary!I$19</f>
        <v>99.992572295956336</v>
      </c>
      <c r="J247" s="177">
        <f>J190/RES_summary!J$19</f>
        <v>101.7773029380246</v>
      </c>
      <c r="K247" s="177">
        <f>K190/RES_summary!K$19</f>
        <v>105.55456458388296</v>
      </c>
      <c r="L247" s="177">
        <f>L190/RES_summary!L$19</f>
        <v>109.24019163778866</v>
      </c>
      <c r="M247" s="177">
        <f>M190/RES_summary!M$19</f>
        <v>111.36644176692545</v>
      </c>
      <c r="N247" s="177">
        <f>N190/RES_summary!N$19</f>
        <v>104.40702062568849</v>
      </c>
      <c r="O247" s="177">
        <f>O190/RES_summary!O$19</f>
        <v>100.46455936418486</v>
      </c>
      <c r="P247" s="177">
        <f>P190/RES_summary!P$19</f>
        <v>87.733697075836616</v>
      </c>
      <c r="Q247" s="177">
        <f>Q190/RES_summary!Q$19</f>
        <v>86.051925870223627</v>
      </c>
    </row>
    <row r="248" spans="1:17" ht="12" customHeight="1" x14ac:dyDescent="0.25">
      <c r="A248" s="23" t="s">
        <v>60</v>
      </c>
      <c r="B248" s="177">
        <f>B191/RES_summary!B$19</f>
        <v>1.6201182056331722</v>
      </c>
      <c r="C248" s="177">
        <f>C191/RES_summary!C$19</f>
        <v>1.6721207421480924</v>
      </c>
      <c r="D248" s="177">
        <f>D191/RES_summary!D$19</f>
        <v>1.398071490092482</v>
      </c>
      <c r="E248" s="177">
        <f>E191/RES_summary!E$19</f>
        <v>3.485121278583847</v>
      </c>
      <c r="F248" s="177">
        <f>F191/RES_summary!F$19</f>
        <v>3.3272960621756273</v>
      </c>
      <c r="G248" s="177">
        <f>G191/RES_summary!G$19</f>
        <v>2.6904820676146262</v>
      </c>
      <c r="H248" s="177">
        <f>H191/RES_summary!H$19</f>
        <v>3.1572107098992128</v>
      </c>
      <c r="I248" s="177">
        <f>I191/RES_summary!I$19</f>
        <v>2.7241906262304973</v>
      </c>
      <c r="J248" s="177">
        <f>J191/RES_summary!J$19</f>
        <v>2.9719590856256572</v>
      </c>
      <c r="K248" s="177">
        <f>K191/RES_summary!K$19</f>
        <v>3.1636396899377086</v>
      </c>
      <c r="L248" s="177">
        <f>L191/RES_summary!L$19</f>
        <v>3.2191279980994065</v>
      </c>
      <c r="M248" s="177">
        <f>M191/RES_summary!M$19</f>
        <v>3.2126409091285377</v>
      </c>
      <c r="N248" s="177">
        <f>N191/RES_summary!N$19</f>
        <v>2.927046639903307</v>
      </c>
      <c r="O248" s="177">
        <f>O191/RES_summary!O$19</f>
        <v>2.9610878979923863</v>
      </c>
      <c r="P248" s="177">
        <f>P191/RES_summary!P$19</f>
        <v>3.0413270291642789</v>
      </c>
      <c r="Q248" s="177">
        <f>Q191/RES_summary!Q$19</f>
        <v>3.3046139494874698</v>
      </c>
    </row>
    <row r="249" spans="1:17" ht="12" customHeight="1" x14ac:dyDescent="0.25">
      <c r="A249" s="158" t="s">
        <v>112</v>
      </c>
      <c r="B249" s="178">
        <f>B192/RES_summary!B$19</f>
        <v>6.9891165942717074E-3</v>
      </c>
      <c r="C249" s="178">
        <f>C192/RES_summary!C$19</f>
        <v>7.569434140386716E-3</v>
      </c>
      <c r="D249" s="178">
        <f>D192/RES_summary!D$19</f>
        <v>8.9827272801039273E-3</v>
      </c>
      <c r="E249" s="178">
        <f>E192/RES_summary!E$19</f>
        <v>9.9632129155200234E-3</v>
      </c>
      <c r="F249" s="178">
        <f>F192/RES_summary!F$19</f>
        <v>1.2826866280176936E-2</v>
      </c>
      <c r="G249" s="178">
        <f>G192/RES_summary!G$19</f>
        <v>1.4714165674043579E-2</v>
      </c>
      <c r="H249" s="178">
        <f>H192/RES_summary!H$19</f>
        <v>2.0546161383129695E-2</v>
      </c>
      <c r="I249" s="178">
        <f>I192/RES_summary!I$19</f>
        <v>2.9786069556381151E-2</v>
      </c>
      <c r="J249" s="178">
        <f>J192/RES_summary!J$19</f>
        <v>3.8795965161865224E-2</v>
      </c>
      <c r="K249" s="178">
        <f>K192/RES_summary!K$19</f>
        <v>5.239323517042041E-2</v>
      </c>
      <c r="L249" s="178">
        <f>L192/RES_summary!L$19</f>
        <v>6.6524282840467533E-2</v>
      </c>
      <c r="M249" s="178">
        <f>M192/RES_summary!M$19</f>
        <v>8.3806917716618176E-2</v>
      </c>
      <c r="N249" s="178">
        <f>N192/RES_summary!N$19</f>
        <v>9.8558685794118112E-2</v>
      </c>
      <c r="O249" s="178">
        <f>O192/RES_summary!O$19</f>
        <v>0.10248952304776297</v>
      </c>
      <c r="P249" s="178">
        <f>P192/RES_summary!P$19</f>
        <v>0.13341533548295786</v>
      </c>
      <c r="Q249" s="178">
        <f>Q192/RES_summary!Q$19</f>
        <v>0.15906915221773915</v>
      </c>
    </row>
    <row r="250" spans="1:17" ht="12" customHeight="1" x14ac:dyDescent="0.25">
      <c r="A250" s="23" t="s">
        <v>60</v>
      </c>
      <c r="B250" s="177">
        <f>B193/RES_summary!B$19</f>
        <v>6.9891165942717074E-3</v>
      </c>
      <c r="C250" s="177">
        <f>C193/RES_summary!C$19</f>
        <v>7.569434140386716E-3</v>
      </c>
      <c r="D250" s="177">
        <f>D193/RES_summary!D$19</f>
        <v>8.9827272801039273E-3</v>
      </c>
      <c r="E250" s="177">
        <f>E193/RES_summary!E$19</f>
        <v>9.9632129155200234E-3</v>
      </c>
      <c r="F250" s="177">
        <f>F193/RES_summary!F$19</f>
        <v>1.2826866280176936E-2</v>
      </c>
      <c r="G250" s="177">
        <f>G193/RES_summary!G$19</f>
        <v>1.4714165674043579E-2</v>
      </c>
      <c r="H250" s="177">
        <f>H193/RES_summary!H$19</f>
        <v>2.0546161383129695E-2</v>
      </c>
      <c r="I250" s="177">
        <f>I193/RES_summary!I$19</f>
        <v>2.9786069556381151E-2</v>
      </c>
      <c r="J250" s="177">
        <f>J193/RES_summary!J$19</f>
        <v>3.8795965161865224E-2</v>
      </c>
      <c r="K250" s="177">
        <f>K193/RES_summary!K$19</f>
        <v>5.239323517042041E-2</v>
      </c>
      <c r="L250" s="177">
        <f>L193/RES_summary!L$19</f>
        <v>6.6524282840467533E-2</v>
      </c>
      <c r="M250" s="177">
        <f>M193/RES_summary!M$19</f>
        <v>8.3806917716618176E-2</v>
      </c>
      <c r="N250" s="177">
        <f>N193/RES_summary!N$19</f>
        <v>9.8558685794118112E-2</v>
      </c>
      <c r="O250" s="177">
        <f>O193/RES_summary!O$19</f>
        <v>0.10248952304776297</v>
      </c>
      <c r="P250" s="177">
        <f>P193/RES_summary!P$19</f>
        <v>0.13341533548295786</v>
      </c>
      <c r="Q250" s="177">
        <f>Q193/RES_summary!Q$19</f>
        <v>0.15906915221773915</v>
      </c>
    </row>
    <row r="251" spans="1:17" ht="12" customHeight="1" x14ac:dyDescent="0.25">
      <c r="A251" s="158" t="s">
        <v>63</v>
      </c>
      <c r="B251" s="178">
        <f>B194/RES_summary!B$19</f>
        <v>22.467642702816029</v>
      </c>
      <c r="C251" s="178">
        <f>C194/RES_summary!C$19</f>
        <v>22.894229762158027</v>
      </c>
      <c r="D251" s="178">
        <f>D194/RES_summary!D$19</f>
        <v>22.746656219990896</v>
      </c>
      <c r="E251" s="178">
        <f>E194/RES_summary!E$19</f>
        <v>23.45518271007467</v>
      </c>
      <c r="F251" s="178">
        <f>F194/RES_summary!F$19</f>
        <v>23.429108912672721</v>
      </c>
      <c r="G251" s="178">
        <f>G194/RES_summary!G$19</f>
        <v>22.937398296596985</v>
      </c>
      <c r="H251" s="178">
        <f>H194/RES_summary!H$19</f>
        <v>23.135739817163888</v>
      </c>
      <c r="I251" s="178">
        <f>I194/RES_summary!I$19</f>
        <v>22.730454591611526</v>
      </c>
      <c r="J251" s="178">
        <f>J194/RES_summary!J$19</f>
        <v>23.379716971674114</v>
      </c>
      <c r="K251" s="178">
        <f>K194/RES_summary!K$19</f>
        <v>23.918305407483885</v>
      </c>
      <c r="L251" s="178">
        <f>L194/RES_summary!L$19</f>
        <v>20.817558017503035</v>
      </c>
      <c r="M251" s="178">
        <f>M194/RES_summary!M$19</f>
        <v>23.733922286081818</v>
      </c>
      <c r="N251" s="178">
        <f>N194/RES_summary!N$19</f>
        <v>22.828343520932801</v>
      </c>
      <c r="O251" s="178">
        <f>O194/RES_summary!O$19</f>
        <v>22.556937604268533</v>
      </c>
      <c r="P251" s="178">
        <f>P194/RES_summary!P$19</f>
        <v>22.182694171761785</v>
      </c>
      <c r="Q251" s="178">
        <f>Q194/RES_summary!Q$19</f>
        <v>21.891646209377463</v>
      </c>
    </row>
    <row r="252" spans="1:17" ht="12" customHeight="1" x14ac:dyDescent="0.25">
      <c r="A252" s="167" t="s">
        <v>165</v>
      </c>
      <c r="B252" s="183">
        <f>B195/RES_summary!B$19</f>
        <v>21.732472412853809</v>
      </c>
      <c r="C252" s="183">
        <f>C195/RES_summary!C$19</f>
        <v>22.186020751665726</v>
      </c>
      <c r="D252" s="183">
        <f>D195/RES_summary!D$19</f>
        <v>22.190522678078306</v>
      </c>
      <c r="E252" s="183">
        <f>E195/RES_summary!E$19</f>
        <v>22.177985585975264</v>
      </c>
      <c r="F252" s="183">
        <f>F195/RES_summary!F$19</f>
        <v>22.207998963272605</v>
      </c>
      <c r="G252" s="183">
        <f>G195/RES_summary!G$19</f>
        <v>21.892996419678941</v>
      </c>
      <c r="H252" s="183">
        <f>H195/RES_summary!H$19</f>
        <v>21.862725355382906</v>
      </c>
      <c r="I252" s="183">
        <f>I195/RES_summary!I$19</f>
        <v>21.765336813652873</v>
      </c>
      <c r="J252" s="183">
        <f>J195/RES_summary!J$19</f>
        <v>22.258461467420755</v>
      </c>
      <c r="K252" s="183">
        <f>K195/RES_summary!K$19</f>
        <v>23.000695816541942</v>
      </c>
      <c r="L252" s="183">
        <f>L195/RES_summary!L$19</f>
        <v>19.896278666223655</v>
      </c>
      <c r="M252" s="183">
        <f>M195/RES_summary!M$19</f>
        <v>23.301282358300536</v>
      </c>
      <c r="N252" s="183">
        <f>N195/RES_summary!N$19</f>
        <v>22.148085324150419</v>
      </c>
      <c r="O252" s="183">
        <f>O195/RES_summary!O$19</f>
        <v>21.892510385451164</v>
      </c>
      <c r="P252" s="183">
        <f>P195/RES_summary!P$19</f>
        <v>21.38792311155666</v>
      </c>
      <c r="Q252" s="183">
        <f>Q195/RES_summary!Q$19</f>
        <v>21.089669307197198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22.978908151068133</v>
      </c>
      <c r="L253" s="183">
        <f>L196/RES_summary!L$19</f>
        <v>20.65411444747307</v>
      </c>
      <c r="M253" s="183">
        <f>M196/RES_summary!M$19</f>
        <v>23.06420622533922</v>
      </c>
      <c r="N253" s="183">
        <f>N196/RES_summary!N$19</f>
        <v>22.162743756441191</v>
      </c>
      <c r="O253" s="183">
        <f>O196/RES_summary!O$19</f>
        <v>22.03044497098001</v>
      </c>
      <c r="P253" s="183">
        <f>P196/RES_summary!P$19</f>
        <v>21.624562871190395</v>
      </c>
      <c r="Q253" s="183">
        <f>Q196/RES_summary!Q$19</f>
        <v>21.35835245309228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16.63324633360919</v>
      </c>
      <c r="L254" s="182">
        <f>L197/RES_summary!L$19</f>
        <v>14.350097891004424</v>
      </c>
      <c r="M254" s="182">
        <f>M197/RES_summary!M$19</f>
        <v>16.830968243444406</v>
      </c>
      <c r="N254" s="182">
        <f>N197/RES_summary!N$19</f>
        <v>15.988858032220037</v>
      </c>
      <c r="O254" s="182">
        <f>O197/RES_summary!O$19</f>
        <v>15.900403500072454</v>
      </c>
      <c r="P254" s="182">
        <f>P197/RES_summary!P$19</f>
        <v>15.58355747021057</v>
      </c>
      <c r="Q254" s="182">
        <f>Q197/RES_summary!Q$19</f>
        <v>15.404470676880978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6.3456618174589448</v>
      </c>
      <c r="L255" s="181">
        <f>L198/RES_summary!L$19</f>
        <v>6.3040165564686452</v>
      </c>
      <c r="M255" s="181">
        <f>M198/RES_summary!M$19</f>
        <v>6.2332379818948116</v>
      </c>
      <c r="N255" s="181">
        <f>N198/RES_summary!N$19</f>
        <v>6.1738857242211589</v>
      </c>
      <c r="O255" s="181">
        <f>O198/RES_summary!O$19</f>
        <v>6.130041470907555</v>
      </c>
      <c r="P255" s="181">
        <f>P198/RES_summary!P$19</f>
        <v>6.0410054009798246</v>
      </c>
      <c r="Q255" s="181">
        <f>Q198/RES_summary!Q$19</f>
        <v>5.9538817762113041</v>
      </c>
    </row>
    <row r="256" spans="1:17" ht="12" customHeight="1" x14ac:dyDescent="0.25">
      <c r="A256" s="163" t="s">
        <v>142</v>
      </c>
      <c r="B256" s="180">
        <f>B199/RES_summary!B$19</f>
        <v>25.165995172256405</v>
      </c>
      <c r="C256" s="180">
        <f>C199/RES_summary!C$19</f>
        <v>25.746627373287534</v>
      </c>
      <c r="D256" s="180">
        <f>D199/RES_summary!D$19</f>
        <v>25.176133487521913</v>
      </c>
      <c r="E256" s="180">
        <f>E199/RES_summary!E$19</f>
        <v>29.283462134667992</v>
      </c>
      <c r="F256" s="180">
        <f>F199/RES_summary!F$19</f>
        <v>29.266279975636266</v>
      </c>
      <c r="G256" s="180">
        <f>G199/RES_summary!G$19</f>
        <v>28.266713282180259</v>
      </c>
      <c r="H256" s="180">
        <f>H199/RES_summary!H$19</f>
        <v>29.787029941769504</v>
      </c>
      <c r="I256" s="180">
        <f>I199/RES_summary!I$19</f>
        <v>27.885112418469504</v>
      </c>
      <c r="J256" s="180">
        <f>J199/RES_summary!J$19</f>
        <v>29.693980025553067</v>
      </c>
      <c r="K256" s="180">
        <f>K199/RES_summary!K$19</f>
        <v>29.70419310929702</v>
      </c>
      <c r="L256" s="180">
        <f>L199/RES_summary!L$19</f>
        <v>32.49019922714389</v>
      </c>
      <c r="M256" s="180">
        <f>M199/RES_summary!M$19</f>
        <v>29.967626587690724</v>
      </c>
      <c r="N256" s="180">
        <f>N199/RES_summary!N$19</f>
        <v>29.839374688434518</v>
      </c>
      <c r="O256" s="180">
        <f>O199/RES_summary!O$19</f>
        <v>29.459549476850345</v>
      </c>
      <c r="P256" s="180">
        <f>P199/RES_summary!P$19</f>
        <v>30.205926724037187</v>
      </c>
      <c r="Q256" s="180">
        <f>Q199/RES_summary!Q$19</f>
        <v>30.007202593312787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27.671111558991747</v>
      </c>
      <c r="L257" s="179">
        <f>L200/RES_summary!L$19</f>
        <v>29.404433412279776</v>
      </c>
      <c r="M257" s="179">
        <f>M200/RES_summary!M$19</f>
        <v>27.540704304123359</v>
      </c>
      <c r="N257" s="179">
        <f>N200/RES_summary!N$19</f>
        <v>27.338659594192439</v>
      </c>
      <c r="O257" s="179">
        <f>O200/RES_summary!O$19</f>
        <v>27.093871688353669</v>
      </c>
      <c r="P257" s="179">
        <f>P200/RES_summary!P$19</f>
        <v>27.237996038562564</v>
      </c>
      <c r="Q257" s="179">
        <f>Q200/RES_summary!Q$19</f>
        <v>27.013871594437305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21.325449741532807</v>
      </c>
      <c r="L258" s="177">
        <f>L201/RES_summary!L$19</f>
        <v>23.10041685581113</v>
      </c>
      <c r="M258" s="177">
        <f>M201/RES_summary!M$19</f>
        <v>21.307466322228549</v>
      </c>
      <c r="N258" s="177">
        <f>N201/RES_summary!N$19</f>
        <v>21.164773869971285</v>
      </c>
      <c r="O258" s="177">
        <f>O201/RES_summary!O$19</f>
        <v>20.963830217446112</v>
      </c>
      <c r="P258" s="177">
        <f>P201/RES_summary!P$19</f>
        <v>21.196990637582743</v>
      </c>
      <c r="Q258" s="177">
        <f>Q201/RES_summary!Q$19</f>
        <v>21.059989818226008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6.3456618174589448</v>
      </c>
      <c r="L259" s="177">
        <f>L202/RES_summary!L$19</f>
        <v>6.3040165564686443</v>
      </c>
      <c r="M259" s="177">
        <f>M202/RES_summary!M$19</f>
        <v>6.2332379818948089</v>
      </c>
      <c r="N259" s="177">
        <f>N202/RES_summary!N$19</f>
        <v>6.1738857242211544</v>
      </c>
      <c r="O259" s="177">
        <f>O202/RES_summary!O$19</f>
        <v>6.130041470907555</v>
      </c>
      <c r="P259" s="177">
        <f>P202/RES_summary!P$19</f>
        <v>6.0410054009798237</v>
      </c>
      <c r="Q259" s="177">
        <f>Q202/RES_summary!Q$19</f>
        <v>5.9538817762113032</v>
      </c>
    </row>
    <row r="260" spans="1:17" ht="12" customHeight="1" x14ac:dyDescent="0.25">
      <c r="A260" s="158" t="s">
        <v>62</v>
      </c>
      <c r="B260" s="178">
        <f>B203/RES_summary!B$19</f>
        <v>8.4196031345756897</v>
      </c>
      <c r="C260" s="178">
        <f>C203/RES_summary!C$19</f>
        <v>8.3826022155100244</v>
      </c>
      <c r="D260" s="178">
        <f>D203/RES_summary!D$19</f>
        <v>9.0508508765501876</v>
      </c>
      <c r="E260" s="178">
        <f>E203/RES_summary!E$19</f>
        <v>11.922615661097149</v>
      </c>
      <c r="F260" s="178">
        <f>F203/RES_summary!F$19</f>
        <v>11.977405602443886</v>
      </c>
      <c r="G260" s="178">
        <f>G203/RES_summary!G$19</f>
        <v>11.627575178351888</v>
      </c>
      <c r="H260" s="178">
        <f>H203/RES_summary!H$19</f>
        <v>11.942182739221554</v>
      </c>
      <c r="I260" s="178">
        <f>I203/RES_summary!I$19</f>
        <v>11.737379014337147</v>
      </c>
      <c r="J260" s="178">
        <f>J203/RES_summary!J$19</f>
        <v>11.9390738382517</v>
      </c>
      <c r="K260" s="178">
        <f>K203/RES_summary!K$19</f>
        <v>11.991726025315655</v>
      </c>
      <c r="L260" s="178">
        <f>L203/RES_summary!L$19</f>
        <v>12.060334124579255</v>
      </c>
      <c r="M260" s="178">
        <f>M203/RES_summary!M$19</f>
        <v>11.887918131129799</v>
      </c>
      <c r="N260" s="178">
        <f>N203/RES_summary!N$19</f>
        <v>11.601358359358994</v>
      </c>
      <c r="O260" s="178">
        <f>O203/RES_summary!O$19</f>
        <v>11.688097871109868</v>
      </c>
      <c r="P260" s="178">
        <f>P203/RES_summary!P$19</f>
        <v>11.603022817123644</v>
      </c>
      <c r="Q260" s="178">
        <f>Q203/RES_summary!Q$19</f>
        <v>11.675462242953726</v>
      </c>
    </row>
    <row r="261" spans="1:17" ht="12" customHeight="1" x14ac:dyDescent="0.25">
      <c r="A261" s="23" t="s">
        <v>57</v>
      </c>
      <c r="B261" s="177">
        <f>B204/RES_summary!B$19</f>
        <v>7.6484876847218306</v>
      </c>
      <c r="C261" s="177">
        <f>C204/RES_summary!C$19</f>
        <v>7.782001479094272</v>
      </c>
      <c r="D261" s="177">
        <f>D204/RES_summary!D$19</f>
        <v>8.1152604198910456</v>
      </c>
      <c r="E261" s="177">
        <f>E204/RES_summary!E$19</f>
        <v>10.055326223568844</v>
      </c>
      <c r="F261" s="177">
        <f>F204/RES_summary!F$19</f>
        <v>10.034210974965974</v>
      </c>
      <c r="G261" s="177">
        <f>G204/RES_summary!G$19</f>
        <v>9.9534126425976908</v>
      </c>
      <c r="H261" s="177">
        <f>H204/RES_summary!H$19</f>
        <v>10.019745850241678</v>
      </c>
      <c r="I261" s="177">
        <f>I204/RES_summary!I$19</f>
        <v>10.11126598722112</v>
      </c>
      <c r="J261" s="177">
        <f>J204/RES_summary!J$19</f>
        <v>10.193200119002238</v>
      </c>
      <c r="K261" s="177">
        <f>K204/RES_summary!K$19</f>
        <v>10.154162866586962</v>
      </c>
      <c r="L261" s="177">
        <f>L204/RES_summary!L$19</f>
        <v>10.037559811801557</v>
      </c>
      <c r="M261" s="177">
        <f>M204/RES_summary!M$19</f>
        <v>9.9270256962340149</v>
      </c>
      <c r="N261" s="177">
        <f>N204/RES_summary!N$19</f>
        <v>9.8606776462273267</v>
      </c>
      <c r="O261" s="177">
        <f>O204/RES_summary!O$19</f>
        <v>9.7257552372503273</v>
      </c>
      <c r="P261" s="177">
        <f>P204/RES_summary!P$19</f>
        <v>9.5394221603543041</v>
      </c>
      <c r="Q261" s="177">
        <f>Q204/RES_summary!Q$19</f>
        <v>9.4358068585043355</v>
      </c>
    </row>
    <row r="262" spans="1:17" ht="12" customHeight="1" x14ac:dyDescent="0.25">
      <c r="A262" s="29" t="s">
        <v>140</v>
      </c>
      <c r="B262" s="176">
        <f>B205/RES_summary!B$19</f>
        <v>8.852163804775639</v>
      </c>
      <c r="C262" s="176">
        <f>C205/RES_summary!C$19</f>
        <v>8.7098567999479855</v>
      </c>
      <c r="D262" s="176">
        <f>D205/RES_summary!D$19</f>
        <v>9.5588370726910448</v>
      </c>
      <c r="E262" s="176">
        <f>E205/RES_summary!E$19</f>
        <v>12.920269223242567</v>
      </c>
      <c r="F262" s="176">
        <f>F205/RES_summary!F$19</f>
        <v>12.894888149544709</v>
      </c>
      <c r="G262" s="176">
        <f>G205/RES_summary!G$19</f>
        <v>12.380145638334147</v>
      </c>
      <c r="H262" s="176">
        <f>H205/RES_summary!H$19</f>
        <v>12.813250705323387</v>
      </c>
      <c r="I262" s="176">
        <f>I205/RES_summary!I$19</f>
        <v>12.499163720539475</v>
      </c>
      <c r="J262" s="176">
        <f>J205/RES_summary!J$19</f>
        <v>12.778871334209102</v>
      </c>
      <c r="K262" s="176">
        <f>K205/RES_summary!K$19</f>
        <v>12.943920128993071</v>
      </c>
      <c r="L262" s="176">
        <f>L205/RES_summary!L$19</f>
        <v>13.077122003742387</v>
      </c>
      <c r="M262" s="176">
        <f>M205/RES_summary!M$19</f>
        <v>12.742249410504671</v>
      </c>
      <c r="N262" s="176">
        <f>N205/RES_summary!N$19</f>
        <v>12.349530833797266</v>
      </c>
      <c r="O262" s="176">
        <f>O205/RES_summary!O$19</f>
        <v>12.453547172538677</v>
      </c>
      <c r="P262" s="176">
        <f>P205/RES_summary!P$19</f>
        <v>12.508276806534811</v>
      </c>
      <c r="Q262" s="176">
        <f>Q205/RES_summary!Q$19</f>
        <v>12.588682645361731</v>
      </c>
    </row>
    <row r="264" spans="1:17" ht="12" customHeight="1" x14ac:dyDescent="0.25">
      <c r="A264" s="152" t="s">
        <v>195</v>
      </c>
      <c r="B264" s="184">
        <f>B207/RES_summary!B$19</f>
        <v>59.666349898066649</v>
      </c>
      <c r="C264" s="184">
        <f>C207/RES_summary!C$19</f>
        <v>64.549378974190219</v>
      </c>
      <c r="D264" s="184">
        <f>D207/RES_summary!D$19</f>
        <v>61.260417580536647</v>
      </c>
      <c r="E264" s="184">
        <f>E207/RES_summary!E$19</f>
        <v>58.738177671910236</v>
      </c>
      <c r="F264" s="184">
        <f>F207/RES_summary!F$19</f>
        <v>56.891395070565629</v>
      </c>
      <c r="G264" s="184">
        <f>G207/RES_summary!G$19</f>
        <v>57.380742553513208</v>
      </c>
      <c r="H264" s="184">
        <f>H207/RES_summary!H$19</f>
        <v>58.986972599626206</v>
      </c>
      <c r="I264" s="184">
        <f>I207/RES_summary!I$19</f>
        <v>54.907448436195466</v>
      </c>
      <c r="J264" s="184">
        <f>J207/RES_summary!J$19</f>
        <v>54.52457829087539</v>
      </c>
      <c r="K264" s="184">
        <f>K207/RES_summary!K$19</f>
        <v>54.893985248179391</v>
      </c>
      <c r="L264" s="184">
        <f>L207/RES_summary!L$19</f>
        <v>55.537366902308634</v>
      </c>
      <c r="M264" s="184">
        <f>M207/RES_summary!M$19</f>
        <v>57.737735513515183</v>
      </c>
      <c r="N264" s="184">
        <f>N207/RES_summary!N$19</f>
        <v>54.040400640685803</v>
      </c>
      <c r="O264" s="184">
        <f>O207/RES_summary!O$19</f>
        <v>52.109557975051928</v>
      </c>
      <c r="P264" s="184">
        <f>P207/RES_summary!P$19</f>
        <v>46.619059993511058</v>
      </c>
      <c r="Q264" s="184">
        <f>Q207/RES_summary!Q$19</f>
        <v>45.653296218112452</v>
      </c>
    </row>
    <row r="265" spans="1:17" ht="12" customHeight="1" x14ac:dyDescent="0.25">
      <c r="A265" s="158" t="s">
        <v>65</v>
      </c>
      <c r="B265" s="178">
        <f>B208/RES_summary!B$19</f>
        <v>48.799949957362628</v>
      </c>
      <c r="C265" s="178">
        <f>C208/RES_summary!C$19</f>
        <v>53.608265194551329</v>
      </c>
      <c r="D265" s="178">
        <f>D208/RES_summary!D$19</f>
        <v>50.339040145876695</v>
      </c>
      <c r="E265" s="178">
        <f>E208/RES_summary!E$19</f>
        <v>47.527245970881062</v>
      </c>
      <c r="F265" s="178">
        <f>F208/RES_summary!F$19</f>
        <v>45.783511662898448</v>
      </c>
      <c r="G265" s="178">
        <f>G208/RES_summary!G$19</f>
        <v>46.465771979154958</v>
      </c>
      <c r="H265" s="178">
        <f>H208/RES_summary!H$19</f>
        <v>48.090393253724116</v>
      </c>
      <c r="I265" s="178">
        <f>I208/RES_summary!I$19</f>
        <v>44.103603443268923</v>
      </c>
      <c r="J265" s="178">
        <f>J208/RES_summary!J$19</f>
        <v>43.669032347724304</v>
      </c>
      <c r="K265" s="178">
        <f>K208/RES_summary!K$19</f>
        <v>43.843760674624413</v>
      </c>
      <c r="L265" s="178">
        <f>L208/RES_summary!L$19</f>
        <v>45.233321806825174</v>
      </c>
      <c r="M265" s="178">
        <f>M208/RES_summary!M$19</f>
        <v>46.111942167822782</v>
      </c>
      <c r="N265" s="178">
        <f>N208/RES_summary!N$19</f>
        <v>43.199314729231375</v>
      </c>
      <c r="O265" s="178">
        <f>O208/RES_summary!O$19</f>
        <v>41.556826847921513</v>
      </c>
      <c r="P265" s="178">
        <f>P208/RES_summary!P$19</f>
        <v>36.285592061885659</v>
      </c>
      <c r="Q265" s="178">
        <f>Q208/RES_summary!Q$19</f>
        <v>35.589954373466341</v>
      </c>
    </row>
    <row r="266" spans="1:17" ht="12" customHeight="1" x14ac:dyDescent="0.25">
      <c r="A266" s="23" t="s">
        <v>166</v>
      </c>
      <c r="B266" s="177">
        <f>B209/RES_summary!B$19</f>
        <v>48.799949957362628</v>
      </c>
      <c r="C266" s="177">
        <f>C209/RES_summary!C$19</f>
        <v>53.608265194551329</v>
      </c>
      <c r="D266" s="177">
        <f>D209/RES_summary!D$19</f>
        <v>50.339040145876695</v>
      </c>
      <c r="E266" s="177">
        <f>E209/RES_summary!E$19</f>
        <v>47.527245970881062</v>
      </c>
      <c r="F266" s="177">
        <f>F209/RES_summary!F$19</f>
        <v>45.783511662898448</v>
      </c>
      <c r="G266" s="177">
        <f>G209/RES_summary!G$19</f>
        <v>46.465771979154958</v>
      </c>
      <c r="H266" s="177">
        <f>H209/RES_summary!H$19</f>
        <v>48.090393253724116</v>
      </c>
      <c r="I266" s="177">
        <f>I209/RES_summary!I$19</f>
        <v>44.103603443268923</v>
      </c>
      <c r="J266" s="177">
        <f>J209/RES_summary!J$19</f>
        <v>43.669032347724304</v>
      </c>
      <c r="K266" s="177">
        <f>K209/RES_summary!K$19</f>
        <v>43.843760674624413</v>
      </c>
      <c r="L266" s="177">
        <f>L209/RES_summary!L$19</f>
        <v>45.233321806825174</v>
      </c>
      <c r="M266" s="177">
        <f>M209/RES_summary!M$19</f>
        <v>46.111942167822782</v>
      </c>
      <c r="N266" s="177">
        <f>N209/RES_summary!N$19</f>
        <v>43.199314729231375</v>
      </c>
      <c r="O266" s="177">
        <f>O209/RES_summary!O$19</f>
        <v>41.556826847921513</v>
      </c>
      <c r="P266" s="177">
        <f>P209/RES_summary!P$19</f>
        <v>36.285592061885659</v>
      </c>
      <c r="Q266" s="177">
        <f>Q209/RES_summary!Q$19</f>
        <v>35.589954373466341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9.3094215479843072</v>
      </c>
      <c r="C270" s="178">
        <f>C213/RES_summary!C$19</f>
        <v>9.4235712984030879</v>
      </c>
      <c r="D270" s="178">
        <f>D213/RES_summary!D$19</f>
        <v>9.3751689544278047</v>
      </c>
      <c r="E270" s="178">
        <f>E213/RES_summary!E$19</f>
        <v>9.3406178425393058</v>
      </c>
      <c r="F270" s="178">
        <f>F213/RES_summary!F$19</f>
        <v>9.4032463930788701</v>
      </c>
      <c r="G270" s="178">
        <f>G213/RES_summary!G$19</f>
        <v>9.2990157859792433</v>
      </c>
      <c r="H270" s="178">
        <f>H213/RES_summary!H$19</f>
        <v>9.28119428350543</v>
      </c>
      <c r="I270" s="178">
        <f>I213/RES_summary!I$19</f>
        <v>9.1577448220918658</v>
      </c>
      <c r="J270" s="178">
        <f>J213/RES_summary!J$19</f>
        <v>9.1872957614911908</v>
      </c>
      <c r="K270" s="178">
        <f>K213/RES_summary!K$19</f>
        <v>9.3081414483859817</v>
      </c>
      <c r="L270" s="178">
        <f>L213/RES_summary!L$19</f>
        <v>8.6263359233685932</v>
      </c>
      <c r="M270" s="178">
        <f>M213/RES_summary!M$19</f>
        <v>10.155803415306414</v>
      </c>
      <c r="N270" s="178">
        <f>N213/RES_summary!N$19</f>
        <v>9.3992863048351065</v>
      </c>
      <c r="O270" s="178">
        <f>O213/RES_summary!O$19</f>
        <v>9.2285970879069712</v>
      </c>
      <c r="P270" s="178">
        <f>P213/RES_summary!P$19</f>
        <v>8.9256148396511907</v>
      </c>
      <c r="Q270" s="178">
        <f>Q213/RES_summary!Q$19</f>
        <v>8.7408787152580896</v>
      </c>
    </row>
    <row r="271" spans="1:17" ht="12" customHeight="1" x14ac:dyDescent="0.25">
      <c r="A271" s="167" t="s">
        <v>165</v>
      </c>
      <c r="B271" s="183">
        <f>B214/RES_summary!B$19</f>
        <v>11.845787799733325</v>
      </c>
      <c r="C271" s="183">
        <f>C214/RES_summary!C$19</f>
        <v>11.763307553441864</v>
      </c>
      <c r="D271" s="183">
        <f>D214/RES_summary!D$19</f>
        <v>11.521246214065448</v>
      </c>
      <c r="E271" s="183">
        <f>E214/RES_summary!E$19</f>
        <v>11.387501558420047</v>
      </c>
      <c r="F271" s="183">
        <f>F214/RES_summary!F$19</f>
        <v>11.370363272709891</v>
      </c>
      <c r="G271" s="183">
        <f>G214/RES_summary!G$19</f>
        <v>11.121371861129552</v>
      </c>
      <c r="H271" s="183">
        <f>H214/RES_summary!H$19</f>
        <v>11.057555609527416</v>
      </c>
      <c r="I271" s="183">
        <f>I214/RES_summary!I$19</f>
        <v>10.872369270635934</v>
      </c>
      <c r="J271" s="183">
        <f>J214/RES_summary!J$19</f>
        <v>10.818730159120102</v>
      </c>
      <c r="K271" s="183">
        <f>K214/RES_summary!K$19</f>
        <v>10.845128501277799</v>
      </c>
      <c r="L271" s="183">
        <f>L214/RES_summary!L$19</f>
        <v>9.3564811409899828</v>
      </c>
      <c r="M271" s="183">
        <f>M214/RES_summary!M$19</f>
        <v>10.957455072936233</v>
      </c>
      <c r="N271" s="183">
        <f>N214/RES_summary!N$19</f>
        <v>10.408123586331881</v>
      </c>
      <c r="O271" s="183">
        <f>O214/RES_summary!O$19</f>
        <v>10.284775375428563</v>
      </c>
      <c r="P271" s="183">
        <f>P214/RES_summary!P$19</f>
        <v>10.045380663140572</v>
      </c>
      <c r="Q271" s="183">
        <f>Q214/RES_summary!Q$19</f>
        <v>9.9042538546544847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7.5915899508943614</v>
      </c>
      <c r="L272" s="183">
        <f>L215/RES_summary!L$19</f>
        <v>6.5495367986930466</v>
      </c>
      <c r="M272" s="183">
        <f>M215/RES_summary!M$19</f>
        <v>7.6702185510553074</v>
      </c>
      <c r="N272" s="183">
        <f>N215/RES_summary!N$19</f>
        <v>7.2856865104323232</v>
      </c>
      <c r="O272" s="183">
        <f>O215/RES_summary!O$19</f>
        <v>7.1993427628000051</v>
      </c>
      <c r="P272" s="183">
        <f>P215/RES_summary!P$19</f>
        <v>7.031766464198415</v>
      </c>
      <c r="Q272" s="183">
        <f>Q215/RES_summary!Q$19</f>
        <v>6.9329776982581572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7.5915899508943614</v>
      </c>
      <c r="L273" s="182">
        <f>L216/RES_summary!L$19</f>
        <v>6.5495367986930466</v>
      </c>
      <c r="M273" s="182">
        <f>M216/RES_summary!M$19</f>
        <v>7.6702185510553074</v>
      </c>
      <c r="N273" s="182">
        <f>N216/RES_summary!N$19</f>
        <v>7.2856865104323232</v>
      </c>
      <c r="O273" s="182">
        <f>O216/RES_summary!O$19</f>
        <v>7.1993427628000051</v>
      </c>
      <c r="P273" s="182">
        <f>P216/RES_summary!P$19</f>
        <v>7.031766464198415</v>
      </c>
      <c r="Q273" s="182">
        <f>Q216/RES_summary!Q$19</f>
        <v>6.9329776982581572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1.5569783927197109</v>
      </c>
      <c r="C279" s="178">
        <f>C222/RES_summary!C$19</f>
        <v>1.5175424812358009</v>
      </c>
      <c r="D279" s="178">
        <f>D222/RES_summary!D$19</f>
        <v>1.5462084802321414</v>
      </c>
      <c r="E279" s="178">
        <f>E222/RES_summary!E$19</f>
        <v>1.8703138584898764</v>
      </c>
      <c r="F279" s="178">
        <f>F222/RES_summary!F$19</f>
        <v>1.7046370145883085</v>
      </c>
      <c r="G279" s="178">
        <f>G222/RES_summary!G$19</f>
        <v>1.6159547883790077</v>
      </c>
      <c r="H279" s="178">
        <f>H222/RES_summary!H$19</f>
        <v>1.6153850623966577</v>
      </c>
      <c r="I279" s="178">
        <f>I222/RES_summary!I$19</f>
        <v>1.6461001708346754</v>
      </c>
      <c r="J279" s="178">
        <f>J222/RES_summary!J$19</f>
        <v>1.6682501816598976</v>
      </c>
      <c r="K279" s="178">
        <f>K222/RES_summary!K$19</f>
        <v>1.7420831251690008</v>
      </c>
      <c r="L279" s="178">
        <f>L222/RES_summary!L$19</f>
        <v>1.6777091721148611</v>
      </c>
      <c r="M279" s="178">
        <f>M222/RES_summary!M$19</f>
        <v>1.4699899303859822</v>
      </c>
      <c r="N279" s="178">
        <f>N222/RES_summary!N$19</f>
        <v>1.4417996066193171</v>
      </c>
      <c r="O279" s="178">
        <f>O222/RES_summary!O$19</f>
        <v>1.3241340392234451</v>
      </c>
      <c r="P279" s="178">
        <f>P222/RES_summary!P$19</f>
        <v>1.4078530919742083</v>
      </c>
      <c r="Q279" s="178">
        <f>Q222/RES_summary!Q$19</f>
        <v>1.3224631293880194</v>
      </c>
    </row>
    <row r="280" spans="1:17" ht="12" customHeight="1" x14ac:dyDescent="0.25">
      <c r="A280" s="23" t="s">
        <v>57</v>
      </c>
      <c r="B280" s="177">
        <f>B223/RES_summary!B$19</f>
        <v>4.3325661343417687</v>
      </c>
      <c r="C280" s="177">
        <f>C223/RES_summary!C$19</f>
        <v>4.3026436688562386</v>
      </c>
      <c r="D280" s="177">
        <f>D223/RES_summary!D$19</f>
        <v>4.3939588897915218</v>
      </c>
      <c r="E280" s="177">
        <f>E223/RES_summary!E$19</f>
        <v>5.3709451851706902</v>
      </c>
      <c r="F280" s="177">
        <f>F223/RES_summary!F$19</f>
        <v>5.3149961424159047</v>
      </c>
      <c r="G280" s="177">
        <f>G223/RES_summary!G$19</f>
        <v>5.2107955508512642</v>
      </c>
      <c r="H280" s="177">
        <f>H223/RES_summary!H$19</f>
        <v>5.1805211421401127</v>
      </c>
      <c r="I280" s="177">
        <f>I223/RES_summary!I$19</f>
        <v>5.1598815711943127</v>
      </c>
      <c r="J280" s="177">
        <f>J223/RES_summary!J$19</f>
        <v>5.1364126414356237</v>
      </c>
      <c r="K280" s="177">
        <f>K223/RES_summary!K$19</f>
        <v>5.1039898602457789</v>
      </c>
      <c r="L280" s="177">
        <f>L223/RES_summary!L$19</f>
        <v>5.0153050337596854</v>
      </c>
      <c r="M280" s="177">
        <f>M223/RES_summary!M$19</f>
        <v>4.8439646442417379</v>
      </c>
      <c r="N280" s="177">
        <f>N223/RES_summary!N$19</f>
        <v>4.7962571056436891</v>
      </c>
      <c r="O280" s="177">
        <f>O223/RES_summary!O$19</f>
        <v>4.7187477298526774</v>
      </c>
      <c r="P280" s="177">
        <f>P223/RES_summary!P$19</f>
        <v>4.6171695923328491</v>
      </c>
      <c r="Q280" s="177">
        <f>Q223/RES_summary!Q$19</f>
        <v>4.5657783911361829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55.217932992928965</v>
      </c>
      <c r="D285" s="168">
        <f t="shared" ref="D285:Q285" si="71">SUM(D286,D289,D291,D300)</f>
        <v>49.259199043206209</v>
      </c>
      <c r="E285" s="168">
        <f t="shared" si="71"/>
        <v>28.497145588085743</v>
      </c>
      <c r="F285" s="168">
        <f t="shared" si="71"/>
        <v>0</v>
      </c>
      <c r="G285" s="168">
        <f t="shared" si="71"/>
        <v>0</v>
      </c>
      <c r="H285" s="168">
        <f t="shared" si="71"/>
        <v>4.907992283435485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47.161657322514486</v>
      </c>
      <c r="D286" s="157">
        <f t="shared" ref="D286:Q286" si="72">SUM(D287:D288)</f>
        <v>41.670956558403823</v>
      </c>
      <c r="E286" s="157">
        <f t="shared" si="72"/>
        <v>23.596089835179928</v>
      </c>
      <c r="F286" s="157">
        <f t="shared" si="72"/>
        <v>0</v>
      </c>
      <c r="G286" s="157">
        <f t="shared" si="72"/>
        <v>0</v>
      </c>
      <c r="H286" s="157">
        <f t="shared" si="72"/>
        <v>4.1155203267995724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46.772411004732007</v>
      </c>
      <c r="D287" s="156">
        <f>RES_hhdet_in_fec!D$45</f>
        <v>41.364442429267548</v>
      </c>
      <c r="E287" s="156">
        <f>RES_hhdet_in_fec!E$45</f>
        <v>23.143297200677416</v>
      </c>
      <c r="F287" s="156">
        <f>RES_hhdet_in_fec!F$45</f>
        <v>0</v>
      </c>
      <c r="G287" s="156">
        <f>RES_hhdet_in_fec!G$45</f>
        <v>0</v>
      </c>
      <c r="H287" s="156">
        <f>RES_hhdet_in_fec!H$45</f>
        <v>4.0446723488655767</v>
      </c>
      <c r="I287" s="156">
        <f>RES_hhdet_in_fec!I$45</f>
        <v>0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0.38924631778247742</v>
      </c>
      <c r="D288" s="156">
        <f>RES_hhdet_in_fec!D$46</f>
        <v>0.3065141291362784</v>
      </c>
      <c r="E288" s="156">
        <f>RES_hhdet_in_fec!E$46</f>
        <v>0.45279263450251245</v>
      </c>
      <c r="F288" s="156">
        <f>RES_hhdet_in_fec!F$46</f>
        <v>0</v>
      </c>
      <c r="G288" s="156">
        <f>RES_hhdet_in_fec!G$46</f>
        <v>0</v>
      </c>
      <c r="H288" s="156">
        <f>RES_hhdet_in_fec!H$46</f>
        <v>7.0847977933996026E-2</v>
      </c>
      <c r="I288" s="156">
        <f>RES_hhdet_in_fec!I$46</f>
        <v>0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1.7753344489001338E-3</v>
      </c>
      <c r="D289" s="157">
        <f t="shared" ref="D289:Q289" si="73">D290</f>
        <v>2.3403250128862792E-3</v>
      </c>
      <c r="E289" s="157">
        <f t="shared" si="73"/>
        <v>1.7549950719166051E-3</v>
      </c>
      <c r="F289" s="157">
        <f t="shared" si="73"/>
        <v>0</v>
      </c>
      <c r="G289" s="157">
        <f t="shared" si="73"/>
        <v>0</v>
      </c>
      <c r="H289" s="157">
        <f t="shared" si="73"/>
        <v>4.4393087387744074E-3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1.7753344489001338E-3</v>
      </c>
      <c r="D290" s="156">
        <f>RES_hhdet_in_fec!D$48</f>
        <v>2.3403250128862792E-3</v>
      </c>
      <c r="E290" s="156">
        <f>RES_hhdet_in_fec!E$48</f>
        <v>1.7549950719166051E-3</v>
      </c>
      <c r="F290" s="156">
        <f>RES_hhdet_in_fec!F$48</f>
        <v>0</v>
      </c>
      <c r="G290" s="156">
        <f>RES_hhdet_in_fec!G$48</f>
        <v>0</v>
      </c>
      <c r="H290" s="156">
        <f>RES_hhdet_in_fec!H$48</f>
        <v>4.4393087387744074E-3</v>
      </c>
      <c r="I290" s="156">
        <f>RES_hhdet_in_fec!I$48</f>
        <v>0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6.3081796018866134</v>
      </c>
      <c r="D291" s="157">
        <f t="shared" ref="D291:Q291" si="74">SUM(D292:D293,D296:D297)</f>
        <v>5.806946810705508</v>
      </c>
      <c r="E291" s="157">
        <f t="shared" si="74"/>
        <v>3.4906789233037672</v>
      </c>
      <c r="F291" s="157">
        <f t="shared" si="74"/>
        <v>0</v>
      </c>
      <c r="G291" s="157">
        <f t="shared" si="74"/>
        <v>0</v>
      </c>
      <c r="H291" s="157">
        <f t="shared" si="74"/>
        <v>0.56098054792103325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5.117823746979921</v>
      </c>
      <c r="D292" s="132">
        <f>RES_hhdet_in_fec!D$50</f>
        <v>4.7285501068185747</v>
      </c>
      <c r="E292" s="132">
        <f>RES_hhdet_in_fec!E$50</f>
        <v>2.7757339648627695</v>
      </c>
      <c r="F292" s="132">
        <f>RES_hhdet_in_fec!F$50</f>
        <v>0</v>
      </c>
      <c r="G292" s="132">
        <f>RES_hhdet_in_fec!G$50</f>
        <v>0</v>
      </c>
      <c r="H292" s="132">
        <f>RES_hhdet_in_fec!H$50</f>
        <v>0.40592241508945992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1.1903558549066922</v>
      </c>
      <c r="D296" s="162">
        <f>RES_hhdet_in_fec!D$54</f>
        <v>1.0783967038869335</v>
      </c>
      <c r="E296" s="162">
        <f>RES_hhdet_in_fec!E$54</f>
        <v>0.71494495844099781</v>
      </c>
      <c r="F296" s="162">
        <f>RES_hhdet_in_fec!F$54</f>
        <v>0</v>
      </c>
      <c r="G296" s="162">
        <f>RES_hhdet_in_fec!G$54</f>
        <v>0</v>
      </c>
      <c r="H296" s="162">
        <f>RES_hhdet_in_fec!H$54</f>
        <v>0.15505813283157327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1.7463207340789664</v>
      </c>
      <c r="D300" s="157">
        <f t="shared" ref="D300:Q300" si="77">SUM(D301:D302)</f>
        <v>1.7789553490839858</v>
      </c>
      <c r="E300" s="157">
        <f t="shared" si="77"/>
        <v>1.4086218345301291</v>
      </c>
      <c r="F300" s="157">
        <f t="shared" si="77"/>
        <v>0</v>
      </c>
      <c r="G300" s="157">
        <f t="shared" si="77"/>
        <v>0</v>
      </c>
      <c r="H300" s="157">
        <f t="shared" si="77"/>
        <v>0.22705209997610415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1.7463207340789664</v>
      </c>
      <c r="D302" s="57">
        <f>RES_hhdet_in_fec!D$60</f>
        <v>1.7789553490839858</v>
      </c>
      <c r="E302" s="57">
        <f>RES_hhdet_in_fec!E$60</f>
        <v>1.4086218345301291</v>
      </c>
      <c r="F302" s="57">
        <f>RES_hhdet_in_fec!F$60</f>
        <v>0</v>
      </c>
      <c r="G302" s="57">
        <f>RES_hhdet_in_fec!G$60</f>
        <v>0</v>
      </c>
      <c r="H302" s="57">
        <f>RES_hhdet_in_fec!H$60</f>
        <v>0.22705209997610415</v>
      </c>
      <c r="I302" s="57">
        <f>RES_hhdet_in_fec!I$60</f>
        <v>0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35.281595749694546</v>
      </c>
      <c r="D304" s="168">
        <f t="shared" ref="D304:Q304" si="78">SUM(D305,D308,D310,D319)</f>
        <v>31.635081345922799</v>
      </c>
      <c r="E304" s="168">
        <f t="shared" si="78"/>
        <v>18.595044685661684</v>
      </c>
      <c r="F304" s="168">
        <f t="shared" si="78"/>
        <v>0</v>
      </c>
      <c r="G304" s="168">
        <f t="shared" si="78"/>
        <v>0</v>
      </c>
      <c r="H304" s="168">
        <f t="shared" si="78"/>
        <v>3.2535077585606875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30.066467677367221</v>
      </c>
      <c r="D305" s="157">
        <f t="shared" ref="D305:Q305" si="79">SUM(D306:D307)</f>
        <v>26.6629876028694</v>
      </c>
      <c r="E305" s="157">
        <f t="shared" si="79"/>
        <v>15.294234656633243</v>
      </c>
      <c r="F305" s="157">
        <f t="shared" si="79"/>
        <v>0</v>
      </c>
      <c r="G305" s="157">
        <f t="shared" si="79"/>
        <v>0</v>
      </c>
      <c r="H305" s="157">
        <f t="shared" si="79"/>
        <v>2.6986212866214587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29.633651643742304</v>
      </c>
      <c r="D306" s="156">
        <f>RES_hhdet_in_tes!D$45</f>
        <v>26.327319199627972</v>
      </c>
      <c r="E306" s="156">
        <f>RES_hhdet_in_tes!E$45</f>
        <v>14.801303294484317</v>
      </c>
      <c r="F306" s="156">
        <f>RES_hhdet_in_tes!F$45</f>
        <v>0</v>
      </c>
      <c r="G306" s="156">
        <f>RES_hhdet_in_tes!G$45</f>
        <v>0</v>
      </c>
      <c r="H306" s="156">
        <f>RES_hhdet_in_tes!H$45</f>
        <v>2.6217575424832087</v>
      </c>
      <c r="I306" s="156">
        <f>RES_hhdet_in_tes!I$45</f>
        <v>0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0.43281603362491861</v>
      </c>
      <c r="D307" s="156">
        <f>RES_hhdet_in_tes!D$46</f>
        <v>0.33566840324142683</v>
      </c>
      <c r="E307" s="156">
        <f>RES_hhdet_in_tes!E$46</f>
        <v>0.49293136214892608</v>
      </c>
      <c r="F307" s="156">
        <f>RES_hhdet_in_tes!F$46</f>
        <v>0</v>
      </c>
      <c r="G307" s="156">
        <f>RES_hhdet_in_tes!G$46</f>
        <v>0</v>
      </c>
      <c r="H307" s="156">
        <f>RES_hhdet_in_tes!H$46</f>
        <v>7.6863744138249826E-2</v>
      </c>
      <c r="I307" s="156">
        <f>RES_hhdet_in_tes!I$46</f>
        <v>0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3.2194928438395486E-3</v>
      </c>
      <c r="D308" s="157">
        <f t="shared" ref="D308:Q308" si="80">D309</f>
        <v>4.3416357310093814E-3</v>
      </c>
      <c r="E308" s="157">
        <f t="shared" si="80"/>
        <v>3.3476064562138435E-3</v>
      </c>
      <c r="F308" s="157">
        <f t="shared" si="80"/>
        <v>0</v>
      </c>
      <c r="G308" s="157">
        <f t="shared" si="80"/>
        <v>0</v>
      </c>
      <c r="H308" s="157">
        <f t="shared" si="80"/>
        <v>9.1017831077392433E-3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3.2194928438395486E-3</v>
      </c>
      <c r="D309" s="156">
        <f>RES_hhdet_in_tes!D$48</f>
        <v>4.3416357310093814E-3</v>
      </c>
      <c r="E309" s="156">
        <f>RES_hhdet_in_tes!E$48</f>
        <v>3.3476064562138435E-3</v>
      </c>
      <c r="F309" s="156">
        <f>RES_hhdet_in_tes!F$48</f>
        <v>0</v>
      </c>
      <c r="G309" s="156">
        <f>RES_hhdet_in_tes!G$48</f>
        <v>0</v>
      </c>
      <c r="H309" s="156">
        <f>RES_hhdet_in_tes!H$48</f>
        <v>9.1017831077392433E-3</v>
      </c>
      <c r="I309" s="156">
        <f>RES_hhdet_in_tes!I$48</f>
        <v>0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3.7769034419493566</v>
      </c>
      <c r="D310" s="157">
        <f t="shared" ref="D310:Q310" si="81">SUM(D311:D312,D315:D316)</f>
        <v>3.5006187005830727</v>
      </c>
      <c r="E310" s="157">
        <f t="shared" si="81"/>
        <v>2.1315150956712592</v>
      </c>
      <c r="F310" s="157">
        <f t="shared" si="81"/>
        <v>0</v>
      </c>
      <c r="G310" s="157">
        <f t="shared" si="81"/>
        <v>0</v>
      </c>
      <c r="H310" s="157">
        <f t="shared" si="81"/>
        <v>0.35579280646196954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2.8946767421933179</v>
      </c>
      <c r="D311" s="132">
        <f>RES_hhdet_in_tes!D$50</f>
        <v>2.6961739449964135</v>
      </c>
      <c r="E311" s="132">
        <f>RES_hhdet_in_tes!E$50</f>
        <v>1.5928427977127988</v>
      </c>
      <c r="F311" s="132">
        <f>RES_hhdet_in_tes!F$50</f>
        <v>0</v>
      </c>
      <c r="G311" s="132">
        <f>RES_hhdet_in_tes!G$50</f>
        <v>0</v>
      </c>
      <c r="H311" s="132">
        <f>RES_hhdet_in_tes!H$50</f>
        <v>0.23644039896706515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0.88222669975603862</v>
      </c>
      <c r="D315" s="162">
        <f>RES_hhdet_in_tes!D$54</f>
        <v>0.80444475558665929</v>
      </c>
      <c r="E315" s="162">
        <f>RES_hhdet_in_tes!E$54</f>
        <v>0.53867229795846039</v>
      </c>
      <c r="F315" s="162">
        <f>RES_hhdet_in_tes!F$54</f>
        <v>0</v>
      </c>
      <c r="G315" s="162">
        <f>RES_hhdet_in_tes!G$54</f>
        <v>0</v>
      </c>
      <c r="H315" s="162">
        <f>RES_hhdet_in_tes!H$54</f>
        <v>0.11935240749490442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1.4350051375341248</v>
      </c>
      <c r="D319" s="157">
        <f t="shared" ref="D319:Q319" si="84">SUM(D320:D321)</f>
        <v>1.4671334067393174</v>
      </c>
      <c r="E319" s="157">
        <f t="shared" si="84"/>
        <v>1.165947326900969</v>
      </c>
      <c r="F319" s="157">
        <f t="shared" si="84"/>
        <v>0</v>
      </c>
      <c r="G319" s="157">
        <f t="shared" si="84"/>
        <v>0</v>
      </c>
      <c r="H319" s="157">
        <f t="shared" si="84"/>
        <v>0.18999188236952028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1.4350051375341248</v>
      </c>
      <c r="D321" s="57">
        <f>RES_hhdet_in_tes!D$60</f>
        <v>1.4671334067393174</v>
      </c>
      <c r="E321" s="57">
        <f>RES_hhdet_in_tes!E$60</f>
        <v>1.165947326900969</v>
      </c>
      <c r="F321" s="57">
        <f>RES_hhdet_in_tes!F$60</f>
        <v>0</v>
      </c>
      <c r="G321" s="57">
        <f>RES_hhdet_in_tes!G$60</f>
        <v>0</v>
      </c>
      <c r="H321" s="57">
        <f>RES_hhdet_in_tes!H$60</f>
        <v>0.18999188236952028</v>
      </c>
      <c r="I321" s="57">
        <f>RES_hhdet_in_tes!I$60</f>
        <v>0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0.63895176507625873</v>
      </c>
      <c r="D323" s="175">
        <f t="shared" si="85"/>
        <v>0.64221672216340853</v>
      </c>
      <c r="E323" s="175">
        <f t="shared" si="85"/>
        <v>0.65252306158817575</v>
      </c>
      <c r="F323" s="175" t="str">
        <f t="shared" si="85"/>
        <v/>
      </c>
      <c r="G323" s="175" t="str">
        <f t="shared" si="85"/>
        <v/>
      </c>
      <c r="H323" s="175">
        <f t="shared" si="85"/>
        <v>0.66289993355150612</v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0.63751931938604289</v>
      </c>
      <c r="D324" s="169">
        <f t="shared" si="85"/>
        <v>0.639845825605178</v>
      </c>
      <c r="E324" s="169">
        <f t="shared" si="85"/>
        <v>0.64816818224817629</v>
      </c>
      <c r="F324" s="169" t="str">
        <f t="shared" si="85"/>
        <v/>
      </c>
      <c r="G324" s="169" t="str">
        <f t="shared" si="85"/>
        <v/>
      </c>
      <c r="H324" s="169">
        <f t="shared" si="85"/>
        <v>0.65571812853128031</v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>
        <f t="shared" si="85"/>
        <v>0.63357118025718706</v>
      </c>
      <c r="D325" s="73">
        <f t="shared" si="85"/>
        <v>0.63647223686496468</v>
      </c>
      <c r="E325" s="73">
        <f t="shared" si="85"/>
        <v>0.63955032708351833</v>
      </c>
      <c r="F325" s="73" t="str">
        <f t="shared" si="85"/>
        <v/>
      </c>
      <c r="G325" s="73" t="str">
        <f t="shared" si="85"/>
        <v/>
      </c>
      <c r="H325" s="73">
        <f t="shared" si="85"/>
        <v>0.64820022893042062</v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1.1119335337342593</v>
      </c>
      <c r="D326" s="73">
        <f t="shared" si="85"/>
        <v>1.0951155960976475</v>
      </c>
      <c r="E326" s="73">
        <f t="shared" si="85"/>
        <v>1.0886470419080787</v>
      </c>
      <c r="F326" s="73" t="str">
        <f t="shared" si="85"/>
        <v/>
      </c>
      <c r="G326" s="73" t="str">
        <f t="shared" si="85"/>
        <v/>
      </c>
      <c r="H326" s="73">
        <f t="shared" si="85"/>
        <v>1.0849109089585911</v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1.8134570902029805</v>
      </c>
      <c r="D327" s="169">
        <f t="shared" si="85"/>
        <v>1.8551422161894187</v>
      </c>
      <c r="E327" s="169">
        <f t="shared" si="85"/>
        <v>1.9074734224512495</v>
      </c>
      <c r="F327" s="169" t="str">
        <f t="shared" si="85"/>
        <v/>
      </c>
      <c r="G327" s="169" t="str">
        <f t="shared" si="85"/>
        <v/>
      </c>
      <c r="H327" s="169">
        <f t="shared" si="85"/>
        <v>2.050270355886993</v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1.8134570902029805</v>
      </c>
      <c r="D328" s="73">
        <f t="shared" si="85"/>
        <v>1.8551422161894187</v>
      </c>
      <c r="E328" s="73">
        <f t="shared" si="85"/>
        <v>1.9074734224512495</v>
      </c>
      <c r="F328" s="73" t="str">
        <f t="shared" si="85"/>
        <v/>
      </c>
      <c r="G328" s="73" t="str">
        <f t="shared" si="85"/>
        <v/>
      </c>
      <c r="H328" s="73">
        <f t="shared" si="85"/>
        <v>2.050270355886993</v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0.59873112059456624</v>
      </c>
      <c r="D329" s="169">
        <f t="shared" si="85"/>
        <v>0.60283291972460296</v>
      </c>
      <c r="E329" s="169">
        <f t="shared" si="85"/>
        <v>0.61063052274480689</v>
      </c>
      <c r="F329" s="169" t="str">
        <f t="shared" si="85"/>
        <v/>
      </c>
      <c r="G329" s="169" t="str">
        <f t="shared" si="85"/>
        <v/>
      </c>
      <c r="H329" s="169">
        <f t="shared" si="85"/>
        <v>0.63423376760659611</v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>
        <f t="shared" si="85"/>
        <v>0.56560696211968919</v>
      </c>
      <c r="D330" s="174">
        <f t="shared" si="85"/>
        <v>0.57019041441657292</v>
      </c>
      <c r="E330" s="174">
        <f t="shared" si="85"/>
        <v>0.57384562709400289</v>
      </c>
      <c r="F330" s="174" t="str">
        <f t="shared" si="85"/>
        <v/>
      </c>
      <c r="G330" s="174" t="str">
        <f t="shared" si="85"/>
        <v/>
      </c>
      <c r="H330" s="174">
        <f t="shared" si="85"/>
        <v>0.58247682359437292</v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0.74114534415861155</v>
      </c>
      <c r="D334" s="171">
        <f t="shared" si="85"/>
        <v>0.74596366317436624</v>
      </c>
      <c r="E334" s="171">
        <f t="shared" si="85"/>
        <v>0.75344583047775326</v>
      </c>
      <c r="F334" s="171" t="str">
        <f t="shared" si="85"/>
        <v/>
      </c>
      <c r="G334" s="171" t="str">
        <f t="shared" si="85"/>
        <v/>
      </c>
      <c r="H334" s="171">
        <f t="shared" si="85"/>
        <v>0.76972684576659378</v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0.8217305730444564</v>
      </c>
      <c r="D338" s="169">
        <f t="shared" si="85"/>
        <v>0.82471626254968633</v>
      </c>
      <c r="E338" s="169">
        <f t="shared" si="85"/>
        <v>0.82772203178995274</v>
      </c>
      <c r="F338" s="169" t="str">
        <f t="shared" si="85"/>
        <v/>
      </c>
      <c r="G338" s="169" t="str">
        <f t="shared" si="85"/>
        <v/>
      </c>
      <c r="H338" s="169">
        <f t="shared" si="85"/>
        <v>0.8367765917580845</v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0.8217305730444564</v>
      </c>
      <c r="D340" s="65">
        <f t="shared" si="86"/>
        <v>0.82471626254968633</v>
      </c>
      <c r="E340" s="65">
        <f t="shared" si="86"/>
        <v>0.82772203178995274</v>
      </c>
      <c r="F340" s="65" t="str">
        <f t="shared" si="86"/>
        <v/>
      </c>
      <c r="G340" s="65" t="str">
        <f t="shared" si="86"/>
        <v/>
      </c>
      <c r="H340" s="65">
        <f t="shared" si="86"/>
        <v>0.8367765917580845</v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160.98523983012441</v>
      </c>
      <c r="D342" s="168">
        <f t="shared" ref="D342:Q342" si="87">SUM(D343,D346,D348,D357)</f>
        <v>142.99976659221326</v>
      </c>
      <c r="E342" s="168">
        <f t="shared" si="87"/>
        <v>80.411689565757783</v>
      </c>
      <c r="F342" s="168">
        <f t="shared" si="87"/>
        <v>0</v>
      </c>
      <c r="G342" s="168">
        <f t="shared" si="87"/>
        <v>0</v>
      </c>
      <c r="H342" s="168">
        <f t="shared" si="87"/>
        <v>13.807608866875668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145.10760722240747</v>
      </c>
      <c r="D343" s="157">
        <f t="shared" ref="D343:Q343" si="88">SUM(D344:D345)</f>
        <v>128.32982384407731</v>
      </c>
      <c r="E343" s="157">
        <f t="shared" si="88"/>
        <v>71.800200329368991</v>
      </c>
      <c r="F343" s="157">
        <f t="shared" si="88"/>
        <v>0</v>
      </c>
      <c r="G343" s="157">
        <f t="shared" si="88"/>
        <v>0</v>
      </c>
      <c r="H343" s="157">
        <f t="shared" si="88"/>
        <v>12.548267534960724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145.10760722240747</v>
      </c>
      <c r="D344" s="156">
        <f>RES_hhdet_in_emi!D$45</f>
        <v>128.32982384407731</v>
      </c>
      <c r="E344" s="156">
        <f>RES_hhdet_in_emi!E$45</f>
        <v>71.800200329368991</v>
      </c>
      <c r="F344" s="156">
        <f>RES_hhdet_in_emi!F$45</f>
        <v>0</v>
      </c>
      <c r="G344" s="156">
        <f>RES_hhdet_in_emi!G$45</f>
        <v>0</v>
      </c>
      <c r="H344" s="156">
        <f>RES_hhdet_in_emi!H$45</f>
        <v>12.548267534960724</v>
      </c>
      <c r="I344" s="156">
        <f>RES_hhdet_in_emi!I$45</f>
        <v>0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15.877632607716953</v>
      </c>
      <c r="D348" s="157">
        <f t="shared" ref="D348:Q348" si="90">SUM(D349:D350,D353:D354)</f>
        <v>14.669942748135954</v>
      </c>
      <c r="E348" s="157">
        <f t="shared" si="90"/>
        <v>8.6114892363887954</v>
      </c>
      <c r="F348" s="157">
        <f t="shared" si="90"/>
        <v>0</v>
      </c>
      <c r="G348" s="157">
        <f t="shared" si="90"/>
        <v>0</v>
      </c>
      <c r="H348" s="157">
        <f t="shared" si="90"/>
        <v>1.259341331914944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15.877632607716953</v>
      </c>
      <c r="D349" s="132">
        <f>RES_hhdet_in_emi!D$50</f>
        <v>14.669942748135954</v>
      </c>
      <c r="E349" s="132">
        <f>RES_hhdet_in_emi!E$50</f>
        <v>8.6114892363887954</v>
      </c>
      <c r="F349" s="132">
        <f>RES_hhdet_in_emi!F$50</f>
        <v>0</v>
      </c>
      <c r="G349" s="132">
        <f>RES_hhdet_in_emi!G$50</f>
        <v>0</v>
      </c>
      <c r="H349" s="132">
        <f>RES_hhdet_in_emi!H$50</f>
        <v>1.259341331914944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21151.223419263264</v>
      </c>
      <c r="D361" s="168">
        <f t="shared" si="94"/>
        <v>20635.104163615342</v>
      </c>
      <c r="E361" s="168">
        <f t="shared" si="94"/>
        <v>20674.044752691785</v>
      </c>
      <c r="F361" s="168">
        <f t="shared" si="94"/>
        <v>0</v>
      </c>
      <c r="G361" s="168">
        <f t="shared" si="94"/>
        <v>0</v>
      </c>
      <c r="H361" s="168">
        <f t="shared" si="94"/>
        <v>22768.975968568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18065.267871924461</v>
      </c>
      <c r="D362" s="157">
        <f t="shared" si="95"/>
        <v>17456.32381123232</v>
      </c>
      <c r="E362" s="157">
        <f t="shared" si="95"/>
        <v>17118.437905759904</v>
      </c>
      <c r="F362" s="157">
        <f t="shared" si="95"/>
        <v>0</v>
      </c>
      <c r="G362" s="157">
        <f t="shared" si="95"/>
        <v>0</v>
      </c>
      <c r="H362" s="157">
        <f t="shared" si="95"/>
        <v>19092.569427077495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17916.167110880091</v>
      </c>
      <c r="D363" s="156">
        <f t="shared" si="96"/>
        <v>17327.922393726541</v>
      </c>
      <c r="E363" s="156">
        <f t="shared" si="96"/>
        <v>16789.946928989659</v>
      </c>
      <c r="F363" s="156">
        <f t="shared" si="96"/>
        <v>0</v>
      </c>
      <c r="G363" s="156">
        <f t="shared" si="96"/>
        <v>0</v>
      </c>
      <c r="H363" s="156">
        <f t="shared" si="96"/>
        <v>18763.894112642887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149.10076104436985</v>
      </c>
      <c r="D364" s="156">
        <f t="shared" si="96"/>
        <v>128.40141750577817</v>
      </c>
      <c r="E364" s="156">
        <f t="shared" si="96"/>
        <v>328.49097677024474</v>
      </c>
      <c r="F364" s="156">
        <f t="shared" si="96"/>
        <v>0</v>
      </c>
      <c r="G364" s="156">
        <f t="shared" si="96"/>
        <v>0</v>
      </c>
      <c r="H364" s="156">
        <f t="shared" si="96"/>
        <v>328.67531443460882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0.68004167373324087</v>
      </c>
      <c r="D365" s="157">
        <f t="shared" si="97"/>
        <v>0.98038237234154335</v>
      </c>
      <c r="E365" s="157">
        <f t="shared" si="97"/>
        <v>1.2732098569453489</v>
      </c>
      <c r="F365" s="157">
        <f t="shared" si="97"/>
        <v>0</v>
      </c>
      <c r="G365" s="157">
        <f t="shared" si="97"/>
        <v>0</v>
      </c>
      <c r="H365" s="157">
        <f t="shared" si="97"/>
        <v>20.594676632102551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0.68004167373324087</v>
      </c>
      <c r="D366" s="156">
        <f t="shared" si="96"/>
        <v>0.98038237234154335</v>
      </c>
      <c r="E366" s="156">
        <f t="shared" si="96"/>
        <v>1.2732098569453489</v>
      </c>
      <c r="F366" s="156">
        <f t="shared" si="96"/>
        <v>0</v>
      </c>
      <c r="G366" s="156">
        <f t="shared" si="96"/>
        <v>0</v>
      </c>
      <c r="H366" s="156">
        <f t="shared" si="96"/>
        <v>20.594676632102551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2416.3475323393409</v>
      </c>
      <c r="D367" s="157">
        <f t="shared" si="98"/>
        <v>2432.5802010377693</v>
      </c>
      <c r="E367" s="157">
        <f t="shared" si="98"/>
        <v>2532.4098532812995</v>
      </c>
      <c r="F367" s="157">
        <f t="shared" si="98"/>
        <v>0</v>
      </c>
      <c r="G367" s="157">
        <f t="shared" si="98"/>
        <v>0</v>
      </c>
      <c r="H367" s="157">
        <f t="shared" si="98"/>
        <v>2602.4801745424375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2475.2304955292143</v>
      </c>
      <c r="D368" s="132">
        <f t="shared" si="99"/>
        <v>2501.7516409977788</v>
      </c>
      <c r="E368" s="132">
        <f t="shared" si="99"/>
        <v>2529.4949375249112</v>
      </c>
      <c r="F368" s="132">
        <f t="shared" si="99"/>
        <v>0</v>
      </c>
      <c r="G368" s="132">
        <f t="shared" si="99"/>
        <v>0</v>
      </c>
      <c r="H368" s="132">
        <f t="shared" si="99"/>
        <v>2580.8162037690186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2192.1397140012882</v>
      </c>
      <c r="D372" s="162">
        <f t="shared" si="102"/>
        <v>2169.5520993295854</v>
      </c>
      <c r="E372" s="162">
        <f t="shared" si="102"/>
        <v>2543.7908112400232</v>
      </c>
      <c r="F372" s="162">
        <f t="shared" si="102"/>
        <v>0</v>
      </c>
      <c r="G372" s="162">
        <f t="shared" si="102"/>
        <v>0</v>
      </c>
      <c r="H372" s="162">
        <f t="shared" si="102"/>
        <v>2660.9547334877011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668.9279733257323</v>
      </c>
      <c r="D376" s="157">
        <f t="shared" si="105"/>
        <v>745.2197689729104</v>
      </c>
      <c r="E376" s="157">
        <f t="shared" si="105"/>
        <v>1021.9237837936355</v>
      </c>
      <c r="F376" s="157">
        <f t="shared" si="105"/>
        <v>0</v>
      </c>
      <c r="G376" s="157">
        <f t="shared" si="105"/>
        <v>0</v>
      </c>
      <c r="H376" s="157">
        <f t="shared" si="105"/>
        <v>1053.3316903159657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668.9279733257323</v>
      </c>
      <c r="D378" s="57">
        <f t="shared" si="107"/>
        <v>745.2197689729104</v>
      </c>
      <c r="E378" s="57">
        <f t="shared" si="107"/>
        <v>1021.9237837936355</v>
      </c>
      <c r="F378" s="57">
        <f t="shared" si="107"/>
        <v>0</v>
      </c>
      <c r="G378" s="57">
        <f t="shared" si="107"/>
        <v>0</v>
      </c>
      <c r="H378" s="57">
        <f t="shared" si="107"/>
        <v>1053.3316903159657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13514.611537260565</v>
      </c>
      <c r="D380" s="168">
        <f t="shared" si="108"/>
        <v>13252.208957457548</v>
      </c>
      <c r="E380" s="168">
        <f t="shared" si="108"/>
        <v>13490.290977437402</v>
      </c>
      <c r="F380" s="168">
        <f t="shared" si="108"/>
        <v>0</v>
      </c>
      <c r="G380" s="168">
        <f t="shared" si="108"/>
        <v>0</v>
      </c>
      <c r="H380" s="168">
        <f t="shared" si="108"/>
        <v>15093.552656599568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11516.957278235832</v>
      </c>
      <c r="D381" s="157">
        <f t="shared" si="109"/>
        <v>11169.35592102927</v>
      </c>
      <c r="E381" s="157">
        <f t="shared" si="109"/>
        <v>11095.626780304672</v>
      </c>
      <c r="F381" s="157">
        <f t="shared" si="109"/>
        <v>0</v>
      </c>
      <c r="G381" s="157">
        <f t="shared" si="109"/>
        <v>0</v>
      </c>
      <c r="H381" s="157">
        <f t="shared" si="109"/>
        <v>12519.343893576792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11351.167142125298</v>
      </c>
      <c r="D382" s="156">
        <f t="shared" si="110"/>
        <v>11028.741526157646</v>
      </c>
      <c r="E382" s="156">
        <f t="shared" si="110"/>
        <v>10738.016050150251</v>
      </c>
      <c r="F382" s="156">
        <f t="shared" si="110"/>
        <v>0</v>
      </c>
      <c r="G382" s="156">
        <f t="shared" si="110"/>
        <v>0</v>
      </c>
      <c r="H382" s="156">
        <f t="shared" si="110"/>
        <v>12162.76045944129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165.79013611053358</v>
      </c>
      <c r="D383" s="156">
        <f t="shared" si="110"/>
        <v>140.61439487162318</v>
      </c>
      <c r="E383" s="156">
        <f t="shared" si="110"/>
        <v>357.61073015442236</v>
      </c>
      <c r="F383" s="156">
        <f t="shared" si="110"/>
        <v>0</v>
      </c>
      <c r="G383" s="156">
        <f t="shared" si="110"/>
        <v>0</v>
      </c>
      <c r="H383" s="156">
        <f t="shared" si="110"/>
        <v>356.58343413550216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1.2332263948650475</v>
      </c>
      <c r="D384" s="157">
        <f t="shared" si="111"/>
        <v>1.8187487269387304</v>
      </c>
      <c r="E384" s="157">
        <f t="shared" si="111"/>
        <v>2.4286139633262103</v>
      </c>
      <c r="F384" s="157">
        <f t="shared" si="111"/>
        <v>0</v>
      </c>
      <c r="G384" s="157">
        <f t="shared" si="111"/>
        <v>0</v>
      </c>
      <c r="H384" s="157">
        <f t="shared" si="111"/>
        <v>42.224654987878431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1.2332263948650475</v>
      </c>
      <c r="D385" s="156">
        <f t="shared" si="112"/>
        <v>1.8187487269387304</v>
      </c>
      <c r="E385" s="156">
        <f t="shared" si="112"/>
        <v>2.4286139633262103</v>
      </c>
      <c r="F385" s="156">
        <f t="shared" si="112"/>
        <v>0</v>
      </c>
      <c r="G385" s="156">
        <f t="shared" si="112"/>
        <v>0</v>
      </c>
      <c r="H385" s="156">
        <f t="shared" si="112"/>
        <v>42.224654987878431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1446.7424657834483</v>
      </c>
      <c r="D386" s="157">
        <f t="shared" si="113"/>
        <v>1466.4394250558603</v>
      </c>
      <c r="E386" s="157">
        <f t="shared" si="113"/>
        <v>1546.3667525132598</v>
      </c>
      <c r="F386" s="157">
        <f t="shared" si="113"/>
        <v>0</v>
      </c>
      <c r="G386" s="157">
        <f t="shared" si="113"/>
        <v>0</v>
      </c>
      <c r="H386" s="157">
        <f t="shared" si="113"/>
        <v>1650.5808062215222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1400.0076011222916</v>
      </c>
      <c r="D387" s="132">
        <f t="shared" si="114"/>
        <v>1426.4748049478649</v>
      </c>
      <c r="E387" s="132">
        <f t="shared" si="114"/>
        <v>1451.5396086550884</v>
      </c>
      <c r="F387" s="132">
        <f t="shared" si="114"/>
        <v>0</v>
      </c>
      <c r="G387" s="132">
        <f t="shared" si="114"/>
        <v>0</v>
      </c>
      <c r="H387" s="132">
        <f t="shared" si="114"/>
        <v>1503.2656246522654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1624.6941427772451</v>
      </c>
      <c r="D391" s="162">
        <f t="shared" si="116"/>
        <v>1618.4070314635339</v>
      </c>
      <c r="E391" s="162">
        <f t="shared" si="116"/>
        <v>1916.6085803364174</v>
      </c>
      <c r="F391" s="162">
        <f t="shared" si="116"/>
        <v>0</v>
      </c>
      <c r="G391" s="162">
        <f t="shared" si="116"/>
        <v>0</v>
      </c>
      <c r="H391" s="162">
        <f t="shared" si="116"/>
        <v>2048.2082937351756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549.67856684642072</v>
      </c>
      <c r="D395" s="157">
        <f t="shared" si="118"/>
        <v>614.59486264547934</v>
      </c>
      <c r="E395" s="157">
        <f t="shared" si="118"/>
        <v>845.86883065614427</v>
      </c>
      <c r="F395" s="157">
        <f t="shared" si="118"/>
        <v>0</v>
      </c>
      <c r="G395" s="157">
        <f t="shared" si="118"/>
        <v>0</v>
      </c>
      <c r="H395" s="157">
        <f t="shared" si="118"/>
        <v>881.40330181337572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549.67856684642072</v>
      </c>
      <c r="D397" s="57">
        <f t="shared" si="120"/>
        <v>614.59486264547934</v>
      </c>
      <c r="E397" s="57">
        <f t="shared" si="120"/>
        <v>845.86883065614427</v>
      </c>
      <c r="F397" s="57">
        <f t="shared" si="120"/>
        <v>0</v>
      </c>
      <c r="G397" s="57">
        <f t="shared" si="120"/>
        <v>0</v>
      </c>
      <c r="H397" s="57">
        <f t="shared" si="120"/>
        <v>881.40330181337572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5303.2226083988771</v>
      </c>
      <c r="D399" s="168">
        <f t="shared" si="121"/>
        <v>5151.7300671428175</v>
      </c>
      <c r="E399" s="168">
        <f t="shared" si="121"/>
        <v>5016.9726040866535</v>
      </c>
      <c r="F399" s="168">
        <f t="shared" si="121"/>
        <v>0</v>
      </c>
      <c r="G399" s="168">
        <f t="shared" si="121"/>
        <v>0</v>
      </c>
      <c r="H399" s="168">
        <f t="shared" si="121"/>
        <v>5508.7942855885212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4780.1770155113027</v>
      </c>
      <c r="D400" s="157">
        <f t="shared" si="122"/>
        <v>4623.2286091344868</v>
      </c>
      <c r="E400" s="157">
        <f t="shared" si="122"/>
        <v>4479.6924423009805</v>
      </c>
      <c r="F400" s="157">
        <f t="shared" si="122"/>
        <v>0</v>
      </c>
      <c r="G400" s="157">
        <f t="shared" si="122"/>
        <v>0</v>
      </c>
      <c r="H400" s="157">
        <f t="shared" si="122"/>
        <v>5006.3573756394444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4780.1770155113027</v>
      </c>
      <c r="D401" s="156">
        <f t="shared" si="123"/>
        <v>4623.2286091344868</v>
      </c>
      <c r="E401" s="156">
        <f t="shared" si="123"/>
        <v>4479.6924423009805</v>
      </c>
      <c r="F401" s="156">
        <f t="shared" si="123"/>
        <v>0</v>
      </c>
      <c r="G401" s="156">
        <f t="shared" si="123"/>
        <v>0</v>
      </c>
      <c r="H401" s="156">
        <f t="shared" si="123"/>
        <v>5006.3573756394444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523.04559288757423</v>
      </c>
      <c r="D405" s="157">
        <f t="shared" si="127"/>
        <v>528.50145800833104</v>
      </c>
      <c r="E405" s="157">
        <f t="shared" si="127"/>
        <v>537.28016178567327</v>
      </c>
      <c r="F405" s="157">
        <f t="shared" si="127"/>
        <v>0</v>
      </c>
      <c r="G405" s="157">
        <f t="shared" si="127"/>
        <v>0</v>
      </c>
      <c r="H405" s="157">
        <f t="shared" si="127"/>
        <v>502.43690994907655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660.41133963503103</v>
      </c>
      <c r="D406" s="132">
        <f t="shared" si="128"/>
        <v>667.48739386076284</v>
      </c>
      <c r="E406" s="132">
        <f t="shared" si="128"/>
        <v>674.88952778666146</v>
      </c>
      <c r="F406" s="132">
        <f t="shared" si="128"/>
        <v>0</v>
      </c>
      <c r="G406" s="132">
        <f t="shared" si="128"/>
        <v>0</v>
      </c>
      <c r="H406" s="132">
        <f t="shared" si="128"/>
        <v>688.58245305291643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210.49233248029699</v>
      </c>
      <c r="D418" s="184">
        <f>D361/RES_summary!D$21</f>
        <v>201.495861934418</v>
      </c>
      <c r="E418" s="184">
        <f>E361/RES_summary!E$21</f>
        <v>199.77739472099964</v>
      </c>
      <c r="F418" s="184">
        <f>F361/RES_summary!F$21</f>
        <v>0</v>
      </c>
      <c r="G418" s="184">
        <f>G361/RES_summary!G$21</f>
        <v>0</v>
      </c>
      <c r="H418" s="184">
        <f>H361/RES_summary!H$21</f>
        <v>209.39462391624085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179.78158028341619</v>
      </c>
      <c r="D419" s="178">
        <f>D362/RES_summary!D$21</f>
        <v>170.45598532778641</v>
      </c>
      <c r="E419" s="178">
        <f>E362/RES_summary!E$21</f>
        <v>165.41886057689058</v>
      </c>
      <c r="F419" s="178">
        <f>F362/RES_summary!F$21</f>
        <v>0</v>
      </c>
      <c r="G419" s="178">
        <f>G362/RES_summary!G$21</f>
        <v>0</v>
      </c>
      <c r="H419" s="178">
        <f>H362/RES_summary!H$21</f>
        <v>175.58459371631753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178.29776223919686</v>
      </c>
      <c r="D420" s="177">
        <f>D363/RES_summary!D$21</f>
        <v>169.20218238650796</v>
      </c>
      <c r="E420" s="177">
        <f>E363/RES_summary!E$21</f>
        <v>162.24458711886436</v>
      </c>
      <c r="F420" s="177">
        <f>F363/RES_summary!F$21</f>
        <v>0</v>
      </c>
      <c r="G420" s="177">
        <f>G363/RES_summary!G$21</f>
        <v>0</v>
      </c>
      <c r="H420" s="177">
        <f>H363/RES_summary!H$21</f>
        <v>172.5619349919377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1.4838180442193065</v>
      </c>
      <c r="D421" s="177">
        <f>D364/RES_summary!D$21</f>
        <v>1.2538029412784371</v>
      </c>
      <c r="E421" s="177">
        <f>E364/RES_summary!E$21</f>
        <v>3.1742734580262262</v>
      </c>
      <c r="F421" s="177">
        <f>F364/RES_summary!F$21</f>
        <v>0</v>
      </c>
      <c r="G421" s="177">
        <f>G364/RES_summary!G$21</f>
        <v>0</v>
      </c>
      <c r="H421" s="177">
        <f>H364/RES_summary!H$21</f>
        <v>3.0226587243798462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6.7676254583717566E-3</v>
      </c>
      <c r="D422" s="178">
        <f>D365/RES_summary!D$21</f>
        <v>9.5731521185429564E-3</v>
      </c>
      <c r="E422" s="178">
        <f>E365/RES_summary!E$21</f>
        <v>1.2303279362908445E-2</v>
      </c>
      <c r="F422" s="178">
        <f>F365/RES_summary!F$21</f>
        <v>0</v>
      </c>
      <c r="G422" s="178">
        <f>G365/RES_summary!G$21</f>
        <v>0</v>
      </c>
      <c r="H422" s="178">
        <f>H365/RES_summary!H$21</f>
        <v>0.18939870523860569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6.7676254583717566E-3</v>
      </c>
      <c r="D423" s="177">
        <f>D366/RES_summary!D$21</f>
        <v>9.5731521185429564E-3</v>
      </c>
      <c r="E423" s="177">
        <f>E366/RES_summary!E$21</f>
        <v>1.2303279362908445E-2</v>
      </c>
      <c r="F423" s="177">
        <f>F366/RES_summary!F$21</f>
        <v>0</v>
      </c>
      <c r="G423" s="177">
        <f>G366/RES_summary!G$21</f>
        <v>0</v>
      </c>
      <c r="H423" s="177">
        <f>H366/RES_summary!H$21</f>
        <v>0.18939870523860569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24.046960219894174</v>
      </c>
      <c r="D424" s="178">
        <f>D367/RES_summary!D$21</f>
        <v>23.753446575615847</v>
      </c>
      <c r="E424" s="178">
        <f>E367/RES_summary!E$21</f>
        <v>24.471178664177739</v>
      </c>
      <c r="F424" s="178">
        <f>F367/RES_summary!F$21</f>
        <v>0</v>
      </c>
      <c r="G424" s="178">
        <f>G367/RES_summary!G$21</f>
        <v>0</v>
      </c>
      <c r="H424" s="178">
        <f>H367/RES_summary!H$21</f>
        <v>23.933678798294217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24.632950543929038</v>
      </c>
      <c r="D425" s="183">
        <f>D368/RES_summary!D$21</f>
        <v>24.428885807978077</v>
      </c>
      <c r="E425" s="183">
        <f>E368/RES_summary!E$21</f>
        <v>24.443011255109582</v>
      </c>
      <c r="F425" s="183">
        <f>F368/RES_summary!F$21</f>
        <v>0</v>
      </c>
      <c r="G425" s="183">
        <f>G368/RES_summary!G$21</f>
        <v>0</v>
      </c>
      <c r="H425" s="183">
        <f>H368/RES_summary!H$21</f>
        <v>23.734446341863382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21.815693228533572</v>
      </c>
      <c r="D429" s="180">
        <f>D372/RES_summary!D$21</f>
        <v>21.185052752815842</v>
      </c>
      <c r="E429" s="180">
        <f>E372/RES_summary!E$21</f>
        <v>24.581155118114118</v>
      </c>
      <c r="F429" s="180">
        <f>F372/RES_summary!F$21</f>
        <v>0</v>
      </c>
      <c r="G429" s="180">
        <f>G372/RES_summary!G$21</f>
        <v>0</v>
      </c>
      <c r="H429" s="180">
        <f>H372/RES_summary!H$21</f>
        <v>24.471439402719927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6.6570243515283023</v>
      </c>
      <c r="D433" s="178">
        <f>D376/RES_summary!D$21</f>
        <v>7.2768568788971946</v>
      </c>
      <c r="E433" s="178">
        <f>E376/RES_summary!E$21</f>
        <v>9.8750522005684012</v>
      </c>
      <c r="F433" s="178">
        <f>F376/RES_summary!F$21</f>
        <v>0</v>
      </c>
      <c r="G433" s="178">
        <f>G376/RES_summary!G$21</f>
        <v>0</v>
      </c>
      <c r="H433" s="178">
        <f>H376/RES_summary!H$21</f>
        <v>9.6869526963904828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6.6570243515283023</v>
      </c>
      <c r="D435" s="176">
        <f>D378/RES_summary!D$21</f>
        <v>7.2768568788971946</v>
      </c>
      <c r="E435" s="176">
        <f>E378/RES_summary!E$21</f>
        <v>9.8750522005684012</v>
      </c>
      <c r="F435" s="176">
        <f>F378/RES_summary!F$21</f>
        <v>0</v>
      </c>
      <c r="G435" s="176">
        <f>G378/RES_summary!G$21</f>
        <v>0</v>
      </c>
      <c r="H435" s="176">
        <f>H378/RES_summary!H$21</f>
        <v>9.6869526963904828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134.4944473733045</v>
      </c>
      <c r="D437" s="184">
        <f>D380/RES_summary!D$21</f>
        <v>129.40401198101264</v>
      </c>
      <c r="E437" s="184">
        <f>E380/RES_summary!E$21</f>
        <v>130.35935723945613</v>
      </c>
      <c r="F437" s="184">
        <f>F380/RES_summary!F$21</f>
        <v>0</v>
      </c>
      <c r="G437" s="184">
        <f>G380/RES_summary!G$21</f>
        <v>0</v>
      </c>
      <c r="H437" s="184">
        <f>H380/RES_summary!H$21</f>
        <v>138.80768228011868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114.61423070043072</v>
      </c>
      <c r="D438" s="178">
        <f>D381/RES_summary!D$21</f>
        <v>109.06555066140159</v>
      </c>
      <c r="E438" s="178">
        <f>E381/RES_summary!E$21</f>
        <v>107.21924216968766</v>
      </c>
      <c r="F438" s="178">
        <f>F381/RES_summary!F$21</f>
        <v>0</v>
      </c>
      <c r="G438" s="178">
        <f>G381/RES_summary!G$21</f>
        <v>0</v>
      </c>
      <c r="H438" s="178">
        <f>H381/RES_summary!H$21</f>
        <v>115.13400119058892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112.96432365910329</v>
      </c>
      <c r="D439" s="177">
        <f>D382/RES_summary!D$21</f>
        <v>107.69249150597446</v>
      </c>
      <c r="E439" s="177">
        <f>E382/RES_summary!E$21</f>
        <v>103.76357875940009</v>
      </c>
      <c r="F439" s="177">
        <f>F382/RES_summary!F$21</f>
        <v>0</v>
      </c>
      <c r="G439" s="177">
        <f>G382/RES_summary!G$21</f>
        <v>0</v>
      </c>
      <c r="H439" s="177">
        <f>H382/RES_summary!H$21</f>
        <v>111.85468576645037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1.6499070413274313</v>
      </c>
      <c r="D440" s="177">
        <f>D383/RES_summary!D$21</f>
        <v>1.3730591554271194</v>
      </c>
      <c r="E440" s="177">
        <f>E383/RES_summary!E$21</f>
        <v>3.4556634102875794</v>
      </c>
      <c r="F440" s="177">
        <f>F383/RES_summary!F$21</f>
        <v>0</v>
      </c>
      <c r="G440" s="177">
        <f>G383/RES_summary!G$21</f>
        <v>0</v>
      </c>
      <c r="H440" s="177">
        <f>H383/RES_summary!H$21</f>
        <v>3.279315424138554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1.2272798371322457E-2</v>
      </c>
      <c r="D441" s="178">
        <f>D384/RES_summary!D$21</f>
        <v>1.7759558637112208E-2</v>
      </c>
      <c r="E441" s="178">
        <f>E384/RES_summary!E$21</f>
        <v>2.3468178393740796E-2</v>
      </c>
      <c r="F441" s="178">
        <f>F384/RES_summary!F$21</f>
        <v>0</v>
      </c>
      <c r="G441" s="178">
        <f>G384/RES_summary!G$21</f>
        <v>0</v>
      </c>
      <c r="H441" s="178">
        <f>H384/RES_summary!H$21</f>
        <v>0.38831855079409172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1.2272798371322457E-2</v>
      </c>
      <c r="D442" s="177">
        <f>D385/RES_summary!D$21</f>
        <v>1.7759558637112208E-2</v>
      </c>
      <c r="E442" s="177">
        <f>E385/RES_summary!E$21</f>
        <v>2.3468178393740796E-2</v>
      </c>
      <c r="F442" s="177">
        <f>F385/RES_summary!F$21</f>
        <v>0</v>
      </c>
      <c r="G442" s="177">
        <f>G385/RES_summary!G$21</f>
        <v>0</v>
      </c>
      <c r="H442" s="177">
        <f>H385/RES_summary!H$21</f>
        <v>0.38831855079409172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14.397663439350193</v>
      </c>
      <c r="D443" s="178">
        <f>D386/RES_summary!D$21</f>
        <v>14.319359552700874</v>
      </c>
      <c r="E443" s="178">
        <f>E386/RES_summary!E$21</f>
        <v>14.942848619888421</v>
      </c>
      <c r="F443" s="178">
        <f>F386/RES_summary!F$21</f>
        <v>0</v>
      </c>
      <c r="G443" s="178">
        <f>G386/RES_summary!G$21</f>
        <v>0</v>
      </c>
      <c r="H443" s="178">
        <f>H386/RES_summary!H$21</f>
        <v>15.179547276928254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13.932568325196247</v>
      </c>
      <c r="D444" s="183">
        <f>D387/RES_summary!D$21</f>
        <v>13.929116522586156</v>
      </c>
      <c r="E444" s="183">
        <f>E387/RES_summary!E$21</f>
        <v>14.02651512175413</v>
      </c>
      <c r="F444" s="183">
        <f>F387/RES_summary!F$21</f>
        <v>0</v>
      </c>
      <c r="G444" s="183">
        <f>G387/RES_summary!G$21</f>
        <v>0</v>
      </c>
      <c r="H444" s="183">
        <f>H387/RES_summary!H$21</f>
        <v>13.824764914979664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16.168599465920206</v>
      </c>
      <c r="D448" s="180">
        <f>D391/RES_summary!D$21</f>
        <v>15.803279556032697</v>
      </c>
      <c r="E448" s="180">
        <f>E391/RES_summary!E$21</f>
        <v>18.520568832069973</v>
      </c>
      <c r="F448" s="180">
        <f>F391/RES_summary!F$21</f>
        <v>0</v>
      </c>
      <c r="G448" s="180">
        <f>G391/RES_summary!G$21</f>
        <v>0</v>
      </c>
      <c r="H448" s="180">
        <f>H391/RES_summary!H$21</f>
        <v>18.836323862823949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5.4702804351522518</v>
      </c>
      <c r="D452" s="178">
        <f>D395/RES_summary!D$21</f>
        <v>6.0013422082730692</v>
      </c>
      <c r="E452" s="178">
        <f>E395/RES_summary!E$21</f>
        <v>8.1737982714863193</v>
      </c>
      <c r="F452" s="178">
        <f>F395/RES_summary!F$21</f>
        <v>0</v>
      </c>
      <c r="G452" s="178">
        <f>G395/RES_summary!G$21</f>
        <v>0</v>
      </c>
      <c r="H452" s="178">
        <f>H395/RES_summary!H$21</f>
        <v>8.1058152618074129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5.4702804351522518</v>
      </c>
      <c r="D454" s="176">
        <f>D397/RES_summary!D$21</f>
        <v>6.0013422082730692</v>
      </c>
      <c r="E454" s="176">
        <f>E397/RES_summary!E$21</f>
        <v>8.1737982714863193</v>
      </c>
      <c r="F454" s="176">
        <f>F397/RES_summary!F$21</f>
        <v>0</v>
      </c>
      <c r="G454" s="176">
        <f>G397/RES_summary!G$21</f>
        <v>0</v>
      </c>
      <c r="H454" s="176">
        <f>H397/RES_summary!H$21</f>
        <v>8.1058152618074129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52.77650726754068</v>
      </c>
      <c r="D456" s="184">
        <f>D399/RES_summary!D$21</f>
        <v>50.305163574736653</v>
      </c>
      <c r="E456" s="184">
        <f>E399/RES_summary!E$21</f>
        <v>48.480001287632071</v>
      </c>
      <c r="F456" s="184">
        <f>F399/RES_summary!F$21</f>
        <v>0</v>
      </c>
      <c r="G456" s="184">
        <f>G399/RES_summary!G$21</f>
        <v>0</v>
      </c>
      <c r="H456" s="184">
        <f>H399/RES_summary!H$21</f>
        <v>50.661562876395465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47.571272342918043</v>
      </c>
      <c r="D457" s="178">
        <f>D400/RES_summary!D$21</f>
        <v>45.144498720776078</v>
      </c>
      <c r="E457" s="178">
        <f>E400/RES_summary!E$21</f>
        <v>43.288156525719018</v>
      </c>
      <c r="F457" s="178">
        <f>F400/RES_summary!F$21</f>
        <v>0</v>
      </c>
      <c r="G457" s="178">
        <f>G400/RES_summary!G$21</f>
        <v>0</v>
      </c>
      <c r="H457" s="178">
        <f>H400/RES_summary!H$21</f>
        <v>46.040907650369419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47.571272342918043</v>
      </c>
      <c r="D458" s="177">
        <f>D401/RES_summary!D$21</f>
        <v>45.144498720776078</v>
      </c>
      <c r="E458" s="177">
        <f>E401/RES_summary!E$21</f>
        <v>43.288156525719018</v>
      </c>
      <c r="F458" s="177">
        <f>F401/RES_summary!F$21</f>
        <v>0</v>
      </c>
      <c r="G458" s="177">
        <f>G401/RES_summary!G$21</f>
        <v>0</v>
      </c>
      <c r="H458" s="177">
        <f>H401/RES_summary!H$21</f>
        <v>46.040907650369419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5.2052349246226353</v>
      </c>
      <c r="D462" s="178">
        <f>D405/RES_summary!D$21</f>
        <v>5.1606648539605784</v>
      </c>
      <c r="E462" s="178">
        <f>E405/RES_summary!E$21</f>
        <v>5.1918447619130585</v>
      </c>
      <c r="F462" s="178">
        <f>F405/RES_summary!F$21</f>
        <v>0</v>
      </c>
      <c r="G462" s="178">
        <f>G405/RES_summary!G$21</f>
        <v>0</v>
      </c>
      <c r="H462" s="178">
        <f>H405/RES_summary!H$21</f>
        <v>4.6206552260260398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6.5722686825581889</v>
      </c>
      <c r="D463" s="183">
        <f>D406/RES_summary!D$21</f>
        <v>6.5178225750602952</v>
      </c>
      <c r="E463" s="183">
        <f>E406/RES_summary!E$21</f>
        <v>6.5215913575958666</v>
      </c>
      <c r="F463" s="183">
        <f>F406/RES_summary!F$21</f>
        <v>0</v>
      </c>
      <c r="G463" s="183">
        <f>G406/RES_summary!G$21</f>
        <v>0</v>
      </c>
      <c r="H463" s="183">
        <f>H406/RES_summary!H$21</f>
        <v>6.3325405583185832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2538983</v>
      </c>
      <c r="C5" s="151">
        <f>RES_hhdet_num!C$62</f>
        <v>2445303</v>
      </c>
      <c r="D5" s="151">
        <f>RES_hhdet_num!D$62</f>
        <v>2412429.9999999995</v>
      </c>
      <c r="E5" s="151">
        <f>RES_hhdet_num!E$62</f>
        <v>2411580.9999999995</v>
      </c>
      <c r="F5" s="151">
        <f>RES_hhdet_num!F$62</f>
        <v>2419320</v>
      </c>
      <c r="G5" s="151">
        <f>RES_hhdet_num!G$62</f>
        <v>2488899.9999999991</v>
      </c>
      <c r="H5" s="151">
        <f>RES_hhdet_num!H$62</f>
        <v>2489851.9999999995</v>
      </c>
      <c r="I5" s="151">
        <f>RES_hhdet_num!I$62</f>
        <v>2490635.9999999991</v>
      </c>
      <c r="J5" s="151">
        <f>RES_hhdet_num!J$62</f>
        <v>2491486.9999999986</v>
      </c>
      <c r="K5" s="151">
        <f>RES_hhdet_num!K$62</f>
        <v>2492105.9999999986</v>
      </c>
      <c r="L5" s="151">
        <f>RES_hhdet_num!L$62</f>
        <v>2493946.9999999986</v>
      </c>
      <c r="M5" s="151">
        <f>RES_hhdet_num!M$62</f>
        <v>2494221.9999999986</v>
      </c>
      <c r="N5" s="151">
        <f>RES_hhdet_num!N$62</f>
        <v>2537417.9999999986</v>
      </c>
      <c r="O5" s="151">
        <f>RES_hhdet_num!O$62</f>
        <v>2617457.9999999995</v>
      </c>
      <c r="P5" s="151">
        <f>RES_hhdet_num!P$62</f>
        <v>2617859</v>
      </c>
      <c r="Q5" s="151">
        <f>RES_hhdet_num!Q$62</f>
        <v>2658683.0000000005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2538983</v>
      </c>
      <c r="C7" s="67">
        <f>RES_hhdet_num!C$64</f>
        <v>2445303</v>
      </c>
      <c r="D7" s="67">
        <f>RES_hhdet_num!D$64</f>
        <v>2412429.9999999995</v>
      </c>
      <c r="E7" s="67">
        <f>RES_hhdet_num!E$64</f>
        <v>2411580.9999999995</v>
      </c>
      <c r="F7" s="67">
        <f>RES_hhdet_num!F$64</f>
        <v>2419320</v>
      </c>
      <c r="G7" s="67">
        <f>RES_hhdet_num!G$64</f>
        <v>2488899.9999999991</v>
      </c>
      <c r="H7" s="67">
        <f>RES_hhdet_num!H$64</f>
        <v>2489851.9999999995</v>
      </c>
      <c r="I7" s="67">
        <f>RES_hhdet_num!I$64</f>
        <v>2490635.9999999991</v>
      </c>
      <c r="J7" s="67">
        <f>RES_hhdet_num!J$64</f>
        <v>2491486.9999999986</v>
      </c>
      <c r="K7" s="67">
        <f>RES_hhdet_num!K$64</f>
        <v>2492105.9999999986</v>
      </c>
      <c r="L7" s="67">
        <f>RES_hhdet_num!L$64</f>
        <v>2493946.9999999986</v>
      </c>
      <c r="M7" s="67">
        <f>RES_hhdet_num!M$64</f>
        <v>2494221.9999999986</v>
      </c>
      <c r="N7" s="67">
        <f>RES_hhdet_num!N$64</f>
        <v>2537417.9999999986</v>
      </c>
      <c r="O7" s="67">
        <f>RES_hhdet_num!O$64</f>
        <v>2617457.9999999995</v>
      </c>
      <c r="P7" s="67">
        <f>RES_hhdet_num!P$64</f>
        <v>2617859</v>
      </c>
      <c r="Q7" s="67">
        <f>RES_hhdet_num!Q$64</f>
        <v>2658683.0000000005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2063</v>
      </c>
      <c r="C9" s="67">
        <f>RES_hhdet_num!C$67</f>
        <v>2177</v>
      </c>
      <c r="D9" s="67">
        <f>RES_hhdet_num!D$67</f>
        <v>2580</v>
      </c>
      <c r="E9" s="67">
        <f>RES_hhdet_num!E$67</f>
        <v>2898</v>
      </c>
      <c r="F9" s="67">
        <f>RES_hhdet_num!F$67</f>
        <v>3764</v>
      </c>
      <c r="G9" s="67">
        <f>RES_hhdet_num!G$67</f>
        <v>4504.9999999999991</v>
      </c>
      <c r="H9" s="67">
        <f>RES_hhdet_num!H$67</f>
        <v>6273.9999999999991</v>
      </c>
      <c r="I9" s="67">
        <f>RES_hhdet_num!I$67</f>
        <v>9143.9999999999982</v>
      </c>
      <c r="J9" s="67">
        <f>RES_hhdet_num!J$67</f>
        <v>12020.999999999996</v>
      </c>
      <c r="K9" s="67">
        <f>RES_hhdet_num!K$67</f>
        <v>16267.999999999996</v>
      </c>
      <c r="L9" s="67">
        <f>RES_hhdet_num!L$67</f>
        <v>20849.999999999993</v>
      </c>
      <c r="M9" s="67">
        <f>RES_hhdet_num!M$67</f>
        <v>26450.999999999989</v>
      </c>
      <c r="N9" s="67">
        <f>RES_hhdet_num!N$67</f>
        <v>32086.999999999985</v>
      </c>
      <c r="O9" s="67">
        <f>RES_hhdet_num!O$67</f>
        <v>35770.999999999985</v>
      </c>
      <c r="P9" s="67">
        <f>RES_hhdet_num!P$67</f>
        <v>43991.999999999993</v>
      </c>
      <c r="Q9" s="67">
        <f>RES_hhdet_num!Q$67</f>
        <v>53316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2335724</v>
      </c>
      <c r="C11" s="67">
        <f>RES_hhdet_num!C$69</f>
        <v>2257770</v>
      </c>
      <c r="D11" s="67">
        <f>RES_hhdet_num!D$69</f>
        <v>2226745.9999999995</v>
      </c>
      <c r="E11" s="67">
        <f>RES_hhdet_num!E$69</f>
        <v>2271254.9999999995</v>
      </c>
      <c r="F11" s="67">
        <f>RES_hhdet_num!F$69</f>
        <v>2297449</v>
      </c>
      <c r="G11" s="67">
        <f>RES_hhdet_num!G$69</f>
        <v>2411702.9999999991</v>
      </c>
      <c r="H11" s="67">
        <f>RES_hhdet_num!H$69</f>
        <v>2419097</v>
      </c>
      <c r="I11" s="67">
        <f>RES_hhdet_num!I$69</f>
        <v>2466950.9999999991</v>
      </c>
      <c r="J11" s="67">
        <f>RES_hhdet_num!J$69</f>
        <v>2420907.9999999986</v>
      </c>
      <c r="K11" s="67">
        <f>RES_hhdet_num!K$69</f>
        <v>2367360.9999999986</v>
      </c>
      <c r="L11" s="67">
        <f>RES_hhdet_num!L$69</f>
        <v>2357248.9999999986</v>
      </c>
      <c r="M11" s="67">
        <f>RES_hhdet_num!M$69</f>
        <v>2397033.9999999986</v>
      </c>
      <c r="N11" s="67">
        <f>RES_hhdet_num!N$69</f>
        <v>2461194.9999999986</v>
      </c>
      <c r="O11" s="67">
        <f>RES_hhdet_num!O$69</f>
        <v>2442585.9999999995</v>
      </c>
      <c r="P11" s="67">
        <f>RES_hhdet_num!P$69</f>
        <v>2387432</v>
      </c>
      <c r="Q11" s="67">
        <f>RES_hhdet_num!Q$69</f>
        <v>2352608.0000000005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38361.999999999985</v>
      </c>
      <c r="L12" s="67">
        <f>RES_hhdet_num!L$70</f>
        <v>48935.999999999971</v>
      </c>
      <c r="M12" s="67">
        <f>RES_hhdet_num!M$70</f>
        <v>60144.999999999964</v>
      </c>
      <c r="N12" s="67">
        <f>RES_hhdet_num!N$70</f>
        <v>71495.999999999956</v>
      </c>
      <c r="O12" s="67">
        <f>RES_hhdet_num!O$70</f>
        <v>134862.99999999994</v>
      </c>
      <c r="P12" s="67">
        <f>RES_hhdet_num!P$70</f>
        <v>197808.99999999994</v>
      </c>
      <c r="Q12" s="67">
        <f>RES_hhdet_num!Q$70</f>
        <v>260855</v>
      </c>
    </row>
    <row r="13" spans="1:17" ht="12" customHeight="1" x14ac:dyDescent="0.25">
      <c r="A13" s="23" t="s">
        <v>142</v>
      </c>
      <c r="B13" s="67">
        <f>RES_hhdet_num!B$73</f>
        <v>203259</v>
      </c>
      <c r="C13" s="67">
        <f>RES_hhdet_num!C$73</f>
        <v>187533</v>
      </c>
      <c r="D13" s="67">
        <f>RES_hhdet_num!D$73</f>
        <v>185684.00000000017</v>
      </c>
      <c r="E13" s="67">
        <f>RES_hhdet_num!E$73</f>
        <v>140326</v>
      </c>
      <c r="F13" s="67">
        <f>RES_hhdet_num!F$73</f>
        <v>121871</v>
      </c>
      <c r="G13" s="67">
        <f>RES_hhdet_num!G$73</f>
        <v>77196.999999999985</v>
      </c>
      <c r="H13" s="67">
        <f>RES_hhdet_num!H$73</f>
        <v>70754.999999999607</v>
      </c>
      <c r="I13" s="67">
        <f>RES_hhdet_num!I$73</f>
        <v>23684.999999999996</v>
      </c>
      <c r="J13" s="67">
        <f>RES_hhdet_num!J$73</f>
        <v>70578.999999999854</v>
      </c>
      <c r="K13" s="67">
        <f>RES_hhdet_num!K$73</f>
        <v>85005.999999999811</v>
      </c>
      <c r="L13" s="67">
        <f>RES_hhdet_num!L$73</f>
        <v>85976.999999999811</v>
      </c>
      <c r="M13" s="67">
        <f>RES_hhdet_num!M$73</f>
        <v>36135.999999999978</v>
      </c>
      <c r="N13" s="67">
        <f>RES_hhdet_num!N$73</f>
        <v>4593.9999999999973</v>
      </c>
      <c r="O13" s="67">
        <f>RES_hhdet_num!O$73</f>
        <v>37915.999999999862</v>
      </c>
      <c r="P13" s="67">
        <f>RES_hhdet_num!P$73</f>
        <v>30121.999999999858</v>
      </c>
      <c r="Q13" s="67">
        <f>RES_hhdet_num!Q$73</f>
        <v>40707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1376.9999999999993</v>
      </c>
      <c r="L14" s="67">
        <f>RES_hhdet_num!L$74</f>
        <v>1784.9999999999989</v>
      </c>
      <c r="M14" s="67">
        <f>RES_hhdet_num!M$74</f>
        <v>906.99999999999955</v>
      </c>
      <c r="N14" s="67">
        <f>RES_hhdet_num!N$74</f>
        <v>132.99999999999991</v>
      </c>
      <c r="O14" s="67">
        <f>RES_hhdet_num!O$74</f>
        <v>2092.9999999999991</v>
      </c>
      <c r="P14" s="67">
        <f>RES_hhdet_num!P$74</f>
        <v>2495.9999999999995</v>
      </c>
      <c r="Q14" s="67">
        <f>RES_hhdet_num!Q$74</f>
        <v>4513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2119737</v>
      </c>
      <c r="C16" s="67">
        <f>RES_hhdet_num!C$78</f>
        <v>2054321.0000000002</v>
      </c>
      <c r="D16" s="67">
        <f>RES_hhdet_num!D$78</f>
        <v>2039977.0000000002</v>
      </c>
      <c r="E16" s="67">
        <f>RES_hhdet_num!E$78</f>
        <v>2106476</v>
      </c>
      <c r="F16" s="67">
        <f>RES_hhdet_num!F$78</f>
        <v>2117938</v>
      </c>
      <c r="G16" s="67">
        <f>RES_hhdet_num!G$78</f>
        <v>2222390.9999999991</v>
      </c>
      <c r="H16" s="67">
        <f>RES_hhdet_num!H$78</f>
        <v>2237738.9999999995</v>
      </c>
      <c r="I16" s="67">
        <f>RES_hhdet_num!I$78</f>
        <v>2249897.9999999995</v>
      </c>
      <c r="J16" s="67">
        <f>RES_hhdet_num!J$78</f>
        <v>2252969.9999999986</v>
      </c>
      <c r="K16" s="67">
        <f>RES_hhdet_num!K$78</f>
        <v>2303193.9999999986</v>
      </c>
      <c r="L16" s="67">
        <f>RES_hhdet_num!L$78</f>
        <v>2316391.9999999981</v>
      </c>
      <c r="M16" s="67">
        <f>RES_hhdet_num!M$78</f>
        <v>2328677.9999999981</v>
      </c>
      <c r="N16" s="67">
        <f>RES_hhdet_num!N$78</f>
        <v>2378950.9999999986</v>
      </c>
      <c r="O16" s="67">
        <f>RES_hhdet_num!O$78</f>
        <v>2439026.9999999991</v>
      </c>
      <c r="P16" s="67">
        <f>RES_hhdet_num!P$78</f>
        <v>2448817.9999999995</v>
      </c>
      <c r="Q16" s="67">
        <f>RES_hhdet_num!Q$78</f>
        <v>2481016.0000000005</v>
      </c>
    </row>
    <row r="17" spans="1:17" ht="12" customHeight="1" x14ac:dyDescent="0.25">
      <c r="A17" s="29" t="s">
        <v>140</v>
      </c>
      <c r="B17" s="83">
        <f>RES_hhdet_num!B$79</f>
        <v>419246</v>
      </c>
      <c r="C17" s="83">
        <f>RES_hhdet_num!C$79</f>
        <v>390982</v>
      </c>
      <c r="D17" s="83">
        <f>RES_hhdet_num!D$79</f>
        <v>372453</v>
      </c>
      <c r="E17" s="83">
        <f>RES_hhdet_num!E$79</f>
        <v>305105</v>
      </c>
      <c r="F17" s="83">
        <f>RES_hhdet_num!F$79</f>
        <v>301382.00000000006</v>
      </c>
      <c r="G17" s="83">
        <f>RES_hhdet_num!G$79</f>
        <v>266508.99999999994</v>
      </c>
      <c r="H17" s="83">
        <f>RES_hhdet_num!H$79</f>
        <v>252112.99999999997</v>
      </c>
      <c r="I17" s="83">
        <f>RES_hhdet_num!I$79</f>
        <v>240737.99999999997</v>
      </c>
      <c r="J17" s="83">
        <f>RES_hhdet_num!J$79</f>
        <v>238516.99999999994</v>
      </c>
      <c r="K17" s="83">
        <f>RES_hhdet_num!K$79</f>
        <v>188911.99999999988</v>
      </c>
      <c r="L17" s="83">
        <f>RES_hhdet_num!L$79</f>
        <v>177554.99999999991</v>
      </c>
      <c r="M17" s="83">
        <f>RES_hhdet_num!M$79</f>
        <v>165543.99999999991</v>
      </c>
      <c r="N17" s="83">
        <f>RES_hhdet_num!N$79</f>
        <v>158466.99999999988</v>
      </c>
      <c r="O17" s="83">
        <f>RES_hhdet_num!O$79</f>
        <v>178430.99999999994</v>
      </c>
      <c r="P17" s="83">
        <f>RES_hhdet_num!P$79</f>
        <v>169040.99999999994</v>
      </c>
      <c r="Q17" s="83">
        <f>RES_hhdet_num!Q$79</f>
        <v>177667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158686.4375</v>
      </c>
      <c r="D21" s="67">
        <f t="shared" si="0"/>
        <v>158686.43750000047</v>
      </c>
      <c r="E21" s="67">
        <f t="shared" si="0"/>
        <v>158686.4375</v>
      </c>
      <c r="F21" s="67">
        <f t="shared" si="0"/>
        <v>158686.43749999953</v>
      </c>
      <c r="G21" s="67">
        <f t="shared" si="0"/>
        <v>158686.43750000093</v>
      </c>
      <c r="H21" s="67">
        <f t="shared" si="0"/>
        <v>158686.43749999953</v>
      </c>
      <c r="I21" s="67">
        <f t="shared" si="0"/>
        <v>158686.43750000047</v>
      </c>
      <c r="J21" s="67">
        <f t="shared" si="0"/>
        <v>158686.43750000047</v>
      </c>
      <c r="K21" s="67">
        <f t="shared" si="0"/>
        <v>158686.4375</v>
      </c>
      <c r="L21" s="67">
        <f t="shared" si="0"/>
        <v>158686.4375</v>
      </c>
      <c r="M21" s="67">
        <f t="shared" si="0"/>
        <v>158686.4375</v>
      </c>
      <c r="N21" s="67">
        <f t="shared" si="0"/>
        <v>158686.4375</v>
      </c>
      <c r="O21" s="67">
        <f t="shared" si="0"/>
        <v>158686.43749999907</v>
      </c>
      <c r="P21" s="67">
        <f t="shared" si="0"/>
        <v>158686.43749999953</v>
      </c>
      <c r="Q21" s="67">
        <f t="shared" si="0"/>
        <v>158686.43749999953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258</v>
      </c>
      <c r="D23" s="67">
        <f t="shared" si="1"/>
        <v>246</v>
      </c>
      <c r="E23" s="67">
        <f t="shared" si="1"/>
        <v>235</v>
      </c>
      <c r="F23" s="67">
        <f t="shared" si="1"/>
        <v>230</v>
      </c>
      <c r="G23" s="67">
        <f t="shared" si="1"/>
        <v>220.00000000000091</v>
      </c>
      <c r="H23" s="67">
        <f t="shared" si="1"/>
        <v>203</v>
      </c>
      <c r="I23" s="67">
        <f t="shared" si="1"/>
        <v>213.00000000000182</v>
      </c>
      <c r="J23" s="67">
        <f t="shared" si="1"/>
        <v>458.00000000000182</v>
      </c>
      <c r="K23" s="67">
        <f t="shared" si="1"/>
        <v>372</v>
      </c>
      <c r="L23" s="67">
        <f t="shared" si="1"/>
        <v>649.00000000000364</v>
      </c>
      <c r="M23" s="67">
        <f t="shared" si="1"/>
        <v>553.00000000000364</v>
      </c>
      <c r="N23" s="67">
        <f t="shared" si="1"/>
        <v>1127</v>
      </c>
      <c r="O23" s="67">
        <f t="shared" si="1"/>
        <v>1047</v>
      </c>
      <c r="P23" s="67">
        <f t="shared" si="1"/>
        <v>2219.9999999999927</v>
      </c>
      <c r="Q23" s="67">
        <f t="shared" si="1"/>
        <v>3237.9999999999927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138661.33578622015</v>
      </c>
      <c r="D25" s="67">
        <f t="shared" si="2"/>
        <v>141852.24679620657</v>
      </c>
      <c r="E25" s="67">
        <f t="shared" si="2"/>
        <v>109487.25</v>
      </c>
      <c r="F25" s="67">
        <f t="shared" si="2"/>
        <v>131403.42925333325</v>
      </c>
      <c r="G25" s="67">
        <f t="shared" si="2"/>
        <v>110988.74071492348</v>
      </c>
      <c r="H25" s="67">
        <f t="shared" si="2"/>
        <v>139831.88600323675</v>
      </c>
      <c r="I25" s="67">
        <f t="shared" si="2"/>
        <v>136397.93944619829</v>
      </c>
      <c r="J25" s="67">
        <f t="shared" si="2"/>
        <v>178163.69143375615</v>
      </c>
      <c r="K25" s="67">
        <f t="shared" si="2"/>
        <v>161841.214044319</v>
      </c>
      <c r="L25" s="67">
        <f t="shared" si="2"/>
        <v>152530.80323564867</v>
      </c>
      <c r="M25" s="67">
        <f t="shared" si="2"/>
        <v>142210.04128627665</v>
      </c>
      <c r="N25" s="67">
        <f t="shared" si="2"/>
        <v>158686.4375</v>
      </c>
      <c r="O25" s="67">
        <f t="shared" si="2"/>
        <v>170660.22442078777</v>
      </c>
      <c r="P25" s="67">
        <f t="shared" si="2"/>
        <v>148021.30760163022</v>
      </c>
      <c r="Q25" s="67">
        <f t="shared" si="2"/>
        <v>157377.78047758108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923.09262106787355</v>
      </c>
      <c r="M26" s="67">
        <f t="shared" si="2"/>
        <v>1332.7000246288153</v>
      </c>
      <c r="N26" s="67">
        <f t="shared" si="2"/>
        <v>2356.1681586551567</v>
      </c>
      <c r="O26" s="67">
        <f t="shared" si="2"/>
        <v>900.92782333496143</v>
      </c>
      <c r="P26" s="67">
        <f t="shared" si="2"/>
        <v>271.77146484644618</v>
      </c>
      <c r="Q26" s="67">
        <f t="shared" si="2"/>
        <v>768.77514495613286</v>
      </c>
    </row>
    <row r="27" spans="1:17" ht="12" customHeight="1" x14ac:dyDescent="0.25">
      <c r="A27" s="23" t="s">
        <v>142</v>
      </c>
      <c r="B27" s="67"/>
      <c r="C27" s="67">
        <f t="shared" si="2"/>
        <v>21108.273286220123</v>
      </c>
      <c r="D27" s="67">
        <f t="shared" si="2"/>
        <v>19055.25</v>
      </c>
      <c r="E27" s="67">
        <f t="shared" si="2"/>
        <v>50275.953000117181</v>
      </c>
      <c r="F27" s="67">
        <f t="shared" si="2"/>
        <v>27283.008246666257</v>
      </c>
      <c r="G27" s="67">
        <f t="shared" si="2"/>
        <v>47697.69678507738</v>
      </c>
      <c r="H27" s="67">
        <f t="shared" si="2"/>
        <v>19055.249999999985</v>
      </c>
      <c r="I27" s="67">
        <f t="shared" si="2"/>
        <v>47069.999999999607</v>
      </c>
      <c r="J27" s="67">
        <f t="shared" si="2"/>
        <v>0</v>
      </c>
      <c r="K27" s="67">
        <f t="shared" si="2"/>
        <v>19055.25</v>
      </c>
      <c r="L27" s="67">
        <f t="shared" si="2"/>
        <v>19055.250000000015</v>
      </c>
      <c r="M27" s="67">
        <f t="shared" si="2"/>
        <v>49840.999999999833</v>
      </c>
      <c r="N27" s="67">
        <f t="shared" si="2"/>
        <v>31541.999999999982</v>
      </c>
      <c r="O27" s="67">
        <f t="shared" si="2"/>
        <v>0</v>
      </c>
      <c r="P27" s="67">
        <f t="shared" si="2"/>
        <v>11973.786920788287</v>
      </c>
      <c r="Q27" s="67">
        <f t="shared" si="2"/>
        <v>1567.48587098399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88.935955154842532</v>
      </c>
      <c r="M28" s="67">
        <f t="shared" si="2"/>
        <v>877.99999999999932</v>
      </c>
      <c r="N28" s="67">
        <f t="shared" si="2"/>
        <v>773.99999999999966</v>
      </c>
      <c r="O28" s="67">
        <f t="shared" si="2"/>
        <v>133.00000000000091</v>
      </c>
      <c r="P28" s="67">
        <f t="shared" si="2"/>
        <v>139.18447019001951</v>
      </c>
      <c r="Q28" s="67">
        <f t="shared" si="2"/>
        <v>1335.4301709542051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205808.68908498553</v>
      </c>
      <c r="D30" s="67">
        <f t="shared" si="3"/>
        <v>198725.24999999977</v>
      </c>
      <c r="E30" s="67">
        <f t="shared" si="3"/>
        <v>198725.25</v>
      </c>
      <c r="F30" s="67">
        <f t="shared" si="3"/>
        <v>198725.25</v>
      </c>
      <c r="G30" s="67">
        <f t="shared" si="3"/>
        <v>198725.25000000093</v>
      </c>
      <c r="H30" s="67">
        <f t="shared" si="3"/>
        <v>198725.24999999953</v>
      </c>
      <c r="I30" s="67">
        <f t="shared" si="3"/>
        <v>198725.25</v>
      </c>
      <c r="J30" s="67">
        <f t="shared" si="3"/>
        <v>198725.25000000093</v>
      </c>
      <c r="K30" s="67">
        <f t="shared" si="3"/>
        <v>257883.68591501424</v>
      </c>
      <c r="L30" s="67">
        <f t="shared" si="3"/>
        <v>312955.75921610091</v>
      </c>
      <c r="M30" s="67">
        <f t="shared" si="3"/>
        <v>344874.42248363141</v>
      </c>
      <c r="N30" s="67">
        <f t="shared" si="3"/>
        <v>343337.39914530842</v>
      </c>
      <c r="O30" s="67">
        <f t="shared" si="3"/>
        <v>400752.01589711197</v>
      </c>
      <c r="P30" s="67">
        <f t="shared" si="3"/>
        <v>340675.61918622535</v>
      </c>
      <c r="Q30" s="67">
        <f t="shared" si="3"/>
        <v>341964.99269146565</v>
      </c>
    </row>
    <row r="31" spans="1:17" ht="12" customHeight="1" x14ac:dyDescent="0.25">
      <c r="A31" s="29" t="s">
        <v>140</v>
      </c>
      <c r="B31" s="83"/>
      <c r="C31" s="83">
        <f t="shared" si="3"/>
        <v>46557.748415014357</v>
      </c>
      <c r="D31" s="83">
        <f t="shared" si="3"/>
        <v>40822.821716100734</v>
      </c>
      <c r="E31" s="83">
        <f t="shared" si="3"/>
        <v>79036.26501636859</v>
      </c>
      <c r="F31" s="83">
        <f t="shared" si="3"/>
        <v>39304.499999999942</v>
      </c>
      <c r="G31" s="83">
        <f t="shared" si="3"/>
        <v>61112.671602887509</v>
      </c>
      <c r="H31" s="83">
        <f t="shared" si="3"/>
        <v>39304.499999999971</v>
      </c>
      <c r="I31" s="83">
        <f t="shared" si="3"/>
        <v>39304.500000000029</v>
      </c>
      <c r="J31" s="83">
        <f t="shared" si="3"/>
        <v>39304.500000000116</v>
      </c>
      <c r="K31" s="83">
        <f t="shared" si="3"/>
        <v>67639.909755823202</v>
      </c>
      <c r="L31" s="83">
        <f t="shared" si="3"/>
        <v>50887.428283899266</v>
      </c>
      <c r="M31" s="83">
        <f t="shared" si="3"/>
        <v>28458.283720339241</v>
      </c>
      <c r="N31" s="83">
        <f t="shared" si="3"/>
        <v>24663.583125348348</v>
      </c>
      <c r="O31" s="83">
        <f t="shared" si="3"/>
        <v>28678.919659561012</v>
      </c>
      <c r="P31" s="83">
        <f t="shared" si="3"/>
        <v>21058.017753137479</v>
      </c>
      <c r="Q31" s="83">
        <f t="shared" si="3"/>
        <v>22302.289244264946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65006.4375</v>
      </c>
      <c r="D35" s="67">
        <f>RES_hhdet_in!D$64</f>
        <v>125813.4375</v>
      </c>
      <c r="E35" s="67">
        <f>RES_hhdet_in!E$64</f>
        <v>157837.4375</v>
      </c>
      <c r="F35" s="67">
        <f>RES_hhdet_in!F$64</f>
        <v>166425.4375</v>
      </c>
      <c r="G35" s="67">
        <f>RES_hhdet_in!G$64</f>
        <v>228266.4375</v>
      </c>
      <c r="H35" s="67">
        <f>RES_hhdet_in!H$64</f>
        <v>159638.43750000003</v>
      </c>
      <c r="I35" s="67">
        <f>RES_hhdet_in!I$64</f>
        <v>159470.4375</v>
      </c>
      <c r="J35" s="67">
        <f>RES_hhdet_in!J$64</f>
        <v>159537.4375</v>
      </c>
      <c r="K35" s="67">
        <f>RES_hhdet_in!K$64</f>
        <v>159305.4375</v>
      </c>
      <c r="L35" s="67">
        <f>RES_hhdet_in!L$64</f>
        <v>160527.43750000003</v>
      </c>
      <c r="M35" s="67">
        <f>RES_hhdet_in!M$64</f>
        <v>158961.4375</v>
      </c>
      <c r="N35" s="67">
        <f>RES_hhdet_in!N$64</f>
        <v>201882.4375</v>
      </c>
      <c r="O35" s="67">
        <f>RES_hhdet_in!O$64</f>
        <v>238726.43750000003</v>
      </c>
      <c r="P35" s="67">
        <f>RES_hhdet_in!P$64</f>
        <v>159087.4375</v>
      </c>
      <c r="Q35" s="67">
        <f>RES_hhdet_in!Q$64</f>
        <v>199510.4375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372</v>
      </c>
      <c r="D37" s="67">
        <f>RES_hhdet_in!D$67</f>
        <v>649</v>
      </c>
      <c r="E37" s="67">
        <f>RES_hhdet_in!E$67</f>
        <v>553</v>
      </c>
      <c r="F37" s="67">
        <f>RES_hhdet_in!F$67</f>
        <v>1096</v>
      </c>
      <c r="G37" s="67">
        <f>RES_hhdet_in!G$67</f>
        <v>961</v>
      </c>
      <c r="H37" s="67">
        <f>RES_hhdet_in!H$67</f>
        <v>1972</v>
      </c>
      <c r="I37" s="67">
        <f>RES_hhdet_in!I$67</f>
        <v>3083</v>
      </c>
      <c r="J37" s="67">
        <f>RES_hhdet_in!J$67</f>
        <v>3335</v>
      </c>
      <c r="K37" s="67">
        <f>RES_hhdet_in!K$67</f>
        <v>4619</v>
      </c>
      <c r="L37" s="67">
        <f>RES_hhdet_in!L$67</f>
        <v>5231</v>
      </c>
      <c r="M37" s="67">
        <f>RES_hhdet_in!M$67</f>
        <v>6154</v>
      </c>
      <c r="N37" s="67">
        <f>RES_hhdet_in!N$67</f>
        <v>6763</v>
      </c>
      <c r="O37" s="67">
        <f>RES_hhdet_in!O$67</f>
        <v>4731</v>
      </c>
      <c r="P37" s="67">
        <f>RES_hhdet_in!P$67</f>
        <v>10441</v>
      </c>
      <c r="Q37" s="67">
        <f>RES_hhdet_in!Q$67</f>
        <v>12562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60707.335786220123</v>
      </c>
      <c r="D39" s="67">
        <f>RES_hhdet_in!D$69</f>
        <v>110828.24679620593</v>
      </c>
      <c r="E39" s="67">
        <f>RES_hhdet_in!E$69</f>
        <v>153996.24999999985</v>
      </c>
      <c r="F39" s="67">
        <f>RES_hhdet_in!F$69</f>
        <v>157597.42925333374</v>
      </c>
      <c r="G39" s="67">
        <f>RES_hhdet_in!G$69</f>
        <v>225242.74071492263</v>
      </c>
      <c r="H39" s="67">
        <f>RES_hhdet_in!H$69</f>
        <v>147225.88600323786</v>
      </c>
      <c r="I39" s="67">
        <f>RES_hhdet_in!I$69</f>
        <v>184251.93944619718</v>
      </c>
      <c r="J39" s="67">
        <f>RES_hhdet_in!J$69</f>
        <v>132120.6914337558</v>
      </c>
      <c r="K39" s="67">
        <f>RES_hhdet_in!K$69</f>
        <v>108294.21404431903</v>
      </c>
      <c r="L39" s="67">
        <f>RES_hhdet_in!L$69</f>
        <v>142418.80323564843</v>
      </c>
      <c r="M39" s="67">
        <f>RES_hhdet_in!M$69</f>
        <v>181995.04128627677</v>
      </c>
      <c r="N39" s="67">
        <f>RES_hhdet_in!N$69</f>
        <v>222847.4375</v>
      </c>
      <c r="O39" s="67">
        <f>RES_hhdet_in!O$69</f>
        <v>152051.22442078884</v>
      </c>
      <c r="P39" s="67">
        <f>RES_hhdet_in!P$69</f>
        <v>92867.307601630644</v>
      </c>
      <c r="Q39" s="67">
        <f>RES_hhdet_in!Q$69</f>
        <v>122553.78047758131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38362</v>
      </c>
      <c r="L40" s="67">
        <f>RES_hhdet_in!L$70</f>
        <v>11497.092621067863</v>
      </c>
      <c r="M40" s="67">
        <f>RES_hhdet_in!M$70</f>
        <v>12541.700024628812</v>
      </c>
      <c r="N40" s="67">
        <f>RES_hhdet_in!N$70</f>
        <v>13707.168158655142</v>
      </c>
      <c r="O40" s="67">
        <f>RES_hhdet_in!O$70</f>
        <v>64267.927823334954</v>
      </c>
      <c r="P40" s="67">
        <f>RES_hhdet_in!P$70</f>
        <v>63217.771464846446</v>
      </c>
      <c r="Q40" s="67">
        <f>RES_hhdet_in!Q$70</f>
        <v>63814.775144956206</v>
      </c>
    </row>
    <row r="41" spans="1:17" ht="12" customHeight="1" x14ac:dyDescent="0.25">
      <c r="A41" s="23" t="s">
        <v>142</v>
      </c>
      <c r="B41" s="67"/>
      <c r="C41" s="67">
        <f>RES_hhdet_in!C$73</f>
        <v>5382.2732862201201</v>
      </c>
      <c r="D41" s="67">
        <f>RES_hhdet_in!D$73</f>
        <v>17206.250000000175</v>
      </c>
      <c r="E41" s="67">
        <f>RES_hhdet_in!E$73</f>
        <v>4917.9530001169924</v>
      </c>
      <c r="F41" s="67">
        <f>RES_hhdet_in!F$73</f>
        <v>8828.008246666257</v>
      </c>
      <c r="G41" s="67">
        <f>RES_hhdet_in!G$73</f>
        <v>3023.696785077359</v>
      </c>
      <c r="H41" s="67">
        <f>RES_hhdet_in!H$73</f>
        <v>12613.249999999609</v>
      </c>
      <c r="I41" s="67">
        <f>RES_hhdet_in!I$73</f>
        <v>0</v>
      </c>
      <c r="J41" s="67">
        <f>RES_hhdet_in!J$73</f>
        <v>46893.999999999884</v>
      </c>
      <c r="K41" s="67">
        <f>RES_hhdet_in!K$73</f>
        <v>33482.249999999956</v>
      </c>
      <c r="L41" s="67">
        <f>RES_hhdet_in!L$73</f>
        <v>20026.250000000018</v>
      </c>
      <c r="M41" s="67">
        <f>RES_hhdet_in!M$73</f>
        <v>0</v>
      </c>
      <c r="N41" s="67">
        <f>RES_hhdet_in!N$73</f>
        <v>0</v>
      </c>
      <c r="O41" s="67">
        <f>RES_hhdet_in!O$73</f>
        <v>33321.999999999876</v>
      </c>
      <c r="P41" s="67">
        <f>RES_hhdet_in!P$73</f>
        <v>4179.7869207882841</v>
      </c>
      <c r="Q41" s="67">
        <f>RES_hhdet_in!Q$73</f>
        <v>12152.485870984132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1377</v>
      </c>
      <c r="L42" s="67">
        <f>RES_hhdet_in!L$74</f>
        <v>496.93595515484219</v>
      </c>
      <c r="M42" s="67">
        <f>RES_hhdet_in!M$74</f>
        <v>0</v>
      </c>
      <c r="N42" s="67">
        <f>RES_hhdet_in!N$74</f>
        <v>0</v>
      </c>
      <c r="O42" s="67">
        <f>RES_hhdet_in!O$74</f>
        <v>2093</v>
      </c>
      <c r="P42" s="67">
        <f>RES_hhdet_in!P$74</f>
        <v>542.18447019002019</v>
      </c>
      <c r="Q42" s="67">
        <f>RES_hhdet_in!Q$74</f>
        <v>3352.430170954206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140392.68908498567</v>
      </c>
      <c r="D44" s="67">
        <f>RES_hhdet_in!D$78</f>
        <v>184381.25</v>
      </c>
      <c r="E44" s="67">
        <f>RES_hhdet_in!E$78</f>
        <v>265224.24999999977</v>
      </c>
      <c r="F44" s="67">
        <f>RES_hhdet_in!F$78</f>
        <v>210187.25000000003</v>
      </c>
      <c r="G44" s="67">
        <f>RES_hhdet_in!G$78</f>
        <v>303178.25</v>
      </c>
      <c r="H44" s="67">
        <f>RES_hhdet_in!H$78</f>
        <v>214073.25000000003</v>
      </c>
      <c r="I44" s="67">
        <f>RES_hhdet_in!I$78</f>
        <v>210884.24999999997</v>
      </c>
      <c r="J44" s="67">
        <f>RES_hhdet_in!J$78</f>
        <v>201797.25000000017</v>
      </c>
      <c r="K44" s="67">
        <f>RES_hhdet_in!K$78</f>
        <v>308107.68591501442</v>
      </c>
      <c r="L44" s="67">
        <f>RES_hhdet_in!L$78</f>
        <v>326153.75921610062</v>
      </c>
      <c r="M44" s="67">
        <f>RES_hhdet_in!M$78</f>
        <v>357160.42248363147</v>
      </c>
      <c r="N44" s="67">
        <f>RES_hhdet_in!N$78</f>
        <v>393610.39914530894</v>
      </c>
      <c r="O44" s="67">
        <f>RES_hhdet_in!O$78</f>
        <v>460828.01589711261</v>
      </c>
      <c r="P44" s="67">
        <f>RES_hhdet_in!P$78</f>
        <v>350466.61918622581</v>
      </c>
      <c r="Q44" s="67">
        <f>RES_hhdet_in!Q$78</f>
        <v>374162.99269146658</v>
      </c>
    </row>
    <row r="45" spans="1:17" ht="12" customHeight="1" x14ac:dyDescent="0.25">
      <c r="A45" s="29" t="s">
        <v>140</v>
      </c>
      <c r="B45" s="83"/>
      <c r="C45" s="83">
        <f>RES_hhdet_in!C$79</f>
        <v>18293.748415014368</v>
      </c>
      <c r="D45" s="83">
        <f>RES_hhdet_in!D$79</f>
        <v>22293.821716100734</v>
      </c>
      <c r="E45" s="83">
        <f>RES_hhdet_in!E$79</f>
        <v>11688.265016368561</v>
      </c>
      <c r="F45" s="83">
        <f>RES_hhdet_in!F$79</f>
        <v>35581.499999999971</v>
      </c>
      <c r="G45" s="83">
        <f>RES_hhdet_in!G$79</f>
        <v>26239.671602887363</v>
      </c>
      <c r="H45" s="83">
        <f>RES_hhdet_in!H$79</f>
        <v>24908.499999999993</v>
      </c>
      <c r="I45" s="83">
        <f>RES_hhdet_in!I$79</f>
        <v>27929.500000000036</v>
      </c>
      <c r="J45" s="83">
        <f>RES_hhdet_in!J$79</f>
        <v>37083.500000000073</v>
      </c>
      <c r="K45" s="83">
        <f>RES_hhdet_in!K$79</f>
        <v>18034.909755823137</v>
      </c>
      <c r="L45" s="83">
        <f>RES_hhdet_in!L$79</f>
        <v>39530.428283899295</v>
      </c>
      <c r="M45" s="83">
        <f>RES_hhdet_in!M$79</f>
        <v>16447.283720339241</v>
      </c>
      <c r="N45" s="83">
        <f>RES_hhdet_in!N$79</f>
        <v>17586.583125348319</v>
      </c>
      <c r="O45" s="83">
        <f>RES_hhdet_in!O$79</f>
        <v>48642.919659561063</v>
      </c>
      <c r="P45" s="83">
        <f>RES_hhdet_in!P$79</f>
        <v>11668.017753137476</v>
      </c>
      <c r="Q45" s="83">
        <f>RES_hhdet_in!Q$79</f>
        <v>30928.289244265019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28863.229869610794</v>
      </c>
      <c r="D49" s="67">
        <f>RES_hhdet_in_new!D$64</f>
        <v>53331.321829962973</v>
      </c>
      <c r="E49" s="67">
        <f>RES_hhdet_in_new!E$64</f>
        <v>70470.629783134849</v>
      </c>
      <c r="F49" s="67">
        <f>RES_hhdet_in_new!F$64</f>
        <v>74398.577731206373</v>
      </c>
      <c r="G49" s="67">
        <f>RES_hhdet_in_new!G$64</f>
        <v>99981.917086444868</v>
      </c>
      <c r="H49" s="67">
        <f>RES_hhdet_in_new!H$64</f>
        <v>65011.318282597844</v>
      </c>
      <c r="I49" s="67">
        <f>RES_hhdet_in_new!I$64</f>
        <v>64660.681049583676</v>
      </c>
      <c r="J49" s="67">
        <f>RES_hhdet_in_new!J$64</f>
        <v>60497.379788903825</v>
      </c>
      <c r="K49" s="67">
        <f>RES_hhdet_in_new!K$64</f>
        <v>63016.293819098573</v>
      </c>
      <c r="L49" s="67">
        <f>RES_hhdet_in_new!L$64</f>
        <v>60743.15919058799</v>
      </c>
      <c r="M49" s="67">
        <f>RES_hhdet_in_new!M$64</f>
        <v>65655.46294483995</v>
      </c>
      <c r="N49" s="67">
        <f>RES_hhdet_in_new!N$64</f>
        <v>94816.451072961354</v>
      </c>
      <c r="O49" s="67">
        <f>RES_hhdet_in_new!O$64</f>
        <v>99452.493032033759</v>
      </c>
      <c r="P49" s="67">
        <f>RES_hhdet_in_new!P$64</f>
        <v>68719.762387126262</v>
      </c>
      <c r="Q49" s="67">
        <f>RES_hhdet_in_new!Q$64</f>
        <v>86146.164105455464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165</v>
      </c>
      <c r="D51" s="67">
        <f>RES_hhdet_in_new!D$67</f>
        <v>275</v>
      </c>
      <c r="E51" s="67">
        <f>RES_hhdet_in_new!E$67</f>
        <v>247</v>
      </c>
      <c r="F51" s="67">
        <f>RES_hhdet_in_new!F$67</f>
        <v>490</v>
      </c>
      <c r="G51" s="67">
        <f>RES_hhdet_in_new!G$67</f>
        <v>420.99999999999989</v>
      </c>
      <c r="H51" s="67">
        <f>RES_hhdet_in_new!H$67</f>
        <v>802.99999999999989</v>
      </c>
      <c r="I51" s="67">
        <f>RES_hhdet_in_new!I$67</f>
        <v>1249.9999999999998</v>
      </c>
      <c r="J51" s="67">
        <f>RES_hhdet_in_new!J$67</f>
        <v>1264.9999999999995</v>
      </c>
      <c r="K51" s="67">
        <f>RES_hhdet_in_new!K$67</f>
        <v>1826.9999999999991</v>
      </c>
      <c r="L51" s="67">
        <f>RES_hhdet_in_new!L$67</f>
        <v>1978.9999999999986</v>
      </c>
      <c r="M51" s="67">
        <f>RES_hhdet_in_new!M$67</f>
        <v>2541.9999999999986</v>
      </c>
      <c r="N51" s="67">
        <f>RES_hhdet_in_new!N$67</f>
        <v>3175.9999999999982</v>
      </c>
      <c r="O51" s="67">
        <f>RES_hhdet_in_new!O$67</f>
        <v>1970.9999999999991</v>
      </c>
      <c r="P51" s="67">
        <f>RES_hhdet_in_new!P$67</f>
        <v>4509.9999999999991</v>
      </c>
      <c r="Q51" s="67">
        <f>RES_hhdet_in_new!Q$67</f>
        <v>5424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27346.412067432568</v>
      </c>
      <c r="D53" s="67">
        <f>RES_hhdet_in_new!D$69</f>
        <v>43775.077779195948</v>
      </c>
      <c r="E53" s="67">
        <f>RES_hhdet_in_new!E$69</f>
        <v>70470.629783134849</v>
      </c>
      <c r="F53" s="67">
        <f>RES_hhdet_in_new!F$69</f>
        <v>69864.012911710321</v>
      </c>
      <c r="G53" s="67">
        <f>RES_hhdet_in_new!G$69</f>
        <v>99981.917086444868</v>
      </c>
      <c r="H53" s="67">
        <f>RES_hhdet_in_new!H$69</f>
        <v>53927.86358562571</v>
      </c>
      <c r="I53" s="67">
        <f>RES_hhdet_in_new!I$69</f>
        <v>64660.681049583676</v>
      </c>
      <c r="J53" s="67">
        <f>RES_hhdet_in_new!J$69</f>
        <v>34571.06761933535</v>
      </c>
      <c r="K53" s="67">
        <f>RES_hhdet_in_new!K$69</f>
        <v>13966.907690292343</v>
      </c>
      <c r="L53" s="67">
        <f>RES_hhdet_in_new!L$69</f>
        <v>44465.407019772654</v>
      </c>
      <c r="M53" s="67">
        <f>RES_hhdet_in_new!M$69</f>
        <v>53113.762920211142</v>
      </c>
      <c r="N53" s="67">
        <f>RES_hhdet_in_new!N$69</f>
        <v>81109.282914306226</v>
      </c>
      <c r="O53" s="67">
        <f>RES_hhdet_in_new!O$69</f>
        <v>16317.252977380223</v>
      </c>
      <c r="P53" s="67">
        <f>RES_hhdet_in_new!P$69</f>
        <v>3280.1130982982277</v>
      </c>
      <c r="Q53" s="67">
        <f>RES_hhdet_in_new!Q$69</f>
        <v>6933.4555834664206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38361.999999999985</v>
      </c>
      <c r="L54" s="67">
        <f>RES_hhdet_in_new!L$70</f>
        <v>11497.092621067855</v>
      </c>
      <c r="M54" s="67">
        <f>RES_hhdet_in_new!M$70</f>
        <v>12541.700024628804</v>
      </c>
      <c r="N54" s="67">
        <f>RES_hhdet_in_new!N$70</f>
        <v>13707.168158655135</v>
      </c>
      <c r="O54" s="67">
        <f>RES_hhdet_in_new!O$70</f>
        <v>64267.927823334925</v>
      </c>
      <c r="P54" s="67">
        <f>RES_hhdet_in_new!P$70</f>
        <v>63217.771464846432</v>
      </c>
      <c r="Q54" s="67">
        <f>RES_hhdet_in_new!Q$70</f>
        <v>63814.775144956206</v>
      </c>
    </row>
    <row r="55" spans="1:17" ht="12" customHeight="1" x14ac:dyDescent="0.25">
      <c r="A55" s="148" t="s">
        <v>142</v>
      </c>
      <c r="B55" s="67"/>
      <c r="C55" s="67">
        <f>RES_hhdet_in_new!C$73</f>
        <v>1516.817802178226</v>
      </c>
      <c r="D55" s="67">
        <f>RES_hhdet_in_new!D$73</f>
        <v>9556.2440507670253</v>
      </c>
      <c r="E55" s="67">
        <f>RES_hhdet_in_new!E$73</f>
        <v>0</v>
      </c>
      <c r="F55" s="67">
        <f>RES_hhdet_in_new!F$73</f>
        <v>4534.5648194960522</v>
      </c>
      <c r="G55" s="67">
        <f>RES_hhdet_in_new!G$73</f>
        <v>0</v>
      </c>
      <c r="H55" s="67">
        <f>RES_hhdet_in_new!H$73</f>
        <v>11083.454696972132</v>
      </c>
      <c r="I55" s="67">
        <f>RES_hhdet_in_new!I$73</f>
        <v>0</v>
      </c>
      <c r="J55" s="67">
        <f>RES_hhdet_in_new!J$73</f>
        <v>25926.312169568479</v>
      </c>
      <c r="K55" s="67">
        <f>RES_hhdet_in_new!K$73</f>
        <v>9310.3861288062508</v>
      </c>
      <c r="L55" s="67">
        <f>RES_hhdet_in_new!L$73</f>
        <v>4283.7235945926395</v>
      </c>
      <c r="M55" s="67">
        <f>RES_hhdet_in_new!M$73</f>
        <v>0</v>
      </c>
      <c r="N55" s="67">
        <f>RES_hhdet_in_new!N$73</f>
        <v>0</v>
      </c>
      <c r="O55" s="67">
        <f>RES_hhdet_in_new!O$73</f>
        <v>16774.312231318625</v>
      </c>
      <c r="P55" s="67">
        <f>RES_hhdet_in_new!P$73</f>
        <v>1679.6933537915813</v>
      </c>
      <c r="Q55" s="67">
        <f>RES_hhdet_in_new!Q$73</f>
        <v>12045.503206078633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1376.9999999999993</v>
      </c>
      <c r="L56" s="67">
        <f>RES_hhdet_in_new!L$74</f>
        <v>496.93595515484185</v>
      </c>
      <c r="M56" s="67">
        <f>RES_hhdet_in_new!M$74</f>
        <v>0</v>
      </c>
      <c r="N56" s="67">
        <f>RES_hhdet_in_new!N$74</f>
        <v>0</v>
      </c>
      <c r="O56" s="67">
        <f>RES_hhdet_in_new!O$74</f>
        <v>2092.9999999999991</v>
      </c>
      <c r="P56" s="67">
        <f>RES_hhdet_in_new!P$74</f>
        <v>542.18447019002008</v>
      </c>
      <c r="Q56" s="67">
        <f>RES_hhdet_in_new!Q$74</f>
        <v>3352.430170954206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28863.229869610794</v>
      </c>
      <c r="D58" s="67">
        <f>RES_hhdet_in_new!D$78</f>
        <v>53331.321829962973</v>
      </c>
      <c r="E58" s="67">
        <f>RES_hhdet_in_new!E$78</f>
        <v>70470.629783134849</v>
      </c>
      <c r="F58" s="67">
        <f>RES_hhdet_in_new!F$78</f>
        <v>64688.866574177948</v>
      </c>
      <c r="G58" s="67">
        <f>RES_hhdet_in_new!G$78</f>
        <v>87657.043152962433</v>
      </c>
      <c r="H58" s="67">
        <f>RES_hhdet_in_new!H$78</f>
        <v>56700.470540447684</v>
      </c>
      <c r="I58" s="67">
        <f>RES_hhdet_in_new!I$78</f>
        <v>57036.622675827428</v>
      </c>
      <c r="J58" s="67">
        <f>RES_hhdet_in_new!J$78</f>
        <v>54458.754435901254</v>
      </c>
      <c r="K58" s="67">
        <f>RES_hhdet_in_new!K$78</f>
        <v>48878.943083305843</v>
      </c>
      <c r="L58" s="67">
        <f>RES_hhdet_in_new!L$78</f>
        <v>36150.78751823218</v>
      </c>
      <c r="M58" s="67">
        <f>RES_hhdet_in_new!M$78</f>
        <v>60731.673474123061</v>
      </c>
      <c r="N58" s="67">
        <f>RES_hhdet_in_new!N$78</f>
        <v>89134.291449443801</v>
      </c>
      <c r="O58" s="67">
        <f>RES_hhdet_in_new!O$78</f>
        <v>73308.645156780869</v>
      </c>
      <c r="P58" s="67">
        <f>RES_hhdet_in_new!P$78</f>
        <v>68719.762387126262</v>
      </c>
      <c r="Q58" s="67">
        <f>RES_hhdet_in_new!Q$78</f>
        <v>71495.441613531788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0</v>
      </c>
      <c r="E59" s="83">
        <f>RES_hhdet_in_new!E$79</f>
        <v>0</v>
      </c>
      <c r="F59" s="83">
        <f>RES_hhdet_in_new!F$79</f>
        <v>9709.7111570284251</v>
      </c>
      <c r="G59" s="83">
        <f>RES_hhdet_in_new!G$79</f>
        <v>12324.873933482446</v>
      </c>
      <c r="H59" s="83">
        <f>RES_hhdet_in_new!H$79</f>
        <v>8310.8477421501575</v>
      </c>
      <c r="I59" s="83">
        <f>RES_hhdet_in_new!I$79</f>
        <v>7624.0583737562465</v>
      </c>
      <c r="J59" s="83">
        <f>RES_hhdet_in_new!J$79</f>
        <v>6038.625353002576</v>
      </c>
      <c r="K59" s="83">
        <f>RES_hhdet_in_new!K$79</f>
        <v>14137.350735792732</v>
      </c>
      <c r="L59" s="83">
        <f>RES_hhdet_in_new!L$79</f>
        <v>24592.371672355806</v>
      </c>
      <c r="M59" s="83">
        <f>RES_hhdet_in_new!M$79</f>
        <v>4923.7894707168789</v>
      </c>
      <c r="N59" s="83">
        <f>RES_hhdet_in_new!N$79</f>
        <v>5682.1596235175648</v>
      </c>
      <c r="O59" s="83">
        <f>RES_hhdet_in_new!O$79</f>
        <v>26143.847875252908</v>
      </c>
      <c r="P59" s="83">
        <f>RES_hhdet_in_new!P$79</f>
        <v>0</v>
      </c>
      <c r="Q59" s="83">
        <f>RES_hhdet_in_new!Q$79</f>
        <v>14650.722491923676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36143.20763038921</v>
      </c>
      <c r="D63" s="67">
        <f t="shared" si="4"/>
        <v>72482.115670037019</v>
      </c>
      <c r="E63" s="67">
        <f t="shared" si="4"/>
        <v>87366.807716865151</v>
      </c>
      <c r="F63" s="67">
        <f t="shared" si="4"/>
        <v>92026.859768793627</v>
      </c>
      <c r="G63" s="67">
        <f t="shared" si="4"/>
        <v>128284.52041355513</v>
      </c>
      <c r="H63" s="67">
        <f t="shared" si="4"/>
        <v>94627.119217402185</v>
      </c>
      <c r="I63" s="67">
        <f t="shared" si="4"/>
        <v>94809.756450416317</v>
      </c>
      <c r="J63" s="67">
        <f t="shared" si="4"/>
        <v>99040.057711096175</v>
      </c>
      <c r="K63" s="67">
        <f t="shared" si="4"/>
        <v>96289.143680901427</v>
      </c>
      <c r="L63" s="67">
        <f t="shared" si="4"/>
        <v>99784.278309412039</v>
      </c>
      <c r="M63" s="67">
        <f t="shared" si="4"/>
        <v>93305.97455516005</v>
      </c>
      <c r="N63" s="67">
        <f t="shared" si="4"/>
        <v>107065.98642703865</v>
      </c>
      <c r="O63" s="67">
        <f t="shared" si="4"/>
        <v>139273.94446796627</v>
      </c>
      <c r="P63" s="67">
        <f t="shared" si="4"/>
        <v>90367.675112873738</v>
      </c>
      <c r="Q63" s="67">
        <f t="shared" si="4"/>
        <v>113364.27339454454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207</v>
      </c>
      <c r="D65" s="67">
        <f t="shared" si="5"/>
        <v>374</v>
      </c>
      <c r="E65" s="67">
        <f t="shared" si="5"/>
        <v>306</v>
      </c>
      <c r="F65" s="67">
        <f t="shared" si="5"/>
        <v>606</v>
      </c>
      <c r="G65" s="67">
        <f t="shared" si="5"/>
        <v>540.00000000000011</v>
      </c>
      <c r="H65" s="67">
        <f t="shared" si="5"/>
        <v>1169</v>
      </c>
      <c r="I65" s="67">
        <f t="shared" si="5"/>
        <v>1833.0000000000002</v>
      </c>
      <c r="J65" s="67">
        <f t="shared" si="5"/>
        <v>2070.0000000000005</v>
      </c>
      <c r="K65" s="67">
        <f t="shared" si="5"/>
        <v>2792.0000000000009</v>
      </c>
      <c r="L65" s="67">
        <f t="shared" si="5"/>
        <v>3252.0000000000014</v>
      </c>
      <c r="M65" s="67">
        <f t="shared" si="5"/>
        <v>3612.0000000000014</v>
      </c>
      <c r="N65" s="67">
        <f t="shared" si="5"/>
        <v>3587.0000000000018</v>
      </c>
      <c r="O65" s="67">
        <f t="shared" si="5"/>
        <v>2760.0000000000009</v>
      </c>
      <c r="P65" s="67">
        <f t="shared" si="5"/>
        <v>5931.0000000000009</v>
      </c>
      <c r="Q65" s="67">
        <f t="shared" si="5"/>
        <v>7138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33360.923718787555</v>
      </c>
      <c r="D67" s="67">
        <f t="shared" si="6"/>
        <v>67053.16901700999</v>
      </c>
      <c r="E67" s="67">
        <f t="shared" si="6"/>
        <v>83525.620216865005</v>
      </c>
      <c r="F67" s="67">
        <f t="shared" si="6"/>
        <v>87733.416341623422</v>
      </c>
      <c r="G67" s="67">
        <f t="shared" si="6"/>
        <v>125260.82362847777</v>
      </c>
      <c r="H67" s="67">
        <f t="shared" si="6"/>
        <v>93298.022417612141</v>
      </c>
      <c r="I67" s="67">
        <f t="shared" si="6"/>
        <v>119591.2583966135</v>
      </c>
      <c r="J67" s="67">
        <f t="shared" si="6"/>
        <v>97549.623814420454</v>
      </c>
      <c r="K67" s="67">
        <f t="shared" si="6"/>
        <v>94327.306354026688</v>
      </c>
      <c r="L67" s="67">
        <f t="shared" si="6"/>
        <v>97953.396215875779</v>
      </c>
      <c r="M67" s="67">
        <f t="shared" si="6"/>
        <v>128881.27836606563</v>
      </c>
      <c r="N67" s="67">
        <f t="shared" si="6"/>
        <v>141738.15458569379</v>
      </c>
      <c r="O67" s="67">
        <f t="shared" si="6"/>
        <v>135733.97144340863</v>
      </c>
      <c r="P67" s="67">
        <f t="shared" si="6"/>
        <v>89587.194503332415</v>
      </c>
      <c r="Q67" s="67">
        <f t="shared" si="6"/>
        <v>115620.32489411489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3865.4554840418941</v>
      </c>
      <c r="D69" s="67">
        <f t="shared" si="6"/>
        <v>7650.0059492331493</v>
      </c>
      <c r="E69" s="67">
        <f t="shared" si="6"/>
        <v>4917.9530001169924</v>
      </c>
      <c r="F69" s="67">
        <f t="shared" si="6"/>
        <v>4293.4434271702048</v>
      </c>
      <c r="G69" s="67">
        <f t="shared" si="6"/>
        <v>3023.696785077359</v>
      </c>
      <c r="H69" s="67">
        <f t="shared" si="6"/>
        <v>1529.7953030274766</v>
      </c>
      <c r="I69" s="67">
        <f t="shared" si="6"/>
        <v>0</v>
      </c>
      <c r="J69" s="67">
        <f t="shared" si="6"/>
        <v>20967.687830431405</v>
      </c>
      <c r="K69" s="67">
        <f t="shared" si="6"/>
        <v>24171.863871193706</v>
      </c>
      <c r="L69" s="67">
        <f t="shared" si="6"/>
        <v>15742.526405407378</v>
      </c>
      <c r="M69" s="67">
        <f t="shared" si="6"/>
        <v>0</v>
      </c>
      <c r="N69" s="67">
        <f t="shared" si="6"/>
        <v>0</v>
      </c>
      <c r="O69" s="67">
        <f t="shared" si="6"/>
        <v>16547.687768681251</v>
      </c>
      <c r="P69" s="67">
        <f t="shared" si="6"/>
        <v>2500.093566996703</v>
      </c>
      <c r="Q69" s="67">
        <f t="shared" si="6"/>
        <v>106.9826649054994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111529.45921537488</v>
      </c>
      <c r="D72" s="67">
        <f t="shared" si="7"/>
        <v>131049.92817003702</v>
      </c>
      <c r="E72" s="67">
        <f t="shared" si="7"/>
        <v>194753.62021686492</v>
      </c>
      <c r="F72" s="67">
        <f t="shared" si="7"/>
        <v>145498.38342582207</v>
      </c>
      <c r="G72" s="67">
        <f t="shared" si="7"/>
        <v>215521.20684703757</v>
      </c>
      <c r="H72" s="67">
        <f t="shared" si="7"/>
        <v>157372.77945955234</v>
      </c>
      <c r="I72" s="67">
        <f t="shared" si="7"/>
        <v>153847.62732417253</v>
      </c>
      <c r="J72" s="67">
        <f t="shared" si="7"/>
        <v>147338.49556409894</v>
      </c>
      <c r="K72" s="67">
        <f t="shared" si="7"/>
        <v>259228.74283170857</v>
      </c>
      <c r="L72" s="67">
        <f t="shared" si="7"/>
        <v>290002.97169786843</v>
      </c>
      <c r="M72" s="67">
        <f t="shared" si="7"/>
        <v>296428.74900950841</v>
      </c>
      <c r="N72" s="67">
        <f t="shared" si="7"/>
        <v>304476.10769586515</v>
      </c>
      <c r="O72" s="67">
        <f t="shared" si="7"/>
        <v>387519.37074033171</v>
      </c>
      <c r="P72" s="67">
        <f t="shared" si="7"/>
        <v>281746.85679909954</v>
      </c>
      <c r="Q72" s="67">
        <f t="shared" si="7"/>
        <v>302667.5510779348</v>
      </c>
    </row>
    <row r="73" spans="1:17" ht="12" customHeight="1" x14ac:dyDescent="0.25">
      <c r="A73" s="159" t="s">
        <v>140</v>
      </c>
      <c r="B73" s="83"/>
      <c r="C73" s="83">
        <f t="shared" si="7"/>
        <v>18293.748415014368</v>
      </c>
      <c r="D73" s="83">
        <f t="shared" si="7"/>
        <v>22293.821716100734</v>
      </c>
      <c r="E73" s="83">
        <f t="shared" si="7"/>
        <v>11688.265016368561</v>
      </c>
      <c r="F73" s="83">
        <f t="shared" si="7"/>
        <v>25871.788842971546</v>
      </c>
      <c r="G73" s="83">
        <f t="shared" si="7"/>
        <v>13914.797669404918</v>
      </c>
      <c r="H73" s="83">
        <f t="shared" si="7"/>
        <v>16597.652257849833</v>
      </c>
      <c r="I73" s="83">
        <f t="shared" si="7"/>
        <v>20305.441626243788</v>
      </c>
      <c r="J73" s="83">
        <f t="shared" si="7"/>
        <v>31044.874646997498</v>
      </c>
      <c r="K73" s="83">
        <f t="shared" si="7"/>
        <v>3897.559020030405</v>
      </c>
      <c r="L73" s="83">
        <f t="shared" si="7"/>
        <v>14938.056611543489</v>
      </c>
      <c r="M73" s="83">
        <f t="shared" si="7"/>
        <v>11523.494249622363</v>
      </c>
      <c r="N73" s="83">
        <f t="shared" si="7"/>
        <v>11904.423501830755</v>
      </c>
      <c r="O73" s="83">
        <f t="shared" si="7"/>
        <v>22499.071784308155</v>
      </c>
      <c r="P73" s="83">
        <f t="shared" si="7"/>
        <v>11668.017753137476</v>
      </c>
      <c r="Q73" s="83">
        <f t="shared" si="7"/>
        <v>16277.566752341343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158686.4375</v>
      </c>
      <c r="C79" s="80">
        <f>RES_hhdet_numvin!C64</f>
        <v>65006.4375</v>
      </c>
      <c r="D79" s="80">
        <f>RES_hhdet_numvin!D64</f>
        <v>125813.4375</v>
      </c>
      <c r="E79" s="80">
        <f>RES_hhdet_numvin!E64</f>
        <v>157837.4375</v>
      </c>
      <c r="F79" s="80">
        <f>RES_hhdet_numvin!F64</f>
        <v>166425.4375</v>
      </c>
      <c r="G79" s="80">
        <f>RES_hhdet_numvin!G64</f>
        <v>228266.4375</v>
      </c>
      <c r="H79" s="80">
        <f>RES_hhdet_numvin!H64</f>
        <v>159638.4375</v>
      </c>
      <c r="I79" s="80">
        <f>RES_hhdet_numvin!I64</f>
        <v>159470.4375</v>
      </c>
      <c r="J79" s="80">
        <f>RES_hhdet_numvin!J64</f>
        <v>159537.4375</v>
      </c>
      <c r="K79" s="80">
        <f>RES_hhdet_numvin!K64</f>
        <v>159305.4375</v>
      </c>
      <c r="L79" s="80">
        <f>RES_hhdet_numvin!L64</f>
        <v>160527.4375</v>
      </c>
      <c r="M79" s="80">
        <f>RES_hhdet_numvin!M64</f>
        <v>158961.4375</v>
      </c>
      <c r="N79" s="80">
        <f>RES_hhdet_numvin!N64</f>
        <v>201882.4375</v>
      </c>
      <c r="O79" s="80">
        <f>RES_hhdet_numvin!O64</f>
        <v>238726.4375</v>
      </c>
      <c r="P79" s="80">
        <f>RES_hhdet_numvin!P64</f>
        <v>159087.4375</v>
      </c>
      <c r="Q79" s="80">
        <f>RES_hhdet_numvin!Q64</f>
        <v>199510.4375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2815</v>
      </c>
      <c r="K81" s="80">
        <f>RES_hhdet_numvin!K67</f>
        <v>4619</v>
      </c>
      <c r="L81" s="80">
        <f>RES_hhdet_numvin!L67</f>
        <v>5231</v>
      </c>
      <c r="M81" s="80">
        <f>RES_hhdet_numvin!M67</f>
        <v>6154</v>
      </c>
      <c r="N81" s="80">
        <f>RES_hhdet_numvin!N67</f>
        <v>6763</v>
      </c>
      <c r="O81" s="80">
        <f>RES_hhdet_numvin!O67</f>
        <v>4731</v>
      </c>
      <c r="P81" s="80">
        <f>RES_hhdet_numvin!P67</f>
        <v>10441</v>
      </c>
      <c r="Q81" s="80">
        <f>RES_hhdet_numvin!Q67</f>
        <v>12562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158686.4375</v>
      </c>
      <c r="C83" s="80">
        <f>RES_hhdet_numvin!C69</f>
        <v>65006.4375</v>
      </c>
      <c r="D83" s="80">
        <f>RES_hhdet_numvin!D69</f>
        <v>125813.4375</v>
      </c>
      <c r="E83" s="80">
        <f>RES_hhdet_numvin!E69</f>
        <v>157837.4375</v>
      </c>
      <c r="F83" s="80">
        <f>RES_hhdet_numvin!F69</f>
        <v>166425.4375</v>
      </c>
      <c r="G83" s="80">
        <f>RES_hhdet_numvin!G69</f>
        <v>228266.4375</v>
      </c>
      <c r="H83" s="80">
        <f>RES_hhdet_numvin!H69</f>
        <v>159638.4375</v>
      </c>
      <c r="I83" s="80">
        <f>RES_hhdet_numvin!I69</f>
        <v>159470.4375</v>
      </c>
      <c r="J83" s="80">
        <f>RES_hhdet_numvin!J69</f>
        <v>159537.4375</v>
      </c>
      <c r="K83" s="80">
        <f>RES_hhdet_numvin!K69</f>
        <v>126583.00229787357</v>
      </c>
      <c r="L83" s="80">
        <f>RES_hhdet_numvin!L69</f>
        <v>144303.34487893214</v>
      </c>
      <c r="M83" s="80">
        <f>RES_hhdet_numvin!M69</f>
        <v>146419.73747537119</v>
      </c>
      <c r="N83" s="80">
        <f>RES_hhdet_numvin!N69</f>
        <v>188175.26934134486</v>
      </c>
      <c r="O83" s="80">
        <f>RES_hhdet_numvin!O69</f>
        <v>153386.65459174261</v>
      </c>
      <c r="P83" s="80">
        <f>RES_hhdet_numvin!P69</f>
        <v>92867.307601630178</v>
      </c>
      <c r="Q83" s="80">
        <f>RES_hhdet_numvin!Q69</f>
        <v>120190.74631310547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31808.564762510592</v>
      </c>
      <c r="L84" s="80">
        <f>RES_hhdet_numvin!L70</f>
        <v>11497.092621067863</v>
      </c>
      <c r="M84" s="80">
        <f>RES_hhdet_numvin!M70</f>
        <v>12541.700024628812</v>
      </c>
      <c r="N84" s="80">
        <f>RES_hhdet_numvin!N70</f>
        <v>13707.168158655142</v>
      </c>
      <c r="O84" s="80">
        <f>RES_hhdet_numvin!O70</f>
        <v>64267.927823334954</v>
      </c>
      <c r="P84" s="80">
        <f>RES_hhdet_numvin!P70</f>
        <v>63217.771464846446</v>
      </c>
      <c r="Q84" s="80">
        <f>RES_hhdet_numvin!Q70</f>
        <v>63814.775144956206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913.87043961587187</v>
      </c>
      <c r="L85" s="80">
        <f>RES_hhdet_numvin!L73</f>
        <v>4726.9999999999955</v>
      </c>
      <c r="M85" s="80">
        <f>RES_hhdet_numvin!M73</f>
        <v>0</v>
      </c>
      <c r="N85" s="80">
        <f>RES_hhdet_numvin!N73</f>
        <v>0</v>
      </c>
      <c r="O85" s="80">
        <f>RES_hhdet_numvin!O73</f>
        <v>20453.469726066643</v>
      </c>
      <c r="P85" s="80">
        <f>RES_hhdet_numvin!P73</f>
        <v>2460.1739633333564</v>
      </c>
      <c r="Q85" s="80">
        <f>RES_hhdet_numvin!Q73</f>
        <v>12152.485870984132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618.38535885577403</v>
      </c>
      <c r="P86" s="80">
        <f>RES_hhdet_numvin!P74</f>
        <v>542.18447019002019</v>
      </c>
      <c r="Q86" s="80">
        <f>RES_hhdet_numvin!Q74</f>
        <v>3352.430170954206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156322.90347752426</v>
      </c>
      <c r="C88" s="80">
        <f>RES_hhdet_numvin!C78</f>
        <v>65006.437499999985</v>
      </c>
      <c r="D88" s="80">
        <f>RES_hhdet_numvin!D78</f>
        <v>117466.82432972942</v>
      </c>
      <c r="E88" s="80">
        <f>RES_hhdet_numvin!E78</f>
        <v>149918.18950306607</v>
      </c>
      <c r="F88" s="80">
        <f>RES_hhdet_numvin!F78</f>
        <v>156960.26205484287</v>
      </c>
      <c r="G88" s="80">
        <f>RES_hhdet_numvin!G78</f>
        <v>210157.17490661348</v>
      </c>
      <c r="H88" s="80">
        <f>RES_hhdet_numvin!H78</f>
        <v>151815.36984550129</v>
      </c>
      <c r="I88" s="80">
        <f>RES_hhdet_numvin!I78</f>
        <v>150531.64054812209</v>
      </c>
      <c r="J88" s="80">
        <f>RES_hhdet_numvin!J78</f>
        <v>144714.05256477642</v>
      </c>
      <c r="K88" s="80">
        <f>RES_hhdet_numvin!K78</f>
        <v>141270.52774417686</v>
      </c>
      <c r="L88" s="80">
        <f>RES_hhdet_numvin!L78</f>
        <v>134607.35216154251</v>
      </c>
      <c r="M88" s="80">
        <f>RES_hhdet_numvin!M78</f>
        <v>153283.69654725201</v>
      </c>
      <c r="N88" s="80">
        <f>RES_hhdet_numvin!N78</f>
        <v>196200.27787648243</v>
      </c>
      <c r="O88" s="80">
        <f>RES_hhdet_numvin!O78</f>
        <v>211562.72987318871</v>
      </c>
      <c r="P88" s="80">
        <f>RES_hhdet_numvin!P78</f>
        <v>157369.72998007707</v>
      </c>
      <c r="Q88" s="80">
        <f>RES_hhdet_numvin!Q78</f>
        <v>183828.83108710445</v>
      </c>
    </row>
    <row r="89" spans="1:17" ht="12" customHeight="1" x14ac:dyDescent="0.25">
      <c r="A89" s="29" t="s">
        <v>140</v>
      </c>
      <c r="B89" s="78">
        <f>RES_hhdet_numvin!B79</f>
        <v>2363.5340224757424</v>
      </c>
      <c r="C89" s="78">
        <f>RES_hhdet_numvin!C79</f>
        <v>0</v>
      </c>
      <c r="D89" s="78">
        <f>RES_hhdet_numvin!D79</f>
        <v>8346.6131702705734</v>
      </c>
      <c r="E89" s="78">
        <f>RES_hhdet_numvin!E79</f>
        <v>7919.247996933932</v>
      </c>
      <c r="F89" s="78">
        <f>RES_hhdet_numvin!F79</f>
        <v>9465.1754451571142</v>
      </c>
      <c r="G89" s="78">
        <f>RES_hhdet_numvin!G79</f>
        <v>18109.262593386524</v>
      </c>
      <c r="H89" s="78">
        <f>RES_hhdet_numvin!H79</f>
        <v>7823.06765449869</v>
      </c>
      <c r="I89" s="78">
        <f>RES_hhdet_numvin!I79</f>
        <v>8938.7969518779155</v>
      </c>
      <c r="J89" s="78">
        <f>RES_hhdet_numvin!J79</f>
        <v>14823.384935223592</v>
      </c>
      <c r="K89" s="78">
        <f>RES_hhdet_numvin!K79</f>
        <v>18034.909755823137</v>
      </c>
      <c r="L89" s="78">
        <f>RES_hhdet_numvin!L79</f>
        <v>25920.085338457502</v>
      </c>
      <c r="M89" s="78">
        <f>RES_hhdet_numvin!M79</f>
        <v>5677.7409527479795</v>
      </c>
      <c r="N89" s="78">
        <f>RES_hhdet_numvin!N79</f>
        <v>5682.1596235175675</v>
      </c>
      <c r="O89" s="78">
        <f>RES_hhdet_numvin!O79</f>
        <v>27163.707626811261</v>
      </c>
      <c r="P89" s="78">
        <f>RES_hhdet_numvin!P79</f>
        <v>1717.7075199229503</v>
      </c>
      <c r="Q89" s="78">
        <f>RES_hhdet_numvin!Q79</f>
        <v>15681.606412895528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3141.3138930125524</v>
      </c>
      <c r="C93" s="168">
        <f t="shared" ref="C93:Q93" si="8">SUM(C94,C97,C99,C108)</f>
        <v>3282.8859512837948</v>
      </c>
      <c r="D93" s="168">
        <f t="shared" si="8"/>
        <v>3119.9465738111312</v>
      </c>
      <c r="E93" s="168">
        <f t="shared" si="8"/>
        <v>3159.2067750913352</v>
      </c>
      <c r="F93" s="168">
        <f t="shared" si="8"/>
        <v>3123.5724456131052</v>
      </c>
      <c r="G93" s="168">
        <f t="shared" si="8"/>
        <v>3310.2761340066663</v>
      </c>
      <c r="H93" s="168">
        <f t="shared" si="8"/>
        <v>3401.8238570001295</v>
      </c>
      <c r="I93" s="168">
        <f t="shared" si="8"/>
        <v>3237.6011251592317</v>
      </c>
      <c r="J93" s="168">
        <f t="shared" si="8"/>
        <v>3224.4051497374517</v>
      </c>
      <c r="K93" s="168">
        <f t="shared" si="8"/>
        <v>3309.8756350396329</v>
      </c>
      <c r="L93" s="168">
        <f t="shared" si="8"/>
        <v>3642.2626373623157</v>
      </c>
      <c r="M93" s="168">
        <f t="shared" si="8"/>
        <v>3310.9215851429385</v>
      </c>
      <c r="N93" s="168">
        <f t="shared" si="8"/>
        <v>3445.1743054714675</v>
      </c>
      <c r="O93" s="168">
        <f t="shared" si="8"/>
        <v>3505.2165914564421</v>
      </c>
      <c r="P93" s="168">
        <f t="shared" si="8"/>
        <v>3231.6793445354506</v>
      </c>
      <c r="Q93" s="168">
        <f t="shared" si="8"/>
        <v>3259.1362177862056</v>
      </c>
    </row>
    <row r="94" spans="1:17" ht="12" customHeight="1" x14ac:dyDescent="0.25">
      <c r="A94" s="158" t="s">
        <v>65</v>
      </c>
      <c r="B94" s="157">
        <f>SUM(B95:B96)</f>
        <v>2355.0893412368359</v>
      </c>
      <c r="C94" s="157">
        <f t="shared" ref="C94:Q94" si="9">SUM(C95:C96)</f>
        <v>2521.7667023434192</v>
      </c>
      <c r="D94" s="157">
        <f t="shared" si="9"/>
        <v>2348.0934756069814</v>
      </c>
      <c r="E94" s="157">
        <f t="shared" si="9"/>
        <v>2324.9832341379492</v>
      </c>
      <c r="F94" s="157">
        <f t="shared" si="9"/>
        <v>2275.1225653730212</v>
      </c>
      <c r="G94" s="157">
        <f t="shared" si="9"/>
        <v>2437.6417009378788</v>
      </c>
      <c r="H94" s="157">
        <f t="shared" si="9"/>
        <v>2530.0563540577723</v>
      </c>
      <c r="I94" s="157">
        <f t="shared" si="9"/>
        <v>2370.6954803341196</v>
      </c>
      <c r="J94" s="157">
        <f t="shared" si="9"/>
        <v>2349.2290689468286</v>
      </c>
      <c r="K94" s="157">
        <f t="shared" si="9"/>
        <v>2413.0632192765456</v>
      </c>
      <c r="L94" s="157">
        <f t="shared" si="9"/>
        <v>2743.8728930138222</v>
      </c>
      <c r="M94" s="157">
        <f t="shared" si="9"/>
        <v>2417.9838626396095</v>
      </c>
      <c r="N94" s="157">
        <f t="shared" si="9"/>
        <v>2542.58558808001</v>
      </c>
      <c r="O94" s="157">
        <f t="shared" si="9"/>
        <v>2562.8045763044461</v>
      </c>
      <c r="P94" s="157">
        <f t="shared" si="9"/>
        <v>2298.7661479275507</v>
      </c>
      <c r="Q94" s="157">
        <f t="shared" si="9"/>
        <v>2315.0707634021519</v>
      </c>
    </row>
    <row r="95" spans="1:17" ht="12" customHeight="1" x14ac:dyDescent="0.25">
      <c r="A95" s="23" t="s">
        <v>161</v>
      </c>
      <c r="B95" s="156">
        <f>RES_hhdet_fec!B$64</f>
        <v>2333.0459596731794</v>
      </c>
      <c r="C95" s="156">
        <f>RES_hhdet_fec!C$64</f>
        <v>2500.0430394291834</v>
      </c>
      <c r="D95" s="156">
        <f>RES_hhdet_fec!D$64</f>
        <v>2330.2736927795409</v>
      </c>
      <c r="E95" s="156">
        <f>RES_hhdet_fec!E$64</f>
        <v>2278.9854346552115</v>
      </c>
      <c r="F95" s="156">
        <f>RES_hhdet_fec!F$64</f>
        <v>2230.1513271109957</v>
      </c>
      <c r="G95" s="156">
        <f>RES_hhdet_fec!G$64</f>
        <v>2398.860383990102</v>
      </c>
      <c r="H95" s="156">
        <f>RES_hhdet_fec!H$64</f>
        <v>2484.2833064500683</v>
      </c>
      <c r="I95" s="156">
        <f>RES_hhdet_fec!I$64</f>
        <v>2330.3537323971404</v>
      </c>
      <c r="J95" s="156">
        <f>RES_hhdet_fec!J$64</f>
        <v>2305.9606159077066</v>
      </c>
      <c r="K95" s="156">
        <f>RES_hhdet_fec!K$64</f>
        <v>2366.9564598992652</v>
      </c>
      <c r="L95" s="156">
        <f>RES_hhdet_fec!L$64</f>
        <v>2691.7186591054342</v>
      </c>
      <c r="M95" s="156">
        <f>RES_hhdet_fec!M$64</f>
        <v>2372.4525324160068</v>
      </c>
      <c r="N95" s="156">
        <f>RES_hhdet_fec!N$64</f>
        <v>2495.4306559827596</v>
      </c>
      <c r="O95" s="156">
        <f>RES_hhdet_fec!O$64</f>
        <v>2512.2076367662385</v>
      </c>
      <c r="P95" s="156">
        <f>RES_hhdet_fec!P$64</f>
        <v>2244.9598385887598</v>
      </c>
      <c r="Q95" s="156">
        <f>RES_hhdet_fec!Q$64</f>
        <v>2254.454102139659</v>
      </c>
    </row>
    <row r="96" spans="1:17" ht="12" customHeight="1" x14ac:dyDescent="0.25">
      <c r="A96" s="23" t="s">
        <v>60</v>
      </c>
      <c r="B96" s="156">
        <f>RES_hhdet_fec!B$65</f>
        <v>22.043381563656506</v>
      </c>
      <c r="C96" s="156">
        <f>RES_hhdet_fec!C$65</f>
        <v>21.72366291423555</v>
      </c>
      <c r="D96" s="156">
        <f>RES_hhdet_fec!D$65</f>
        <v>17.81978282744052</v>
      </c>
      <c r="E96" s="156">
        <f>RES_hhdet_fec!E$65</f>
        <v>45.997799482737697</v>
      </c>
      <c r="F96" s="156">
        <f>RES_hhdet_fec!F$65</f>
        <v>44.971238262025381</v>
      </c>
      <c r="G96" s="156">
        <f>RES_hhdet_fec!G$65</f>
        <v>38.781316947776759</v>
      </c>
      <c r="H96" s="156">
        <f>RES_hhdet_fec!H$65</f>
        <v>45.773047607703802</v>
      </c>
      <c r="I96" s="156">
        <f>RES_hhdet_fec!I$65</f>
        <v>40.341747936978898</v>
      </c>
      <c r="J96" s="156">
        <f>RES_hhdet_fec!J$65</f>
        <v>43.268453039121994</v>
      </c>
      <c r="K96" s="156">
        <f>RES_hhdet_fec!K$65</f>
        <v>46.106759377280653</v>
      </c>
      <c r="L96" s="156">
        <f>RES_hhdet_fec!L$65</f>
        <v>52.154233908388242</v>
      </c>
      <c r="M96" s="156">
        <f>RES_hhdet_fec!M$65</f>
        <v>45.531330223602517</v>
      </c>
      <c r="N96" s="156">
        <f>RES_hhdet_fec!N$65</f>
        <v>47.154932097250537</v>
      </c>
      <c r="O96" s="156">
        <f>RES_hhdet_fec!O$65</f>
        <v>50.596939538207472</v>
      </c>
      <c r="P96" s="156">
        <f>RES_hhdet_fec!P$65</f>
        <v>53.806309338790967</v>
      </c>
      <c r="Q96" s="156">
        <f>RES_hhdet_fec!Q$65</f>
        <v>60.616661262492855</v>
      </c>
    </row>
    <row r="97" spans="1:17" ht="12" customHeight="1" x14ac:dyDescent="0.25">
      <c r="A97" s="158" t="s">
        <v>112</v>
      </c>
      <c r="B97" s="157">
        <f>B98</f>
        <v>6.0785754901060501E-2</v>
      </c>
      <c r="C97" s="157">
        <f t="shared" ref="C97:Q97" si="10">C98</f>
        <v>6.2726422065998932E-2</v>
      </c>
      <c r="D97" s="157">
        <f t="shared" si="10"/>
        <v>7.1785956729110381E-2</v>
      </c>
      <c r="E97" s="157">
        <f t="shared" si="10"/>
        <v>7.8599371908301047E-2</v>
      </c>
      <c r="F97" s="157">
        <f t="shared" si="10"/>
        <v>9.9024395271145316E-2</v>
      </c>
      <c r="G97" s="157">
        <f t="shared" si="10"/>
        <v>0.11513707756548093</v>
      </c>
      <c r="H97" s="157">
        <f t="shared" si="10"/>
        <v>0.15638760495525267</v>
      </c>
      <c r="I97" s="157">
        <f t="shared" si="10"/>
        <v>0.21997602613905923</v>
      </c>
      <c r="J97" s="157">
        <f t="shared" si="10"/>
        <v>0.27861862183791319</v>
      </c>
      <c r="K97" s="157">
        <f t="shared" si="10"/>
        <v>0.3660984177328338</v>
      </c>
      <c r="L97" s="157">
        <f t="shared" si="10"/>
        <v>0.45051241843563516</v>
      </c>
      <c r="M97" s="157">
        <f t="shared" si="10"/>
        <v>0.55173869407237419</v>
      </c>
      <c r="N97" s="157">
        <f t="shared" si="10"/>
        <v>0.64372668872570993</v>
      </c>
      <c r="O97" s="157">
        <f t="shared" si="10"/>
        <v>0.67969558194829793</v>
      </c>
      <c r="P97" s="157">
        <f t="shared" si="10"/>
        <v>0.8535087539692624</v>
      </c>
      <c r="Q97" s="157">
        <f t="shared" si="10"/>
        <v>1.0002830169085015</v>
      </c>
    </row>
    <row r="98" spans="1:17" ht="12" customHeight="1" x14ac:dyDescent="0.25">
      <c r="A98" s="23" t="s">
        <v>60</v>
      </c>
      <c r="B98" s="156">
        <f>RES_hhdet_fec!B$67</f>
        <v>6.0785754901060501E-2</v>
      </c>
      <c r="C98" s="156">
        <f>RES_hhdet_fec!C$67</f>
        <v>6.2726422065998932E-2</v>
      </c>
      <c r="D98" s="156">
        <f>RES_hhdet_fec!D$67</f>
        <v>7.1785956729110381E-2</v>
      </c>
      <c r="E98" s="156">
        <f>RES_hhdet_fec!E$67</f>
        <v>7.8599371908301047E-2</v>
      </c>
      <c r="F98" s="156">
        <f>RES_hhdet_fec!F$67</f>
        <v>9.9024395271145316E-2</v>
      </c>
      <c r="G98" s="156">
        <f>RES_hhdet_fec!G$67</f>
        <v>0.11513707756548093</v>
      </c>
      <c r="H98" s="156">
        <f>RES_hhdet_fec!H$67</f>
        <v>0.15638760495525267</v>
      </c>
      <c r="I98" s="156">
        <f>RES_hhdet_fec!I$67</f>
        <v>0.21997602613905923</v>
      </c>
      <c r="J98" s="156">
        <f>RES_hhdet_fec!J$67</f>
        <v>0.27861862183791319</v>
      </c>
      <c r="K98" s="156">
        <f>RES_hhdet_fec!K$67</f>
        <v>0.3660984177328338</v>
      </c>
      <c r="L98" s="156">
        <f>RES_hhdet_fec!L$67</f>
        <v>0.45051241843563516</v>
      </c>
      <c r="M98" s="156">
        <f>RES_hhdet_fec!M$67</f>
        <v>0.55173869407237419</v>
      </c>
      <c r="N98" s="156">
        <f>RES_hhdet_fec!N$67</f>
        <v>0.64372668872570993</v>
      </c>
      <c r="O98" s="156">
        <f>RES_hhdet_fec!O$67</f>
        <v>0.67969558194829793</v>
      </c>
      <c r="P98" s="156">
        <f>RES_hhdet_fec!P$67</f>
        <v>0.8535087539692624</v>
      </c>
      <c r="Q98" s="156">
        <f>RES_hhdet_fec!Q$67</f>
        <v>1.0002830169085015</v>
      </c>
    </row>
    <row r="99" spans="1:17" ht="12" customHeight="1" x14ac:dyDescent="0.25">
      <c r="A99" s="158" t="s">
        <v>63</v>
      </c>
      <c r="B99" s="157">
        <f>SUM(B100:B101,B104:B105)</f>
        <v>561.03328632733087</v>
      </c>
      <c r="C99" s="157">
        <f t="shared" ref="C99:Q99" si="11">SUM(C100:C101,C104:C105)</f>
        <v>544.00305567302883</v>
      </c>
      <c r="D99" s="157">
        <f t="shared" si="11"/>
        <v>534.6204416334308</v>
      </c>
      <c r="E99" s="157">
        <f t="shared" si="11"/>
        <v>543.19464308129841</v>
      </c>
      <c r="F99" s="157">
        <f t="shared" si="11"/>
        <v>553.1166510205336</v>
      </c>
      <c r="G99" s="157">
        <f t="shared" si="11"/>
        <v>569.69589836191551</v>
      </c>
      <c r="H99" s="157">
        <f t="shared" si="11"/>
        <v>566.47165220429656</v>
      </c>
      <c r="I99" s="157">
        <f t="shared" si="11"/>
        <v>559.61343590033948</v>
      </c>
      <c r="J99" s="157">
        <f t="shared" si="11"/>
        <v>568.42592175811933</v>
      </c>
      <c r="K99" s="157">
        <f t="shared" si="11"/>
        <v>585.37013805072104</v>
      </c>
      <c r="L99" s="157">
        <f t="shared" si="11"/>
        <v>586.49428881275207</v>
      </c>
      <c r="M99" s="157">
        <f t="shared" si="11"/>
        <v>577.99355052223871</v>
      </c>
      <c r="N99" s="157">
        <f t="shared" si="11"/>
        <v>584.46045668464058</v>
      </c>
      <c r="O99" s="157">
        <f t="shared" si="11"/>
        <v>612.18301427153278</v>
      </c>
      <c r="P99" s="157">
        <f t="shared" si="11"/>
        <v>605.42442070594916</v>
      </c>
      <c r="Q99" s="157">
        <f t="shared" si="11"/>
        <v>611.75169932354709</v>
      </c>
    </row>
    <row r="100" spans="1:17" ht="12" customHeight="1" x14ac:dyDescent="0.25">
      <c r="A100" s="167" t="s">
        <v>160</v>
      </c>
      <c r="B100" s="132">
        <f>RES_hhdet_fec!B$69</f>
        <v>518.67449165759626</v>
      </c>
      <c r="C100" s="132">
        <f>RES_hhdet_fec!C$69</f>
        <v>504.26397814309109</v>
      </c>
      <c r="D100" s="132">
        <f>RES_hhdet_fec!D$69</f>
        <v>496.26900880983209</v>
      </c>
      <c r="E100" s="132">
        <f>RES_hhdet_fec!E$69</f>
        <v>509.44887461064519</v>
      </c>
      <c r="F100" s="132">
        <f>RES_hhdet_fec!F$69</f>
        <v>523.62030112265018</v>
      </c>
      <c r="G100" s="132">
        <f>RES_hhdet_fec!G$69</f>
        <v>551.60012044395432</v>
      </c>
      <c r="H100" s="132">
        <f>RES_hhdet_fec!H$69</f>
        <v>549.05558314460256</v>
      </c>
      <c r="I100" s="132">
        <f>RES_hhdet_fec!I$69</f>
        <v>554.185073075422</v>
      </c>
      <c r="J100" s="132">
        <f>RES_hhdet_fec!J$69</f>
        <v>551.31488451875953</v>
      </c>
      <c r="K100" s="132">
        <f>RES_hhdet_fec!K$69</f>
        <v>556.43281140772626</v>
      </c>
      <c r="L100" s="132">
        <f>RES_hhdet_fec!L$69</f>
        <v>552.97490839255568</v>
      </c>
      <c r="M100" s="132">
        <f>RES_hhdet_fec!M$69</f>
        <v>556.5491298543144</v>
      </c>
      <c r="N100" s="132">
        <f>RES_hhdet_fec!N$69</f>
        <v>568.84867252574941</v>
      </c>
      <c r="O100" s="132">
        <f>RES_hhdet_fec!O$69</f>
        <v>574.53115719306072</v>
      </c>
      <c r="P100" s="132">
        <f>RES_hhdet_fec!P$69</f>
        <v>556.90879311050151</v>
      </c>
      <c r="Q100" s="132">
        <f>RES_hhdet_fec!Q$69</f>
        <v>547.31233445421617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7.8161435534772004</v>
      </c>
      <c r="L101" s="132">
        <f t="shared" si="12"/>
        <v>9.9690668388734274</v>
      </c>
      <c r="M101" s="132">
        <f t="shared" si="12"/>
        <v>12.157720306739735</v>
      </c>
      <c r="N101" s="132">
        <f t="shared" si="12"/>
        <v>14.421935010784019</v>
      </c>
      <c r="O101" s="132">
        <f t="shared" si="12"/>
        <v>27.621269474560407</v>
      </c>
      <c r="P101" s="132">
        <f t="shared" si="12"/>
        <v>40.23561893266168</v>
      </c>
      <c r="Q101" s="132">
        <f t="shared" si="12"/>
        <v>52.931191332094961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6.3117170798439028</v>
      </c>
      <c r="L102" s="165">
        <f>RES_hhdet_fec!L$71</f>
        <v>8.035751030955451</v>
      </c>
      <c r="M102" s="165">
        <f>RES_hhdet_fec!M$71</f>
        <v>9.7752277149850197</v>
      </c>
      <c r="N102" s="165">
        <f>RES_hhdet_fec!N$71</f>
        <v>11.567260328267704</v>
      </c>
      <c r="O102" s="165">
        <f>RES_hhdet_fec!O$71</f>
        <v>22.205194337791795</v>
      </c>
      <c r="P102" s="165">
        <f>RES_hhdet_fec!P$71</f>
        <v>32.29960058316918</v>
      </c>
      <c r="Q102" s="165">
        <f>RES_hhdet_fec!Q$71</f>
        <v>42.479839949043026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1.504426473633298</v>
      </c>
      <c r="L103" s="164">
        <f>RES_hhdet_fec!L$72</f>
        <v>1.9333158079179757</v>
      </c>
      <c r="M103" s="164">
        <f>RES_hhdet_fec!M$72</f>
        <v>2.3824925917547159</v>
      </c>
      <c r="N103" s="164">
        <f>RES_hhdet_fec!N$72</f>
        <v>2.8546746825163156</v>
      </c>
      <c r="O103" s="164">
        <f>RES_hhdet_fec!O$72</f>
        <v>5.41607513676861</v>
      </c>
      <c r="P103" s="164">
        <f>RES_hhdet_fec!P$72</f>
        <v>7.9360183494924978</v>
      </c>
      <c r="Q103" s="164">
        <f>RES_hhdet_fec!Q$72</f>
        <v>10.451351383051934</v>
      </c>
    </row>
    <row r="104" spans="1:17" ht="12" customHeight="1" x14ac:dyDescent="0.25">
      <c r="A104" s="163" t="s">
        <v>142</v>
      </c>
      <c r="B104" s="162">
        <f>RES_hhdet_fec!B$73</f>
        <v>42.358794669734607</v>
      </c>
      <c r="C104" s="162">
        <f>RES_hhdet_fec!C$73</f>
        <v>39.739077529937724</v>
      </c>
      <c r="D104" s="162">
        <f>RES_hhdet_fec!D$73</f>
        <v>38.351432823598735</v>
      </c>
      <c r="E104" s="162">
        <f>RES_hhdet_fec!E$73</f>
        <v>33.745768470653267</v>
      </c>
      <c r="F104" s="162">
        <f>RES_hhdet_fec!F$73</f>
        <v>29.496349897883384</v>
      </c>
      <c r="G104" s="162">
        <f>RES_hhdet_fec!G$73</f>
        <v>18.095777917961239</v>
      </c>
      <c r="H104" s="162">
        <f>RES_hhdet_fec!H$73</f>
        <v>17.416069059693964</v>
      </c>
      <c r="I104" s="162">
        <f>RES_hhdet_fec!I$73</f>
        <v>5.4283628249174436</v>
      </c>
      <c r="J104" s="162">
        <f>RES_hhdet_fec!J$73</f>
        <v>17.111037239359792</v>
      </c>
      <c r="K104" s="162">
        <f>RES_hhdet_fec!K$73</f>
        <v>20.830975271547299</v>
      </c>
      <c r="L104" s="162">
        <f>RES_hhdet_fec!L$73</f>
        <v>23.143450777373673</v>
      </c>
      <c r="M104" s="162">
        <f>RES_hhdet_fec!M$73</f>
        <v>9.0910445837848481</v>
      </c>
      <c r="N104" s="162">
        <f>RES_hhdet_fec!N$73</f>
        <v>1.1610102299937868</v>
      </c>
      <c r="O104" s="162">
        <f>RES_hhdet_fec!O$73</f>
        <v>9.5764909629351962</v>
      </c>
      <c r="P104" s="162">
        <f>RES_hhdet_fec!P$73</f>
        <v>7.7314161712059546</v>
      </c>
      <c r="Q104" s="162">
        <f>RES_hhdet_fec!Q$73</f>
        <v>10.511595821029497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0.29020781797017448</v>
      </c>
      <c r="L105" s="160">
        <f t="shared" si="13"/>
        <v>0.40686280394928165</v>
      </c>
      <c r="M105" s="160">
        <f t="shared" si="13"/>
        <v>0.19565577739963905</v>
      </c>
      <c r="N105" s="160">
        <f t="shared" si="13"/>
        <v>2.8838918113332897E-2</v>
      </c>
      <c r="O105" s="160">
        <f t="shared" si="13"/>
        <v>0.45409664097643754</v>
      </c>
      <c r="P105" s="160">
        <f t="shared" si="13"/>
        <v>0.54859249158008583</v>
      </c>
      <c r="Q105" s="160">
        <f t="shared" si="13"/>
        <v>0.996577716206551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0.23620658617326476</v>
      </c>
      <c r="L106" s="156">
        <f>RES_hhdet_fec!L$75</f>
        <v>0.33634276313814898</v>
      </c>
      <c r="M106" s="156">
        <f>RES_hhdet_fec!M$75</f>
        <v>0.1597272583087499</v>
      </c>
      <c r="N106" s="156">
        <f>RES_hhdet_fec!N$75</f>
        <v>2.3528526863827049E-2</v>
      </c>
      <c r="O106" s="156">
        <f>RES_hhdet_fec!O$75</f>
        <v>0.37004211704284046</v>
      </c>
      <c r="P106" s="156">
        <f>RES_hhdet_fec!P$75</f>
        <v>0.44845396501995322</v>
      </c>
      <c r="Q106" s="156">
        <f>RES_hhdet_fec!Q$75</f>
        <v>0.81576098357074422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5.4001231796909722E-2</v>
      </c>
      <c r="L107" s="156">
        <f>RES_hhdet_fec!L$76</f>
        <v>7.0520040811132653E-2</v>
      </c>
      <c r="M107" s="156">
        <f>RES_hhdet_fec!M$76</f>
        <v>3.5928519090889142E-2</v>
      </c>
      <c r="N107" s="156">
        <f>RES_hhdet_fec!N$76</f>
        <v>5.3103912495058459E-3</v>
      </c>
      <c r="O107" s="156">
        <f>RES_hhdet_fec!O$76</f>
        <v>8.4054523933597081E-2</v>
      </c>
      <c r="P107" s="156">
        <f>RES_hhdet_fec!P$76</f>
        <v>0.10013852656013264</v>
      </c>
      <c r="Q107" s="156">
        <f>RES_hhdet_fec!Q$76</f>
        <v>0.1808167326358068</v>
      </c>
    </row>
    <row r="108" spans="1:17" ht="12" customHeight="1" x14ac:dyDescent="0.25">
      <c r="A108" s="158" t="s">
        <v>62</v>
      </c>
      <c r="B108" s="157">
        <f>SUM(B109:B110)</f>
        <v>225.13047969348466</v>
      </c>
      <c r="C108" s="157">
        <f t="shared" ref="C108:Q108" si="14">SUM(C109:C110)</f>
        <v>217.05346684528041</v>
      </c>
      <c r="D108" s="157">
        <f t="shared" si="14"/>
        <v>237.16087061399026</v>
      </c>
      <c r="E108" s="157">
        <f t="shared" si="14"/>
        <v>290.9502985001796</v>
      </c>
      <c r="F108" s="157">
        <f t="shared" si="14"/>
        <v>295.23420482427963</v>
      </c>
      <c r="G108" s="157">
        <f t="shared" si="14"/>
        <v>302.8233976293061</v>
      </c>
      <c r="H108" s="157">
        <f t="shared" si="14"/>
        <v>305.13946313310481</v>
      </c>
      <c r="I108" s="157">
        <f t="shared" si="14"/>
        <v>307.07223289863344</v>
      </c>
      <c r="J108" s="157">
        <f t="shared" si="14"/>
        <v>306.4715404106658</v>
      </c>
      <c r="K108" s="157">
        <f t="shared" si="14"/>
        <v>311.07617929463356</v>
      </c>
      <c r="L108" s="157">
        <f t="shared" si="14"/>
        <v>311.4449431173058</v>
      </c>
      <c r="M108" s="157">
        <f t="shared" si="14"/>
        <v>314.39243328701798</v>
      </c>
      <c r="N108" s="157">
        <f t="shared" si="14"/>
        <v>317.48453401809144</v>
      </c>
      <c r="O108" s="157">
        <f t="shared" si="14"/>
        <v>329.54930529851504</v>
      </c>
      <c r="P108" s="157">
        <f t="shared" si="14"/>
        <v>326.6352671479811</v>
      </c>
      <c r="Q108" s="157">
        <f t="shared" si="14"/>
        <v>331.31347204359776</v>
      </c>
    </row>
    <row r="109" spans="1:17" ht="12" customHeight="1" x14ac:dyDescent="0.25">
      <c r="A109" s="23" t="s">
        <v>203</v>
      </c>
      <c r="B109" s="156">
        <f>RES_hhdet_fec!B$78</f>
        <v>199.96133834066387</v>
      </c>
      <c r="C109" s="156">
        <f>RES_hhdet_fec!C$78</f>
        <v>193.58838242772444</v>
      </c>
      <c r="D109" s="156">
        <f>RES_hhdet_fec!D$78</f>
        <v>212.27716841062787</v>
      </c>
      <c r="E109" s="156">
        <f>RES_hhdet_fec!E$78</f>
        <v>262.93885073414287</v>
      </c>
      <c r="F109" s="156">
        <f>RES_hhdet_fec!F$78</f>
        <v>267.35484176635464</v>
      </c>
      <c r="G109" s="156">
        <f>RES_hhdet_fec!G$78</f>
        <v>278.86132072738144</v>
      </c>
      <c r="H109" s="156">
        <f>RES_hhdet_fec!H$78</f>
        <v>281.54619040532924</v>
      </c>
      <c r="I109" s="156">
        <f>RES_hhdet_fec!I$78</f>
        <v>285.00518452743586</v>
      </c>
      <c r="J109" s="156">
        <f>RES_hhdet_fec!J$78</f>
        <v>284.06022957353343</v>
      </c>
      <c r="K109" s="156">
        <f>RES_hhdet_fec!K$78</f>
        <v>292.89947161316553</v>
      </c>
      <c r="L109" s="156">
        <f>RES_hhdet_fec!L$78</f>
        <v>293.98200046108724</v>
      </c>
      <c r="M109" s="156">
        <f>RES_hhdet_fec!M$78</f>
        <v>298.31835162823705</v>
      </c>
      <c r="N109" s="156">
        <f>RES_hhdet_fec!N$78</f>
        <v>302.31884226945971</v>
      </c>
      <c r="O109" s="156">
        <f>RES_hhdet_fec!O$78</f>
        <v>312.13419068358513</v>
      </c>
      <c r="P109" s="156">
        <f>RES_hhdet_fec!P$78</f>
        <v>309.85621136545956</v>
      </c>
      <c r="Q109" s="156">
        <f>RES_hhdet_fec!Q$78</f>
        <v>313.39855520877791</v>
      </c>
    </row>
    <row r="110" spans="1:17" ht="12" customHeight="1" x14ac:dyDescent="0.25">
      <c r="A110" s="29" t="s">
        <v>140</v>
      </c>
      <c r="B110" s="57">
        <f>RES_hhdet_fec!B$79</f>
        <v>25.169141352820784</v>
      </c>
      <c r="C110" s="57">
        <f>RES_hhdet_fec!C$79</f>
        <v>23.465084417555975</v>
      </c>
      <c r="D110" s="57">
        <f>RES_hhdet_fec!D$79</f>
        <v>24.883702203362379</v>
      </c>
      <c r="E110" s="57">
        <f>RES_hhdet_fec!E$79</f>
        <v>28.011447766036731</v>
      </c>
      <c r="F110" s="57">
        <f>RES_hhdet_fec!F$79</f>
        <v>27.879363057924987</v>
      </c>
      <c r="G110" s="57">
        <f>RES_hhdet_fec!G$79</f>
        <v>23.962076901924647</v>
      </c>
      <c r="H110" s="57">
        <f>RES_hhdet_fec!H$79</f>
        <v>23.593272727775553</v>
      </c>
      <c r="I110" s="57">
        <f>RES_hhdet_fec!I$79</f>
        <v>22.067048371197611</v>
      </c>
      <c r="J110" s="57">
        <f>RES_hhdet_fec!J$79</f>
        <v>22.411310837132341</v>
      </c>
      <c r="K110" s="57">
        <f>RES_hhdet_fec!K$79</f>
        <v>18.176707681468041</v>
      </c>
      <c r="L110" s="57">
        <f>RES_hhdet_fec!L$79</f>
        <v>17.462942656218559</v>
      </c>
      <c r="M110" s="57">
        <f>RES_hhdet_fec!M$79</f>
        <v>16.074081658780923</v>
      </c>
      <c r="N110" s="57">
        <f>RES_hhdet_fec!N$79</f>
        <v>15.165691748631726</v>
      </c>
      <c r="O110" s="57">
        <f>RES_hhdet_fec!O$79</f>
        <v>17.415114614929877</v>
      </c>
      <c r="P110" s="57">
        <f>RES_hhdet_fec!P$79</f>
        <v>16.779055782521546</v>
      </c>
      <c r="Q110" s="57">
        <f>RES_hhdet_fec!Q$79</f>
        <v>17.914916834819842</v>
      </c>
    </row>
    <row r="112" spans="1:17" ht="12" customHeight="1" x14ac:dyDescent="0.25">
      <c r="A112" s="152" t="s">
        <v>119</v>
      </c>
      <c r="B112" s="168">
        <f>SUM(B113,B116,B118,B127)</f>
        <v>1810.0436432515708</v>
      </c>
      <c r="C112" s="168">
        <f t="shared" ref="C112:Q112" si="15">SUM(C113,C116,C118,C127)</f>
        <v>1903.5540773540065</v>
      </c>
      <c r="D112" s="168">
        <f t="shared" si="15"/>
        <v>1818.0195647348464</v>
      </c>
      <c r="E112" s="168">
        <f t="shared" si="15"/>
        <v>1864.3179324609614</v>
      </c>
      <c r="F112" s="168">
        <f t="shared" si="15"/>
        <v>1860.9506867050147</v>
      </c>
      <c r="G112" s="168">
        <f t="shared" si="15"/>
        <v>1996.3167279652923</v>
      </c>
      <c r="H112" s="168">
        <f t="shared" si="15"/>
        <v>2078.061603638037</v>
      </c>
      <c r="I112" s="168">
        <f t="shared" si="15"/>
        <v>1993.0135062887853</v>
      </c>
      <c r="J112" s="168">
        <f t="shared" si="15"/>
        <v>2009.2004640623952</v>
      </c>
      <c r="K112" s="168">
        <f t="shared" si="15"/>
        <v>2084.0613372942503</v>
      </c>
      <c r="L112" s="168">
        <f t="shared" si="15"/>
        <v>2326.8055732860275</v>
      </c>
      <c r="M112" s="168">
        <f t="shared" si="15"/>
        <v>2127.0068571932152</v>
      </c>
      <c r="N112" s="168">
        <f t="shared" si="15"/>
        <v>2240.8273989703407</v>
      </c>
      <c r="O112" s="168">
        <f t="shared" si="15"/>
        <v>2309.4988822699775</v>
      </c>
      <c r="P112" s="168">
        <f t="shared" si="15"/>
        <v>2147.7735998394751</v>
      </c>
      <c r="Q112" s="168">
        <f t="shared" si="15"/>
        <v>2193.8404858579684</v>
      </c>
    </row>
    <row r="113" spans="1:17" ht="12" customHeight="1" x14ac:dyDescent="0.25">
      <c r="A113" s="158" t="s">
        <v>65</v>
      </c>
      <c r="B113" s="157">
        <f>SUM(B114:B115)</f>
        <v>1404.5347954414749</v>
      </c>
      <c r="C113" s="157">
        <f t="shared" ref="C113:Q113" si="16">SUM(C114:C115)</f>
        <v>1509.0795120841385</v>
      </c>
      <c r="D113" s="157">
        <f t="shared" si="16"/>
        <v>1415.4702796740125</v>
      </c>
      <c r="E113" s="157">
        <f t="shared" si="16"/>
        <v>1427.1786966665131</v>
      </c>
      <c r="F113" s="157">
        <f t="shared" si="16"/>
        <v>1411.6844327388953</v>
      </c>
      <c r="G113" s="157">
        <f t="shared" si="16"/>
        <v>1530.1301376235995</v>
      </c>
      <c r="H113" s="157">
        <f t="shared" si="16"/>
        <v>1607.0531303485818</v>
      </c>
      <c r="I113" s="157">
        <f t="shared" si="16"/>
        <v>1521.102715356996</v>
      </c>
      <c r="J113" s="157">
        <f t="shared" si="16"/>
        <v>1525.0339571208624</v>
      </c>
      <c r="K113" s="157">
        <f t="shared" si="16"/>
        <v>1584.4547975315713</v>
      </c>
      <c r="L113" s="157">
        <f t="shared" si="16"/>
        <v>1821.9933053085106</v>
      </c>
      <c r="M113" s="157">
        <f t="shared" si="16"/>
        <v>1623.8783597685115</v>
      </c>
      <c r="N113" s="157">
        <f t="shared" si="16"/>
        <v>1729.1595510066425</v>
      </c>
      <c r="O113" s="157">
        <f t="shared" si="16"/>
        <v>1767.263047061972</v>
      </c>
      <c r="P113" s="157">
        <f t="shared" si="16"/>
        <v>1605.9664022951263</v>
      </c>
      <c r="Q113" s="157">
        <f t="shared" si="16"/>
        <v>1639.070459858089</v>
      </c>
    </row>
    <row r="114" spans="1:17" ht="12" customHeight="1" x14ac:dyDescent="0.25">
      <c r="A114" s="23" t="s">
        <v>161</v>
      </c>
      <c r="B114" s="156">
        <f>RES_hhdet_tes!B$64</f>
        <v>1382.4914138778183</v>
      </c>
      <c r="C114" s="156">
        <f>RES_hhdet_tes!C$64</f>
        <v>1487.355849169903</v>
      </c>
      <c r="D114" s="156">
        <f>RES_hhdet_tes!D$64</f>
        <v>1397.650496846572</v>
      </c>
      <c r="E114" s="156">
        <f>RES_hhdet_tes!E$64</f>
        <v>1381.1808971837754</v>
      </c>
      <c r="F114" s="156">
        <f>RES_hhdet_tes!F$64</f>
        <v>1366.7131944768701</v>
      </c>
      <c r="G114" s="156">
        <f>RES_hhdet_tes!G$64</f>
        <v>1491.3488206758227</v>
      </c>
      <c r="H114" s="156">
        <f>RES_hhdet_tes!H$64</f>
        <v>1561.280082740878</v>
      </c>
      <c r="I114" s="156">
        <f>RES_hhdet_tes!I$64</f>
        <v>1480.7609674200171</v>
      </c>
      <c r="J114" s="156">
        <f>RES_hhdet_tes!J$64</f>
        <v>1481.7655040817403</v>
      </c>
      <c r="K114" s="156">
        <f>RES_hhdet_tes!K$64</f>
        <v>1538.3480381542906</v>
      </c>
      <c r="L114" s="156">
        <f>RES_hhdet_tes!L$64</f>
        <v>1769.8390714001223</v>
      </c>
      <c r="M114" s="156">
        <f>RES_hhdet_tes!M$64</f>
        <v>1578.347029544909</v>
      </c>
      <c r="N114" s="156">
        <f>RES_hhdet_tes!N$64</f>
        <v>1682.0046189093919</v>
      </c>
      <c r="O114" s="156">
        <f>RES_hhdet_tes!O$64</f>
        <v>1716.6661075237646</v>
      </c>
      <c r="P114" s="156">
        <f>RES_hhdet_tes!P$64</f>
        <v>1552.1600929563353</v>
      </c>
      <c r="Q114" s="156">
        <f>RES_hhdet_tes!Q$64</f>
        <v>1578.453798595596</v>
      </c>
    </row>
    <row r="115" spans="1:17" ht="12" customHeight="1" x14ac:dyDescent="0.25">
      <c r="A115" s="23" t="s">
        <v>60</v>
      </c>
      <c r="B115" s="156">
        <f>RES_hhdet_tes!B$65</f>
        <v>22.043381563656506</v>
      </c>
      <c r="C115" s="156">
        <f>RES_hhdet_tes!C$65</f>
        <v>21.72366291423555</v>
      </c>
      <c r="D115" s="156">
        <f>RES_hhdet_tes!D$65</f>
        <v>17.819782827440527</v>
      </c>
      <c r="E115" s="156">
        <f>RES_hhdet_tes!E$65</f>
        <v>45.997799482737697</v>
      </c>
      <c r="F115" s="156">
        <f>RES_hhdet_tes!F$65</f>
        <v>44.971238262025388</v>
      </c>
      <c r="G115" s="156">
        <f>RES_hhdet_tes!G$65</f>
        <v>38.781316947776773</v>
      </c>
      <c r="H115" s="156">
        <f>RES_hhdet_tes!H$65</f>
        <v>45.773047607703802</v>
      </c>
      <c r="I115" s="156">
        <f>RES_hhdet_tes!I$65</f>
        <v>40.341747936978926</v>
      </c>
      <c r="J115" s="156">
        <f>RES_hhdet_tes!J$65</f>
        <v>43.268453039121987</v>
      </c>
      <c r="K115" s="156">
        <f>RES_hhdet_tes!K$65</f>
        <v>46.106759377280639</v>
      </c>
      <c r="L115" s="156">
        <f>RES_hhdet_tes!L$65</f>
        <v>52.154233908388271</v>
      </c>
      <c r="M115" s="156">
        <f>RES_hhdet_tes!M$65</f>
        <v>45.531330223602531</v>
      </c>
      <c r="N115" s="156">
        <f>RES_hhdet_tes!N$65</f>
        <v>47.15493209725053</v>
      </c>
      <c r="O115" s="156">
        <f>RES_hhdet_tes!O$65</f>
        <v>50.596939538207472</v>
      </c>
      <c r="P115" s="156">
        <f>RES_hhdet_tes!P$65</f>
        <v>53.806309338790932</v>
      </c>
      <c r="Q115" s="156">
        <f>RES_hhdet_tes!Q$65</f>
        <v>60.616661262492855</v>
      </c>
    </row>
    <row r="116" spans="1:17" ht="12" customHeight="1" x14ac:dyDescent="0.25">
      <c r="A116" s="158" t="s">
        <v>112</v>
      </c>
      <c r="B116" s="157">
        <f>B117</f>
        <v>9.454269135484128E-2</v>
      </c>
      <c r="C116" s="157">
        <f t="shared" ref="C116:Q116" si="17">C117</f>
        <v>0.10037778297580054</v>
      </c>
      <c r="D116" s="157">
        <f t="shared" si="17"/>
        <v>0.11975775895879577</v>
      </c>
      <c r="E116" s="157">
        <f t="shared" si="17"/>
        <v>0.13526416053533163</v>
      </c>
      <c r="F116" s="157">
        <f t="shared" si="17"/>
        <v>0.17795355544520147</v>
      </c>
      <c r="G116" s="157">
        <f t="shared" si="17"/>
        <v>0.21348473083409281</v>
      </c>
      <c r="H116" s="157">
        <f t="shared" si="17"/>
        <v>0.30277040324244847</v>
      </c>
      <c r="I116" s="157">
        <f t="shared" si="17"/>
        <v>0.44542676209679316</v>
      </c>
      <c r="J116" s="157">
        <f t="shared" si="17"/>
        <v>0.58894774783148651</v>
      </c>
      <c r="K116" s="157">
        <f t="shared" si="17"/>
        <v>0.8071750509787885</v>
      </c>
      <c r="L116" s="157">
        <f t="shared" si="17"/>
        <v>1.0390771593210131</v>
      </c>
      <c r="M116" s="157">
        <f t="shared" si="17"/>
        <v>1.328658528647976</v>
      </c>
      <c r="N116" s="157">
        <f t="shared" si="17"/>
        <v>1.6180635439137778</v>
      </c>
      <c r="O116" s="157">
        <f t="shared" si="17"/>
        <v>1.7569506138648512</v>
      </c>
      <c r="P116" s="157">
        <f t="shared" si="17"/>
        <v>2.3195725333458208</v>
      </c>
      <c r="Q116" s="157">
        <f t="shared" si="17"/>
        <v>2.8468717575547591</v>
      </c>
    </row>
    <row r="117" spans="1:17" ht="12" customHeight="1" x14ac:dyDescent="0.25">
      <c r="A117" s="23" t="s">
        <v>60</v>
      </c>
      <c r="B117" s="156">
        <f>RES_hhdet_tes!B$67</f>
        <v>9.454269135484128E-2</v>
      </c>
      <c r="C117" s="156">
        <f>RES_hhdet_tes!C$67</f>
        <v>0.10037778297580054</v>
      </c>
      <c r="D117" s="156">
        <f>RES_hhdet_tes!D$67</f>
        <v>0.11975775895879577</v>
      </c>
      <c r="E117" s="156">
        <f>RES_hhdet_tes!E$67</f>
        <v>0.13526416053533163</v>
      </c>
      <c r="F117" s="156">
        <f>RES_hhdet_tes!F$67</f>
        <v>0.17795355544520147</v>
      </c>
      <c r="G117" s="156">
        <f>RES_hhdet_tes!G$67</f>
        <v>0.21348473083409281</v>
      </c>
      <c r="H117" s="156">
        <f>RES_hhdet_tes!H$67</f>
        <v>0.30277040324244847</v>
      </c>
      <c r="I117" s="156">
        <f>RES_hhdet_tes!I$67</f>
        <v>0.44542676209679316</v>
      </c>
      <c r="J117" s="156">
        <f>RES_hhdet_tes!J$67</f>
        <v>0.58894774783148651</v>
      </c>
      <c r="K117" s="156">
        <f>RES_hhdet_tes!K$67</f>
        <v>0.8071750509787885</v>
      </c>
      <c r="L117" s="156">
        <f>RES_hhdet_tes!L$67</f>
        <v>1.0390771593210131</v>
      </c>
      <c r="M117" s="156">
        <f>RES_hhdet_tes!M$67</f>
        <v>1.328658528647976</v>
      </c>
      <c r="N117" s="156">
        <f>RES_hhdet_tes!N$67</f>
        <v>1.6180635439137778</v>
      </c>
      <c r="O117" s="156">
        <f>RES_hhdet_tes!O$67</f>
        <v>1.7569506138648512</v>
      </c>
      <c r="P117" s="156">
        <f>RES_hhdet_tes!P$67</f>
        <v>2.3195725333458208</v>
      </c>
      <c r="Q117" s="156">
        <f>RES_hhdet_tes!Q$67</f>
        <v>2.8468717575547591</v>
      </c>
    </row>
    <row r="118" spans="1:17" ht="12" customHeight="1" x14ac:dyDescent="0.25">
      <c r="A118" s="158" t="s">
        <v>63</v>
      </c>
      <c r="B118" s="157">
        <f>SUM(B119:B120,B123:B124)</f>
        <v>299.27152571037681</v>
      </c>
      <c r="C118" s="157">
        <f t="shared" ref="C118:Q118" si="18">SUM(C119:C120,C123:C124)</f>
        <v>291.21483206563647</v>
      </c>
      <c r="D118" s="157">
        <f t="shared" si="18"/>
        <v>288.35280511570988</v>
      </c>
      <c r="E118" s="157">
        <f t="shared" si="18"/>
        <v>295.46588390343805</v>
      </c>
      <c r="F118" s="157">
        <f t="shared" si="18"/>
        <v>303.28501414902382</v>
      </c>
      <c r="G118" s="157">
        <f t="shared" si="18"/>
        <v>315.2124122619278</v>
      </c>
      <c r="H118" s="157">
        <f t="shared" si="18"/>
        <v>316.46991232551204</v>
      </c>
      <c r="I118" s="157">
        <f t="shared" si="18"/>
        <v>314.21380039269474</v>
      </c>
      <c r="J118" s="157">
        <f t="shared" si="18"/>
        <v>323.84435326817686</v>
      </c>
      <c r="K118" s="157">
        <f t="shared" si="18"/>
        <v>337.59186312690622</v>
      </c>
      <c r="L118" s="157">
        <f t="shared" si="18"/>
        <v>341.97194201325834</v>
      </c>
      <c r="M118" s="157">
        <f t="shared" si="18"/>
        <v>338.15762974227448</v>
      </c>
      <c r="N118" s="157">
        <f t="shared" si="18"/>
        <v>344.41002847335841</v>
      </c>
      <c r="O118" s="157">
        <f t="shared" si="18"/>
        <v>366.98867083446913</v>
      </c>
      <c r="P118" s="157">
        <f t="shared" si="18"/>
        <v>366.96876665569505</v>
      </c>
      <c r="Q118" s="157">
        <f t="shared" si="18"/>
        <v>375.83784744523751</v>
      </c>
    </row>
    <row r="119" spans="1:17" ht="12" customHeight="1" x14ac:dyDescent="0.25">
      <c r="A119" s="167" t="s">
        <v>160</v>
      </c>
      <c r="B119" s="132">
        <f>RES_hhdet_tes!B$69</f>
        <v>272.02083942464088</v>
      </c>
      <c r="C119" s="132">
        <f>RES_hhdet_tes!C$69</f>
        <v>265.4515299657325</v>
      </c>
      <c r="D119" s="132">
        <f>RES_hhdet_tes!D$69</f>
        <v>262.99948056610663</v>
      </c>
      <c r="E119" s="132">
        <f>RES_hhdet_tes!E$69</f>
        <v>272.96366685858396</v>
      </c>
      <c r="F119" s="132">
        <f>RES_hhdet_tes!F$69</f>
        <v>283.3932301895743</v>
      </c>
      <c r="G119" s="132">
        <f>RES_hhdet_tes!G$69</f>
        <v>302.68379074401537</v>
      </c>
      <c r="H119" s="132">
        <f>RES_hhdet_tes!H$69</f>
        <v>304.020787464563</v>
      </c>
      <c r="I119" s="132">
        <f>RES_hhdet_tes!I$69</f>
        <v>310.13248672298147</v>
      </c>
      <c r="J119" s="132">
        <f>RES_hhdet_tes!J$69</f>
        <v>310.8307320950729</v>
      </c>
      <c r="K119" s="132">
        <f>RES_hhdet_tes!K$69</f>
        <v>316.11772078159169</v>
      </c>
      <c r="L119" s="132">
        <f>RES_hhdet_tes!L$69</f>
        <v>317.08840882325882</v>
      </c>
      <c r="M119" s="132">
        <f>RES_hhdet_tes!M$69</f>
        <v>322.62812597098934</v>
      </c>
      <c r="N119" s="132">
        <f>RES_hhdet_tes!N$69</f>
        <v>333.50731968985372</v>
      </c>
      <c r="O119" s="132">
        <f>RES_hhdet_tes!O$69</f>
        <v>339.94760863567762</v>
      </c>
      <c r="P119" s="132">
        <f>RES_hhdet_tes!P$69</f>
        <v>332.40502989708813</v>
      </c>
      <c r="Q119" s="132">
        <f>RES_hhdet_tes!Q$69</f>
        <v>329.74398293396462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5.3684322283572783</v>
      </c>
      <c r="L120" s="132">
        <f t="shared" si="19"/>
        <v>6.8592112189576362</v>
      </c>
      <c r="M120" s="132">
        <f t="shared" si="19"/>
        <v>8.3884784447722929</v>
      </c>
      <c r="N120" s="132">
        <f t="shared" si="19"/>
        <v>9.9829391124357194</v>
      </c>
      <c r="O120" s="132">
        <f t="shared" si="19"/>
        <v>19.198542023409132</v>
      </c>
      <c r="P120" s="132">
        <f t="shared" si="19"/>
        <v>28.073194635714437</v>
      </c>
      <c r="Q120" s="132">
        <f t="shared" si="19"/>
        <v>37.046808058280227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3.8640057547239808</v>
      </c>
      <c r="L121" s="165">
        <f>RES_hhdet_tes!L$71</f>
        <v>4.9258954110396607</v>
      </c>
      <c r="M121" s="165">
        <f>RES_hhdet_tes!M$71</f>
        <v>6.0059858530175774</v>
      </c>
      <c r="N121" s="165">
        <f>RES_hhdet_tes!N$71</f>
        <v>7.1282644299194056</v>
      </c>
      <c r="O121" s="165">
        <f>RES_hhdet_tes!O$71</f>
        <v>13.782466886640524</v>
      </c>
      <c r="P121" s="165">
        <f>RES_hhdet_tes!P$71</f>
        <v>20.137176286221937</v>
      </c>
      <c r="Q121" s="165">
        <f>RES_hhdet_tes!Q$71</f>
        <v>26.595456675228291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1.5044264736332977</v>
      </c>
      <c r="L122" s="164">
        <f>RES_hhdet_tes!L$72</f>
        <v>1.9333158079179757</v>
      </c>
      <c r="M122" s="164">
        <f>RES_hhdet_tes!M$72</f>
        <v>2.3824925917547164</v>
      </c>
      <c r="N122" s="164">
        <f>RES_hhdet_tes!N$72</f>
        <v>2.8546746825163147</v>
      </c>
      <c r="O122" s="164">
        <f>RES_hhdet_tes!O$72</f>
        <v>5.4160751367686091</v>
      </c>
      <c r="P122" s="164">
        <f>RES_hhdet_tes!P$72</f>
        <v>7.9360183494924978</v>
      </c>
      <c r="Q122" s="164">
        <f>RES_hhdet_tes!Q$72</f>
        <v>10.451351383051936</v>
      </c>
    </row>
    <row r="123" spans="1:17" ht="12" customHeight="1" x14ac:dyDescent="0.25">
      <c r="A123" s="163" t="s">
        <v>142</v>
      </c>
      <c r="B123" s="162">
        <f>RES_hhdet_tes!B$73</f>
        <v>27.250686285735938</v>
      </c>
      <c r="C123" s="162">
        <f>RES_hhdet_tes!C$73</f>
        <v>25.763302099903985</v>
      </c>
      <c r="D123" s="162">
        <f>RES_hhdet_tes!D$73</f>
        <v>25.353324549603286</v>
      </c>
      <c r="E123" s="162">
        <f>RES_hhdet_tes!E$73</f>
        <v>22.502217044854074</v>
      </c>
      <c r="F123" s="162">
        <f>RES_hhdet_tes!F$73</f>
        <v>19.891783959449501</v>
      </c>
      <c r="G123" s="162">
        <f>RES_hhdet_tes!G$73</f>
        <v>12.528621517912425</v>
      </c>
      <c r="H123" s="162">
        <f>RES_hhdet_tes!H$73</f>
        <v>12.449124860949064</v>
      </c>
      <c r="I123" s="162">
        <f>RES_hhdet_tes!I$73</f>
        <v>4.0813136697132579</v>
      </c>
      <c r="J123" s="162">
        <f>RES_hhdet_tes!J$73</f>
        <v>13.013621173103935</v>
      </c>
      <c r="K123" s="162">
        <f>RES_hhdet_tes!K$73</f>
        <v>15.870230484988236</v>
      </c>
      <c r="L123" s="162">
        <f>RES_hhdet_tes!L$73</f>
        <v>17.694976775802115</v>
      </c>
      <c r="M123" s="162">
        <f>RES_hhdet_tes!M$73</f>
        <v>6.9819929303593709</v>
      </c>
      <c r="N123" s="162">
        <f>RES_hhdet_tes!N$73</f>
        <v>0.89629534925448673</v>
      </c>
      <c r="O123" s="162">
        <f>RES_hhdet_tes!O$73</f>
        <v>7.4694345118973411</v>
      </c>
      <c r="P123" s="162">
        <f>RES_hhdet_tes!P$73</f>
        <v>6.0398871025355545</v>
      </c>
      <c r="Q123" s="162">
        <f>RES_hhdet_tes!Q$73</f>
        <v>8.2259896752205535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0.23547963196904625</v>
      </c>
      <c r="L124" s="160">
        <f t="shared" si="20"/>
        <v>0.32934519523980732</v>
      </c>
      <c r="M124" s="160">
        <f t="shared" si="20"/>
        <v>0.15903239615347889</v>
      </c>
      <c r="N124" s="160">
        <f t="shared" si="20"/>
        <v>2.347432181450209E-2</v>
      </c>
      <c r="O124" s="160">
        <f t="shared" si="20"/>
        <v>0.37308566348505523</v>
      </c>
      <c r="P124" s="160">
        <f t="shared" si="20"/>
        <v>0.45065502035692206</v>
      </c>
      <c r="Q124" s="160">
        <f t="shared" si="20"/>
        <v>0.82106677777211778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0.18147840017213654</v>
      </c>
      <c r="L125" s="156">
        <f>RES_hhdet_tes!L$75</f>
        <v>0.25882515442867471</v>
      </c>
      <c r="M125" s="156">
        <f>RES_hhdet_tes!M$75</f>
        <v>0.12310387706258974</v>
      </c>
      <c r="N125" s="156">
        <f>RES_hhdet_tes!N$75</f>
        <v>1.8163930564996243E-2</v>
      </c>
      <c r="O125" s="156">
        <f>RES_hhdet_tes!O$75</f>
        <v>0.28903113955145815</v>
      </c>
      <c r="P125" s="156">
        <f>RES_hhdet_tes!P$75</f>
        <v>0.3505164937967894</v>
      </c>
      <c r="Q125" s="156">
        <f>RES_hhdet_tes!Q$75</f>
        <v>0.64025004513631101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5.4001231796909722E-2</v>
      </c>
      <c r="L126" s="156">
        <f>RES_hhdet_tes!L$76</f>
        <v>7.0520040811132625E-2</v>
      </c>
      <c r="M126" s="156">
        <f>RES_hhdet_tes!M$76</f>
        <v>3.5928519090889142E-2</v>
      </c>
      <c r="N126" s="156">
        <f>RES_hhdet_tes!N$76</f>
        <v>5.3103912495058459E-3</v>
      </c>
      <c r="O126" s="156">
        <f>RES_hhdet_tes!O$76</f>
        <v>8.4054523933597095E-2</v>
      </c>
      <c r="P126" s="156">
        <f>RES_hhdet_tes!P$76</f>
        <v>0.10013852656013265</v>
      </c>
      <c r="Q126" s="156">
        <f>RES_hhdet_tes!Q$76</f>
        <v>0.1808167326358068</v>
      </c>
    </row>
    <row r="127" spans="1:17" ht="12" customHeight="1" x14ac:dyDescent="0.25">
      <c r="A127" s="158" t="s">
        <v>62</v>
      </c>
      <c r="B127" s="157">
        <f>SUM(B128:B129)</f>
        <v>106.14277940836415</v>
      </c>
      <c r="C127" s="157">
        <f t="shared" ref="C127:Q127" si="21">SUM(C128:C129)</f>
        <v>103.15935542125575</v>
      </c>
      <c r="D127" s="157">
        <f t="shared" si="21"/>
        <v>114.07672218616521</v>
      </c>
      <c r="E127" s="157">
        <f t="shared" si="21"/>
        <v>141.5380877304749</v>
      </c>
      <c r="F127" s="157">
        <f t="shared" si="21"/>
        <v>145.80328626165024</v>
      </c>
      <c r="G127" s="157">
        <f t="shared" si="21"/>
        <v>150.76069334893103</v>
      </c>
      <c r="H127" s="157">
        <f t="shared" si="21"/>
        <v>154.23579056070076</v>
      </c>
      <c r="I127" s="157">
        <f t="shared" si="21"/>
        <v>157.25156377699778</v>
      </c>
      <c r="J127" s="157">
        <f t="shared" si="21"/>
        <v>159.73320592552423</v>
      </c>
      <c r="K127" s="157">
        <f t="shared" si="21"/>
        <v>161.2075015847939</v>
      </c>
      <c r="L127" s="157">
        <f t="shared" si="21"/>
        <v>161.80124880493753</v>
      </c>
      <c r="M127" s="157">
        <f t="shared" si="21"/>
        <v>163.64220915378118</v>
      </c>
      <c r="N127" s="157">
        <f t="shared" si="21"/>
        <v>165.63975594642585</v>
      </c>
      <c r="O127" s="157">
        <f t="shared" si="21"/>
        <v>173.49021375967121</v>
      </c>
      <c r="P127" s="157">
        <f t="shared" si="21"/>
        <v>172.51885835530803</v>
      </c>
      <c r="Q127" s="157">
        <f t="shared" si="21"/>
        <v>176.08530679708727</v>
      </c>
    </row>
    <row r="128" spans="1:17" ht="12" customHeight="1" x14ac:dyDescent="0.25">
      <c r="A128" s="23" t="s">
        <v>203</v>
      </c>
      <c r="B128" s="156">
        <f>RES_hhdet_tes!B$78</f>
        <v>86.371629910691155</v>
      </c>
      <c r="C128" s="156">
        <f>RES_hhdet_tes!C$78</f>
        <v>84.676089923998958</v>
      </c>
      <c r="D128" s="156">
        <f>RES_hhdet_tes!D$78</f>
        <v>94.389442264611347</v>
      </c>
      <c r="E128" s="156">
        <f>RES_hhdet_tes!E$78</f>
        <v>119.34134918482535</v>
      </c>
      <c r="F128" s="156">
        <f>RES_hhdet_tes!F$78</f>
        <v>123.53465151531459</v>
      </c>
      <c r="G128" s="156">
        <f>RES_hhdet_tes!G$78</f>
        <v>131.52292113911301</v>
      </c>
      <c r="H128" s="156">
        <f>RES_hhdet_tes!H$78</f>
        <v>135.12290623509702</v>
      </c>
      <c r="I128" s="156">
        <f>RES_hhdet_tes!I$78</f>
        <v>139.18572667091797</v>
      </c>
      <c r="J128" s="156">
        <f>RES_hhdet_tes!J$78</f>
        <v>141.16219083121172</v>
      </c>
      <c r="K128" s="156">
        <f>RES_hhdet_tes!K$78</f>
        <v>146.09563282727845</v>
      </c>
      <c r="L128" s="156">
        <f>RES_hhdet_tes!L$78</f>
        <v>147.24993952076937</v>
      </c>
      <c r="M128" s="156">
        <f>RES_hhdet_tes!M$78</f>
        <v>150.23686810191987</v>
      </c>
      <c r="N128" s="156">
        <f>RES_hhdet_tes!N$78</f>
        <v>152.98349015303666</v>
      </c>
      <c r="O128" s="156">
        <f>RES_hhdet_tes!O$78</f>
        <v>158.93254506586089</v>
      </c>
      <c r="P128" s="156">
        <f>RES_hhdet_tes!P$78</f>
        <v>158.47660098471911</v>
      </c>
      <c r="Q128" s="156">
        <f>RES_hhdet_tes!Q$78</f>
        <v>161.03448785210355</v>
      </c>
    </row>
    <row r="129" spans="1:17" ht="12" customHeight="1" x14ac:dyDescent="0.25">
      <c r="A129" s="29" t="s">
        <v>140</v>
      </c>
      <c r="B129" s="57">
        <f>RES_hhdet_tes!B$79</f>
        <v>19.771149497672994</v>
      </c>
      <c r="C129" s="57">
        <f>RES_hhdet_tes!C$79</f>
        <v>18.483265497256792</v>
      </c>
      <c r="D129" s="57">
        <f>RES_hhdet_tes!D$79</f>
        <v>19.68727992155387</v>
      </c>
      <c r="E129" s="57">
        <f>RES_hhdet_tes!E$79</f>
        <v>22.196738545649552</v>
      </c>
      <c r="F129" s="57">
        <f>RES_hhdet_tes!F$79</f>
        <v>22.26863474633566</v>
      </c>
      <c r="G129" s="57">
        <f>RES_hhdet_tes!G$79</f>
        <v>19.237772209818019</v>
      </c>
      <c r="H129" s="57">
        <f>RES_hhdet_tes!H$79</f>
        <v>19.112884325603734</v>
      </c>
      <c r="I129" s="57">
        <f>RES_hhdet_tes!I$79</f>
        <v>18.065837106079812</v>
      </c>
      <c r="J129" s="57">
        <f>RES_hhdet_tes!J$79</f>
        <v>18.571015094312511</v>
      </c>
      <c r="K129" s="57">
        <f>RES_hhdet_tes!K$79</f>
        <v>15.111868757515449</v>
      </c>
      <c r="L129" s="57">
        <f>RES_hhdet_tes!L$79</f>
        <v>14.551309284168148</v>
      </c>
      <c r="M129" s="57">
        <f>RES_hhdet_tes!M$79</f>
        <v>13.405341051861324</v>
      </c>
      <c r="N129" s="57">
        <f>RES_hhdet_tes!N$79</f>
        <v>12.656265793389208</v>
      </c>
      <c r="O129" s="57">
        <f>RES_hhdet_tes!O$79</f>
        <v>14.55766869381031</v>
      </c>
      <c r="P129" s="57">
        <f>RES_hhdet_tes!P$79</f>
        <v>14.042257370588912</v>
      </c>
      <c r="Q129" s="57">
        <f>RES_hhdet_tes!Q$79</f>
        <v>15.05081894498371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0.57620591411694944</v>
      </c>
      <c r="C131" s="175">
        <f t="shared" si="22"/>
        <v>0.57984167150540478</v>
      </c>
      <c r="D131" s="175">
        <f t="shared" si="22"/>
        <v>0.58270855661289989</v>
      </c>
      <c r="E131" s="175">
        <f t="shared" si="22"/>
        <v>0.59012216204400314</v>
      </c>
      <c r="F131" s="175">
        <f t="shared" si="22"/>
        <v>0.59577638076511497</v>
      </c>
      <c r="G131" s="175">
        <f t="shared" si="22"/>
        <v>0.60306652591818855</v>
      </c>
      <c r="H131" s="175">
        <f t="shared" si="22"/>
        <v>0.61086690287090839</v>
      </c>
      <c r="I131" s="175">
        <f t="shared" si="22"/>
        <v>0.61558339932648898</v>
      </c>
      <c r="J131" s="175">
        <f t="shared" si="22"/>
        <v>0.62312283064862217</v>
      </c>
      <c r="K131" s="175">
        <f t="shared" si="22"/>
        <v>0.62964943916066363</v>
      </c>
      <c r="L131" s="175">
        <f t="shared" si="22"/>
        <v>0.63883519804905475</v>
      </c>
      <c r="M131" s="175">
        <f t="shared" si="22"/>
        <v>0.64242139310629076</v>
      </c>
      <c r="N131" s="175">
        <f t="shared" si="22"/>
        <v>0.65042497136111854</v>
      </c>
      <c r="O131" s="175">
        <f t="shared" si="22"/>
        <v>0.65887480046143576</v>
      </c>
      <c r="P131" s="175">
        <f t="shared" si="22"/>
        <v>0.66459984759045287</v>
      </c>
      <c r="Q131" s="175">
        <f t="shared" si="22"/>
        <v>0.67313556085365223</v>
      </c>
    </row>
    <row r="132" spans="1:17" ht="12" customHeight="1" x14ac:dyDescent="0.25">
      <c r="A132" s="158" t="s">
        <v>65</v>
      </c>
      <c r="B132" s="169">
        <f t="shared" si="22"/>
        <v>0.59638280843470981</v>
      </c>
      <c r="C132" s="169">
        <f t="shared" si="22"/>
        <v>0.59842153942384357</v>
      </c>
      <c r="D132" s="169">
        <f t="shared" si="22"/>
        <v>0.60281683603252378</v>
      </c>
      <c r="E132" s="169">
        <f t="shared" si="22"/>
        <v>0.61384472615161823</v>
      </c>
      <c r="F132" s="169">
        <f t="shared" si="22"/>
        <v>0.62048720109610467</v>
      </c>
      <c r="G132" s="169">
        <f t="shared" si="22"/>
        <v>0.6277092064165477</v>
      </c>
      <c r="H132" s="169">
        <f t="shared" si="22"/>
        <v>0.63518471743569938</v>
      </c>
      <c r="I132" s="169">
        <f t="shared" si="22"/>
        <v>0.64162720517044891</v>
      </c>
      <c r="J132" s="169">
        <f t="shared" si="22"/>
        <v>0.64916358190840151</v>
      </c>
      <c r="K132" s="169">
        <f t="shared" si="22"/>
        <v>0.6566155353387727</v>
      </c>
      <c r="L132" s="169">
        <f t="shared" si="22"/>
        <v>0.66402248804873198</v>
      </c>
      <c r="M132" s="169">
        <f t="shared" si="22"/>
        <v>0.67158362173509012</v>
      </c>
      <c r="N132" s="169">
        <f t="shared" si="22"/>
        <v>0.68007919147861906</v>
      </c>
      <c r="O132" s="169">
        <f t="shared" si="22"/>
        <v>0.68958166510314189</v>
      </c>
      <c r="P132" s="169">
        <f t="shared" si="22"/>
        <v>0.69862104231132116</v>
      </c>
      <c r="Q132" s="169">
        <f t="shared" si="22"/>
        <v>0.70800015523040205</v>
      </c>
    </row>
    <row r="133" spans="1:17" ht="12" customHeight="1" x14ac:dyDescent="0.25">
      <c r="A133" s="23" t="s">
        <v>161</v>
      </c>
      <c r="B133" s="73">
        <f t="shared" si="22"/>
        <v>0.59256930115147932</v>
      </c>
      <c r="C133" s="73">
        <f t="shared" si="22"/>
        <v>0.59493209745281028</v>
      </c>
      <c r="D133" s="73">
        <f t="shared" si="22"/>
        <v>0.59977954571484704</v>
      </c>
      <c r="E133" s="73">
        <f t="shared" si="22"/>
        <v>0.60605077864077472</v>
      </c>
      <c r="F133" s="73">
        <f t="shared" si="22"/>
        <v>0.61283428521747485</v>
      </c>
      <c r="G133" s="73">
        <f t="shared" si="22"/>
        <v>0.62169054548944358</v>
      </c>
      <c r="H133" s="73">
        <f t="shared" si="22"/>
        <v>0.6284629771037985</v>
      </c>
      <c r="I133" s="73">
        <f t="shared" si="22"/>
        <v>0.63542326078402622</v>
      </c>
      <c r="J133" s="73">
        <f t="shared" si="22"/>
        <v>0.64258057742172914</v>
      </c>
      <c r="K133" s="73">
        <f t="shared" si="22"/>
        <v>0.64992663118938865</v>
      </c>
      <c r="L133" s="73">
        <f t="shared" si="22"/>
        <v>0.65751265103921031</v>
      </c>
      <c r="M133" s="73">
        <f t="shared" si="22"/>
        <v>0.66528076240901068</v>
      </c>
      <c r="N133" s="73">
        <f t="shared" si="22"/>
        <v>0.67403380449655437</v>
      </c>
      <c r="O133" s="73">
        <f t="shared" si="22"/>
        <v>0.6833297066692664</v>
      </c>
      <c r="P133" s="73">
        <f t="shared" si="22"/>
        <v>0.69139771067444289</v>
      </c>
      <c r="Q133" s="73">
        <f t="shared" si="22"/>
        <v>0.70014900596003082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1.0000000000000004</v>
      </c>
      <c r="E134" s="73">
        <f t="shared" si="22"/>
        <v>1</v>
      </c>
      <c r="F134" s="73">
        <f t="shared" si="22"/>
        <v>1.0000000000000002</v>
      </c>
      <c r="G134" s="73">
        <f t="shared" si="22"/>
        <v>1.0000000000000004</v>
      </c>
      <c r="H134" s="73">
        <f t="shared" si="22"/>
        <v>1</v>
      </c>
      <c r="I134" s="73">
        <f t="shared" si="22"/>
        <v>1.0000000000000007</v>
      </c>
      <c r="J134" s="73">
        <f t="shared" si="22"/>
        <v>0.99999999999999989</v>
      </c>
      <c r="K134" s="73">
        <f t="shared" si="22"/>
        <v>0.99999999999999967</v>
      </c>
      <c r="L134" s="73">
        <f t="shared" si="22"/>
        <v>1.0000000000000004</v>
      </c>
      <c r="M134" s="73">
        <f t="shared" si="22"/>
        <v>1.0000000000000002</v>
      </c>
      <c r="N134" s="73">
        <f t="shared" si="22"/>
        <v>0.99999999999999989</v>
      </c>
      <c r="O134" s="73">
        <f t="shared" si="22"/>
        <v>1</v>
      </c>
      <c r="P134" s="73">
        <f t="shared" si="22"/>
        <v>0.99999999999999933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1.5553428843439738</v>
      </c>
      <c r="C135" s="169">
        <f t="shared" si="22"/>
        <v>1.6002472270805743</v>
      </c>
      <c r="D135" s="169">
        <f t="shared" si="22"/>
        <v>1.6682616547232285</v>
      </c>
      <c r="E135" s="169">
        <f t="shared" si="22"/>
        <v>1.7209318249150805</v>
      </c>
      <c r="F135" s="169">
        <f t="shared" si="22"/>
        <v>1.7970678332135728</v>
      </c>
      <c r="G135" s="169">
        <f t="shared" si="22"/>
        <v>1.8541788218715161</v>
      </c>
      <c r="H135" s="169">
        <f t="shared" si="22"/>
        <v>1.9360255777884727</v>
      </c>
      <c r="I135" s="169">
        <f t="shared" si="22"/>
        <v>2.0248877567013319</v>
      </c>
      <c r="J135" s="169">
        <f t="shared" si="22"/>
        <v>2.1138132977131292</v>
      </c>
      <c r="K135" s="169">
        <f t="shared" si="22"/>
        <v>2.2048034404995365</v>
      </c>
      <c r="L135" s="169">
        <f t="shared" si="22"/>
        <v>2.3064340000418131</v>
      </c>
      <c r="M135" s="169">
        <f t="shared" si="22"/>
        <v>2.4081300494644835</v>
      </c>
      <c r="N135" s="169">
        <f t="shared" si="22"/>
        <v>2.5135877885020084</v>
      </c>
      <c r="O135" s="169">
        <f t="shared" si="22"/>
        <v>2.5849080978703438</v>
      </c>
      <c r="P135" s="169">
        <f t="shared" si="22"/>
        <v>2.7176903840278084</v>
      </c>
      <c r="Q135" s="169">
        <f t="shared" si="22"/>
        <v>2.8460662726768757</v>
      </c>
    </row>
    <row r="136" spans="1:17" ht="12" customHeight="1" x14ac:dyDescent="0.25">
      <c r="A136" s="23" t="s">
        <v>60</v>
      </c>
      <c r="B136" s="73">
        <f t="shared" si="22"/>
        <v>1.5553428843439738</v>
      </c>
      <c r="C136" s="73">
        <f t="shared" si="22"/>
        <v>1.6002472270805743</v>
      </c>
      <c r="D136" s="73">
        <f t="shared" si="22"/>
        <v>1.6682616547232285</v>
      </c>
      <c r="E136" s="73">
        <f t="shared" si="22"/>
        <v>1.7209318249150805</v>
      </c>
      <c r="F136" s="73">
        <f t="shared" si="22"/>
        <v>1.7970678332135728</v>
      </c>
      <c r="G136" s="73">
        <f t="shared" si="22"/>
        <v>1.8541788218715161</v>
      </c>
      <c r="H136" s="73">
        <f t="shared" si="22"/>
        <v>1.9360255777884727</v>
      </c>
      <c r="I136" s="73">
        <f t="shared" si="22"/>
        <v>2.0248877567013319</v>
      </c>
      <c r="J136" s="73">
        <f t="shared" si="22"/>
        <v>2.1138132977131292</v>
      </c>
      <c r="K136" s="73">
        <f t="shared" si="22"/>
        <v>2.2048034404995365</v>
      </c>
      <c r="L136" s="73">
        <f t="shared" si="22"/>
        <v>2.3064340000418131</v>
      </c>
      <c r="M136" s="73">
        <f t="shared" si="22"/>
        <v>2.4081300494644835</v>
      </c>
      <c r="N136" s="73">
        <f t="shared" si="22"/>
        <v>2.5135877885020084</v>
      </c>
      <c r="O136" s="73">
        <f t="shared" si="22"/>
        <v>2.5849080978703438</v>
      </c>
      <c r="P136" s="73">
        <f t="shared" si="22"/>
        <v>2.7176903840278084</v>
      </c>
      <c r="Q136" s="73">
        <f t="shared" si="22"/>
        <v>2.8460662726768757</v>
      </c>
    </row>
    <row r="137" spans="1:17" ht="12" customHeight="1" x14ac:dyDescent="0.25">
      <c r="A137" s="158" t="s">
        <v>63</v>
      </c>
      <c r="B137" s="169">
        <f t="shared" si="22"/>
        <v>0.53342917970070136</v>
      </c>
      <c r="C137" s="169">
        <f t="shared" si="22"/>
        <v>0.53531837556565154</v>
      </c>
      <c r="D137" s="169">
        <f t="shared" si="22"/>
        <v>0.53935985731241942</v>
      </c>
      <c r="E137" s="169">
        <f t="shared" si="22"/>
        <v>0.54394108569884503</v>
      </c>
      <c r="F137" s="169">
        <f t="shared" si="22"/>
        <v>0.54832016644128267</v>
      </c>
      <c r="G137" s="169">
        <f t="shared" si="22"/>
        <v>0.55329942372462049</v>
      </c>
      <c r="H137" s="169">
        <f t="shared" si="22"/>
        <v>0.55866857784328805</v>
      </c>
      <c r="I137" s="169">
        <f t="shared" si="22"/>
        <v>0.56148366038990616</v>
      </c>
      <c r="J137" s="169">
        <f t="shared" si="22"/>
        <v>0.56972129678136219</v>
      </c>
      <c r="K137" s="169">
        <f t="shared" si="22"/>
        <v>0.57671521176513219</v>
      </c>
      <c r="L137" s="169">
        <f t="shared" si="22"/>
        <v>0.58307804276409325</v>
      </c>
      <c r="M137" s="169">
        <f t="shared" si="22"/>
        <v>0.58505433051413203</v>
      </c>
      <c r="N137" s="169">
        <f t="shared" si="22"/>
        <v>0.58927858084194218</v>
      </c>
      <c r="O137" s="169">
        <f t="shared" si="22"/>
        <v>0.59947542202092508</v>
      </c>
      <c r="P137" s="169">
        <f t="shared" si="22"/>
        <v>0.60613472814293612</v>
      </c>
      <c r="Q137" s="169">
        <f t="shared" si="22"/>
        <v>0.61436338936340584</v>
      </c>
    </row>
    <row r="138" spans="1:17" ht="12" customHeight="1" x14ac:dyDescent="0.25">
      <c r="A138" s="167" t="s">
        <v>160</v>
      </c>
      <c r="B138" s="174">
        <f t="shared" si="22"/>
        <v>0.52445386036877994</v>
      </c>
      <c r="C138" s="174">
        <f t="shared" si="22"/>
        <v>0.52641382583629115</v>
      </c>
      <c r="D138" s="174">
        <f t="shared" si="22"/>
        <v>0.52995346454706138</v>
      </c>
      <c r="E138" s="174">
        <f t="shared" si="22"/>
        <v>0.53580188407953788</v>
      </c>
      <c r="F138" s="174">
        <f t="shared" si="22"/>
        <v>0.54121895117888807</v>
      </c>
      <c r="G138" s="174">
        <f t="shared" si="22"/>
        <v>0.54873771691782969</v>
      </c>
      <c r="H138" s="174">
        <f t="shared" si="22"/>
        <v>0.55371586556564401</v>
      </c>
      <c r="I138" s="174">
        <f t="shared" si="22"/>
        <v>0.55961898252133879</v>
      </c>
      <c r="J138" s="174">
        <f t="shared" si="22"/>
        <v>0.56379891206165378</v>
      </c>
      <c r="K138" s="174">
        <f t="shared" si="22"/>
        <v>0.56811480973208883</v>
      </c>
      <c r="L138" s="174">
        <f t="shared" si="22"/>
        <v>0.57342277924509089</v>
      </c>
      <c r="M138" s="174">
        <f t="shared" si="22"/>
        <v>0.57969388265047217</v>
      </c>
      <c r="N138" s="174">
        <f t="shared" si="22"/>
        <v>0.58628478152026842</v>
      </c>
      <c r="O138" s="174">
        <f t="shared" si="22"/>
        <v>0.591695688527201</v>
      </c>
      <c r="P138" s="174">
        <f t="shared" si="22"/>
        <v>0.59687516880548253</v>
      </c>
      <c r="Q138" s="174">
        <f t="shared" si="22"/>
        <v>0.60247862541374608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0.68683900079713878</v>
      </c>
      <c r="L139" s="174">
        <f t="shared" si="22"/>
        <v>0.68804947642750225</v>
      </c>
      <c r="M139" s="174">
        <f t="shared" si="22"/>
        <v>0.68997132958570107</v>
      </c>
      <c r="N139" s="174">
        <f t="shared" si="22"/>
        <v>0.69220524880821921</v>
      </c>
      <c r="O139" s="174">
        <f t="shared" si="22"/>
        <v>0.69506370954786378</v>
      </c>
      <c r="P139" s="174">
        <f t="shared" si="22"/>
        <v>0.69771996505627831</v>
      </c>
      <c r="Q139" s="174">
        <f t="shared" si="22"/>
        <v>0.69990504891237548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0.61219565228350548</v>
      </c>
      <c r="L140" s="173">
        <f t="shared" si="22"/>
        <v>0.61299751473932507</v>
      </c>
      <c r="M140" s="173">
        <f t="shared" si="22"/>
        <v>0.61440879211546651</v>
      </c>
      <c r="N140" s="173">
        <f t="shared" si="22"/>
        <v>0.61624483478595005</v>
      </c>
      <c r="O140" s="173">
        <f t="shared" si="22"/>
        <v>0.62068661399570202</v>
      </c>
      <c r="P140" s="173">
        <f t="shared" si="22"/>
        <v>0.62344969976858189</v>
      </c>
      <c r="Q140" s="173">
        <f t="shared" si="22"/>
        <v>0.62607243123163947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0.99999999999999989</v>
      </c>
      <c r="L141" s="172">
        <f t="shared" si="22"/>
        <v>1</v>
      </c>
      <c r="M141" s="172">
        <f t="shared" si="22"/>
        <v>1.0000000000000002</v>
      </c>
      <c r="N141" s="172">
        <f t="shared" si="22"/>
        <v>0.99999999999999967</v>
      </c>
      <c r="O141" s="172">
        <f t="shared" si="22"/>
        <v>0.99999999999999989</v>
      </c>
      <c r="P141" s="172">
        <f t="shared" si="22"/>
        <v>1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0.64333006871903686</v>
      </c>
      <c r="C142" s="171">
        <f t="shared" si="22"/>
        <v>0.64831152863311969</v>
      </c>
      <c r="D142" s="171">
        <f t="shared" si="22"/>
        <v>0.66107893976786858</v>
      </c>
      <c r="E142" s="171">
        <f t="shared" si="22"/>
        <v>0.66681596136780652</v>
      </c>
      <c r="F142" s="171">
        <f t="shared" si="22"/>
        <v>0.67438120405796065</v>
      </c>
      <c r="G142" s="171">
        <f t="shared" si="22"/>
        <v>0.69235053473312969</v>
      </c>
      <c r="H142" s="171">
        <f t="shared" si="22"/>
        <v>0.7148068153771906</v>
      </c>
      <c r="I142" s="171">
        <f t="shared" si="22"/>
        <v>0.75184983048278975</v>
      </c>
      <c r="J142" s="171">
        <f t="shared" si="22"/>
        <v>0.76053958571075142</v>
      </c>
      <c r="K142" s="171">
        <f t="shared" si="22"/>
        <v>0.76185729559504267</v>
      </c>
      <c r="L142" s="171">
        <f t="shared" si="22"/>
        <v>0.76457814981946037</v>
      </c>
      <c r="M142" s="171">
        <f t="shared" si="22"/>
        <v>0.76800777578549484</v>
      </c>
      <c r="N142" s="171">
        <f t="shared" si="22"/>
        <v>0.77199608246284213</v>
      </c>
      <c r="O142" s="171">
        <f t="shared" si="22"/>
        <v>0.77997614583535912</v>
      </c>
      <c r="P142" s="171">
        <f t="shared" si="22"/>
        <v>0.78121355373804002</v>
      </c>
      <c r="Q142" s="171">
        <f t="shared" si="22"/>
        <v>0.78256335339336769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0.81141725821200039</v>
      </c>
      <c r="L143" s="170">
        <f t="shared" si="22"/>
        <v>0.80947482061019893</v>
      </c>
      <c r="M143" s="170">
        <f t="shared" si="22"/>
        <v>0.81281727668406833</v>
      </c>
      <c r="N143" s="170">
        <f t="shared" si="22"/>
        <v>0.81398066745261743</v>
      </c>
      <c r="O143" s="170">
        <f t="shared" si="22"/>
        <v>0.82159969887206041</v>
      </c>
      <c r="P143" s="170">
        <f t="shared" si="22"/>
        <v>0.82147500608132829</v>
      </c>
      <c r="Q143" s="170">
        <f t="shared" si="22"/>
        <v>0.8238863506776859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0.76830372561676408</v>
      </c>
      <c r="L144" s="73">
        <f t="shared" si="22"/>
        <v>0.76952794231034249</v>
      </c>
      <c r="M144" s="73">
        <f t="shared" si="22"/>
        <v>0.77071301646355295</v>
      </c>
      <c r="N144" s="73">
        <f t="shared" si="22"/>
        <v>0.77199608246284301</v>
      </c>
      <c r="O144" s="73">
        <f t="shared" si="22"/>
        <v>0.78107633223273465</v>
      </c>
      <c r="P144" s="73">
        <f t="shared" si="22"/>
        <v>0.78161087009498009</v>
      </c>
      <c r="Q144" s="73">
        <f t="shared" si="22"/>
        <v>0.78485004557807148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</v>
      </c>
      <c r="L145" s="73">
        <f t="shared" si="22"/>
        <v>0.99999999999999956</v>
      </c>
      <c r="M145" s="73">
        <f t="shared" si="22"/>
        <v>1</v>
      </c>
      <c r="N145" s="73">
        <f t="shared" si="22"/>
        <v>1</v>
      </c>
      <c r="O145" s="73">
        <f t="shared" si="22"/>
        <v>1.0000000000000002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0.47147227489088833</v>
      </c>
      <c r="C146" s="169">
        <f t="shared" si="22"/>
        <v>0.47527163201124811</v>
      </c>
      <c r="D146" s="169">
        <f t="shared" si="22"/>
        <v>0.48100988114451526</v>
      </c>
      <c r="E146" s="169">
        <f t="shared" si="22"/>
        <v>0.48646826781099706</v>
      </c>
      <c r="F146" s="169">
        <f t="shared" si="22"/>
        <v>0.49385634821151858</v>
      </c>
      <c r="G146" s="169">
        <f t="shared" si="22"/>
        <v>0.49785021411549268</v>
      </c>
      <c r="H146" s="169">
        <f t="shared" si="22"/>
        <v>0.50545999189040192</v>
      </c>
      <c r="I146" s="169">
        <f t="shared" si="22"/>
        <v>0.51209958742478534</v>
      </c>
      <c r="J146" s="169">
        <f t="shared" si="22"/>
        <v>0.52120078005117509</v>
      </c>
      <c r="K146" s="169">
        <f t="shared" si="22"/>
        <v>0.51822515613484943</v>
      </c>
      <c r="L146" s="169">
        <f t="shared" si="22"/>
        <v>0.51951798345300171</v>
      </c>
      <c r="M146" s="169">
        <f t="shared" si="22"/>
        <v>0.52050301415615641</v>
      </c>
      <c r="N146" s="169">
        <f t="shared" si="22"/>
        <v>0.52172543288986506</v>
      </c>
      <c r="O146" s="169">
        <f t="shared" si="22"/>
        <v>0.52644691088794404</v>
      </c>
      <c r="P146" s="169">
        <f t="shared" si="22"/>
        <v>0.52816972233787873</v>
      </c>
      <c r="Q146" s="169">
        <f t="shared" ref="Q146" si="23">IF(Q127=0,"",Q127/Q108)</f>
        <v>0.53147644649329595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0.43194164745759123</v>
      </c>
      <c r="C147" s="73">
        <f t="shared" si="24"/>
        <v>0.43740274525829298</v>
      </c>
      <c r="D147" s="73">
        <f t="shared" si="24"/>
        <v>0.44465188117652338</v>
      </c>
      <c r="E147" s="73">
        <f t="shared" si="24"/>
        <v>0.4538749175012225</v>
      </c>
      <c r="F147" s="73">
        <f t="shared" si="24"/>
        <v>0.46206251848348179</v>
      </c>
      <c r="G147" s="73">
        <f t="shared" si="24"/>
        <v>0.47164275345196249</v>
      </c>
      <c r="H147" s="73">
        <f t="shared" si="24"/>
        <v>0.47993157371643608</v>
      </c>
      <c r="I147" s="73">
        <f t="shared" si="24"/>
        <v>0.4883620868220358</v>
      </c>
      <c r="J147" s="73">
        <f t="shared" si="24"/>
        <v>0.49694457771558503</v>
      </c>
      <c r="K147" s="73">
        <f t="shared" si="24"/>
        <v>0.49879104261488055</v>
      </c>
      <c r="L147" s="73">
        <f t="shared" si="24"/>
        <v>0.50088079981025924</v>
      </c>
      <c r="M147" s="73">
        <f t="shared" si="24"/>
        <v>0.5036125577991406</v>
      </c>
      <c r="N147" s="73">
        <f t="shared" si="24"/>
        <v>0.5060335935551149</v>
      </c>
      <c r="O147" s="73">
        <f t="shared" si="24"/>
        <v>0.50918018534846465</v>
      </c>
      <c r="P147" s="73">
        <f t="shared" si="24"/>
        <v>0.5114520709020226</v>
      </c>
      <c r="Q147" s="73">
        <f t="shared" si="24"/>
        <v>0.5138328980005239</v>
      </c>
    </row>
    <row r="148" spans="1:17" ht="12" customHeight="1" x14ac:dyDescent="0.25">
      <c r="A148" s="29" t="s">
        <v>140</v>
      </c>
      <c r="B148" s="65">
        <f t="shared" si="24"/>
        <v>0.7855313465215682</v>
      </c>
      <c r="C148" s="65">
        <f t="shared" si="24"/>
        <v>0.7876922651694398</v>
      </c>
      <c r="D148" s="65">
        <f t="shared" si="24"/>
        <v>0.79117165768418696</v>
      </c>
      <c r="E148" s="65">
        <f t="shared" si="24"/>
        <v>0.79241668374465857</v>
      </c>
      <c r="F148" s="65">
        <f t="shared" si="24"/>
        <v>0.79874976698958622</v>
      </c>
      <c r="G148" s="65">
        <f t="shared" si="24"/>
        <v>0.80284243676193323</v>
      </c>
      <c r="H148" s="65">
        <f t="shared" si="24"/>
        <v>0.81009890175612598</v>
      </c>
      <c r="I148" s="65">
        <f t="shared" si="24"/>
        <v>0.81867936310230471</v>
      </c>
      <c r="J148" s="65">
        <f t="shared" si="24"/>
        <v>0.82864475127188864</v>
      </c>
      <c r="K148" s="65">
        <f t="shared" si="24"/>
        <v>0.83138646570867547</v>
      </c>
      <c r="L148" s="65">
        <f t="shared" si="24"/>
        <v>0.8332678844929049</v>
      </c>
      <c r="M148" s="65">
        <f t="shared" si="24"/>
        <v>0.83397243689739975</v>
      </c>
      <c r="N148" s="65">
        <f t="shared" si="24"/>
        <v>0.83453270732151585</v>
      </c>
      <c r="O148" s="65">
        <f t="shared" si="24"/>
        <v>0.83592149783097636</v>
      </c>
      <c r="P148" s="65">
        <f t="shared" si="24"/>
        <v>0.83689198919145913</v>
      </c>
      <c r="Q148" s="65">
        <f t="shared" si="24"/>
        <v>0.84012775966286346</v>
      </c>
    </row>
    <row r="150" spans="1:17" ht="12" customHeight="1" x14ac:dyDescent="0.25">
      <c r="A150" s="152" t="s">
        <v>121</v>
      </c>
      <c r="B150" s="168">
        <f>SUM(B151,B154,B156,B165)</f>
        <v>7165.9257189272166</v>
      </c>
      <c r="C150" s="168">
        <f t="shared" ref="C150:Q150" si="25">SUM(C151,C154,C156,C165)</f>
        <v>7509.4365867096958</v>
      </c>
      <c r="D150" s="168">
        <f t="shared" si="25"/>
        <v>7135.9967610755684</v>
      </c>
      <c r="E150" s="168">
        <f t="shared" si="25"/>
        <v>7165.5783208166531</v>
      </c>
      <c r="F150" s="168">
        <f t="shared" si="25"/>
        <v>7094.6835523525824</v>
      </c>
      <c r="G150" s="168">
        <f t="shared" si="25"/>
        <v>7583.9028099951101</v>
      </c>
      <c r="H150" s="168">
        <f t="shared" si="25"/>
        <v>7784.809194858698</v>
      </c>
      <c r="I150" s="168">
        <f t="shared" si="25"/>
        <v>7443.6759480645351</v>
      </c>
      <c r="J150" s="168">
        <f t="shared" si="25"/>
        <v>7377.5202780567606</v>
      </c>
      <c r="K150" s="168">
        <f t="shared" si="25"/>
        <v>7568.4323093449339</v>
      </c>
      <c r="L150" s="168">
        <f t="shared" si="25"/>
        <v>8329.7132108917795</v>
      </c>
      <c r="M150" s="168">
        <f t="shared" si="25"/>
        <v>7602.5738666830612</v>
      </c>
      <c r="N150" s="168">
        <f t="shared" si="25"/>
        <v>7934.1493991686066</v>
      </c>
      <c r="O150" s="168">
        <f t="shared" si="25"/>
        <v>8034.8607384324587</v>
      </c>
      <c r="P150" s="168">
        <f t="shared" si="25"/>
        <v>7384.2470648906738</v>
      </c>
      <c r="Q150" s="168">
        <f t="shared" si="25"/>
        <v>7416.6316810127173</v>
      </c>
    </row>
    <row r="151" spans="1:17" ht="12" customHeight="1" x14ac:dyDescent="0.25">
      <c r="A151" s="158" t="s">
        <v>65</v>
      </c>
      <c r="B151" s="157">
        <f>SUM(B152:B153)</f>
        <v>5478.4329422699284</v>
      </c>
      <c r="C151" s="157">
        <f t="shared" ref="C151:Q151" si="26">SUM(C152:C153)</f>
        <v>5870.7094261552229</v>
      </c>
      <c r="D151" s="157">
        <f t="shared" si="26"/>
        <v>5472.132681590766</v>
      </c>
      <c r="E151" s="157">
        <f t="shared" si="26"/>
        <v>5351.7704219507204</v>
      </c>
      <c r="F151" s="157">
        <f t="shared" si="26"/>
        <v>5237.1915233696463</v>
      </c>
      <c r="G151" s="157">
        <f t="shared" si="26"/>
        <v>5633.6051319440758</v>
      </c>
      <c r="H151" s="157">
        <f t="shared" si="26"/>
        <v>5834.1906461162926</v>
      </c>
      <c r="I151" s="157">
        <f t="shared" si="26"/>
        <v>5472.8371283236302</v>
      </c>
      <c r="J151" s="157">
        <f t="shared" si="26"/>
        <v>5415.6170070555836</v>
      </c>
      <c r="K151" s="157">
        <f t="shared" si="26"/>
        <v>5558.9111862518321</v>
      </c>
      <c r="L151" s="157">
        <f t="shared" si="26"/>
        <v>6321.6998673405287</v>
      </c>
      <c r="M151" s="157">
        <f t="shared" si="26"/>
        <v>5571.8921677143771</v>
      </c>
      <c r="N151" s="157">
        <f t="shared" si="26"/>
        <v>5860.9088404971872</v>
      </c>
      <c r="O151" s="157">
        <f t="shared" si="26"/>
        <v>5900.2564254341351</v>
      </c>
      <c r="P151" s="157">
        <f t="shared" si="26"/>
        <v>5272.6492417668496</v>
      </c>
      <c r="Q151" s="157">
        <f t="shared" si="26"/>
        <v>5295.2300237143645</v>
      </c>
    </row>
    <row r="152" spans="1:17" ht="12" customHeight="1" x14ac:dyDescent="0.25">
      <c r="A152" s="23" t="s">
        <v>161</v>
      </c>
      <c r="B152" s="156">
        <f>RES_hhdet_emi!B$64</f>
        <v>5478.4329422699284</v>
      </c>
      <c r="C152" s="156">
        <f>RES_hhdet_emi!C$64</f>
        <v>5870.7094261552229</v>
      </c>
      <c r="D152" s="156">
        <f>RES_hhdet_emi!D$64</f>
        <v>5472.132681590766</v>
      </c>
      <c r="E152" s="156">
        <f>RES_hhdet_emi!E$64</f>
        <v>5351.7704219507204</v>
      </c>
      <c r="F152" s="156">
        <f>RES_hhdet_emi!F$64</f>
        <v>5237.1915233696463</v>
      </c>
      <c r="G152" s="156">
        <f>RES_hhdet_emi!G$64</f>
        <v>5633.6051319440758</v>
      </c>
      <c r="H152" s="156">
        <f>RES_hhdet_emi!H$64</f>
        <v>5834.1906461162926</v>
      </c>
      <c r="I152" s="156">
        <f>RES_hhdet_emi!I$64</f>
        <v>5472.8371283236302</v>
      </c>
      <c r="J152" s="156">
        <f>RES_hhdet_emi!J$64</f>
        <v>5415.6170070555836</v>
      </c>
      <c r="K152" s="156">
        <f>RES_hhdet_emi!K$64</f>
        <v>5558.9111862518321</v>
      </c>
      <c r="L152" s="156">
        <f>RES_hhdet_emi!L$64</f>
        <v>6321.6998673405287</v>
      </c>
      <c r="M152" s="156">
        <f>RES_hhdet_emi!M$64</f>
        <v>5571.8921677143771</v>
      </c>
      <c r="N152" s="156">
        <f>RES_hhdet_emi!N$64</f>
        <v>5860.9088404971872</v>
      </c>
      <c r="O152" s="156">
        <f>RES_hhdet_emi!O$64</f>
        <v>5900.2564254341351</v>
      </c>
      <c r="P152" s="156">
        <f>RES_hhdet_emi!P$64</f>
        <v>5272.6492417668496</v>
      </c>
      <c r="Q152" s="156">
        <f>RES_hhdet_emi!Q$64</f>
        <v>5295.2300237143645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1217.9457544034556</v>
      </c>
      <c r="C156" s="157">
        <f t="shared" ref="C156:Q156" si="28">SUM(C157:C158,C161:C162)</f>
        <v>1184.1345301123692</v>
      </c>
      <c r="D156" s="157">
        <f t="shared" si="28"/>
        <v>1165.3780714186073</v>
      </c>
      <c r="E156" s="157">
        <f t="shared" si="28"/>
        <v>1196.3452583670496</v>
      </c>
      <c r="F156" s="157">
        <f t="shared" si="28"/>
        <v>1229.647409647426</v>
      </c>
      <c r="G156" s="157">
        <f t="shared" si="28"/>
        <v>1295.4056392999541</v>
      </c>
      <c r="H156" s="157">
        <f t="shared" si="28"/>
        <v>1289.4241727838739</v>
      </c>
      <c r="I156" s="157">
        <f t="shared" si="28"/>
        <v>1301.5039741498927</v>
      </c>
      <c r="J156" s="157">
        <f t="shared" si="28"/>
        <v>1294.7793835877803</v>
      </c>
      <c r="K156" s="157">
        <f t="shared" si="28"/>
        <v>1321.6326144608092</v>
      </c>
      <c r="L156" s="157">
        <f t="shared" si="28"/>
        <v>1317.5749253203492</v>
      </c>
      <c r="M156" s="157">
        <f t="shared" si="28"/>
        <v>1330.0574865929259</v>
      </c>
      <c r="N156" s="157">
        <f t="shared" si="28"/>
        <v>1363.197516177758</v>
      </c>
      <c r="O156" s="157">
        <f t="shared" si="28"/>
        <v>1401.5153209796786</v>
      </c>
      <c r="P156" s="157">
        <f t="shared" si="28"/>
        <v>1383.8506760123344</v>
      </c>
      <c r="Q156" s="157">
        <f t="shared" si="28"/>
        <v>1385.2955474621801</v>
      </c>
    </row>
    <row r="157" spans="1:17" ht="12" customHeight="1" x14ac:dyDescent="0.25">
      <c r="A157" s="167" t="s">
        <v>160</v>
      </c>
      <c r="B157" s="132">
        <f>RES_hhdet_emi!B$69</f>
        <v>1217.9457544034556</v>
      </c>
      <c r="C157" s="132">
        <f>RES_hhdet_emi!C$69</f>
        <v>1184.1345301123692</v>
      </c>
      <c r="D157" s="132">
        <f>RES_hhdet_emi!D$69</f>
        <v>1165.3780714186073</v>
      </c>
      <c r="E157" s="132">
        <f>RES_hhdet_emi!E$69</f>
        <v>1196.3452583670496</v>
      </c>
      <c r="F157" s="132">
        <f>RES_hhdet_emi!F$69</f>
        <v>1229.647409647426</v>
      </c>
      <c r="G157" s="132">
        <f>RES_hhdet_emi!G$69</f>
        <v>1295.4056392999541</v>
      </c>
      <c r="H157" s="132">
        <f>RES_hhdet_emi!H$69</f>
        <v>1289.4241727838739</v>
      </c>
      <c r="I157" s="132">
        <f>RES_hhdet_emi!I$69</f>
        <v>1301.5039741498927</v>
      </c>
      <c r="J157" s="132">
        <f>RES_hhdet_emi!J$69</f>
        <v>1294.7793835877803</v>
      </c>
      <c r="K157" s="132">
        <f>RES_hhdet_emi!K$69</f>
        <v>1306.8092430663501</v>
      </c>
      <c r="L157" s="132">
        <f>RES_hhdet_emi!L$69</f>
        <v>1298.7023711421739</v>
      </c>
      <c r="M157" s="132">
        <f>RES_hhdet_emi!M$69</f>
        <v>1307.0995921783713</v>
      </c>
      <c r="N157" s="132">
        <f>RES_hhdet_emi!N$69</f>
        <v>1336.0299977553407</v>
      </c>
      <c r="O157" s="132">
        <f>RES_hhdet_emi!O$69</f>
        <v>1349.3634452142596</v>
      </c>
      <c r="P157" s="132">
        <f>RES_hhdet_emi!P$69</f>
        <v>1307.9898692411643</v>
      </c>
      <c r="Q157" s="132">
        <f>RES_hhdet_emi!Q$69</f>
        <v>1285.5194980463739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14.823371394459134</v>
      </c>
      <c r="L158" s="132">
        <f t="shared" si="29"/>
        <v>18.872554178175271</v>
      </c>
      <c r="M158" s="132">
        <f t="shared" si="29"/>
        <v>22.95789441455468</v>
      </c>
      <c r="N158" s="132">
        <f t="shared" si="29"/>
        <v>27.167518422417331</v>
      </c>
      <c r="O158" s="132">
        <f t="shared" si="29"/>
        <v>52.151875765418993</v>
      </c>
      <c r="P158" s="132">
        <f t="shared" si="29"/>
        <v>75.86080677117009</v>
      </c>
      <c r="Q158" s="132">
        <f t="shared" si="29"/>
        <v>99.776049415806156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14.823371394459134</v>
      </c>
      <c r="L159" s="165">
        <f>RES_hhdet_emi!L$71</f>
        <v>18.872554178175271</v>
      </c>
      <c r="M159" s="165">
        <f>RES_hhdet_emi!M$71</f>
        <v>22.95789441455468</v>
      </c>
      <c r="N159" s="165">
        <f>RES_hhdet_emi!N$71</f>
        <v>27.167518422417331</v>
      </c>
      <c r="O159" s="165">
        <f>RES_hhdet_emi!O$71</f>
        <v>52.151875765418993</v>
      </c>
      <c r="P159" s="165">
        <f>RES_hhdet_emi!P$71</f>
        <v>75.86080677117009</v>
      </c>
      <c r="Q159" s="165">
        <f>RES_hhdet_emi!Q$71</f>
        <v>99.776049415806156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469.54702225383221</v>
      </c>
      <c r="C165" s="157">
        <f t="shared" ref="C165:Q165" si="31">SUM(C166:C167)</f>
        <v>454.59263044210343</v>
      </c>
      <c r="D165" s="157">
        <f t="shared" si="31"/>
        <v>498.48600806619476</v>
      </c>
      <c r="E165" s="157">
        <f t="shared" si="31"/>
        <v>617.46264049888282</v>
      </c>
      <c r="F165" s="157">
        <f t="shared" si="31"/>
        <v>627.84461933551006</v>
      </c>
      <c r="G165" s="157">
        <f t="shared" si="31"/>
        <v>654.89203875108092</v>
      </c>
      <c r="H165" s="157">
        <f t="shared" si="31"/>
        <v>661.19437595853094</v>
      </c>
      <c r="I165" s="157">
        <f t="shared" si="31"/>
        <v>669.33484559101191</v>
      </c>
      <c r="J165" s="157">
        <f t="shared" si="31"/>
        <v>667.12388741339726</v>
      </c>
      <c r="K165" s="157">
        <f t="shared" si="31"/>
        <v>687.88850863229288</v>
      </c>
      <c r="L165" s="157">
        <f t="shared" si="31"/>
        <v>690.43841823090122</v>
      </c>
      <c r="M165" s="157">
        <f t="shared" si="31"/>
        <v>700.62421237575836</v>
      </c>
      <c r="N165" s="157">
        <f t="shared" si="31"/>
        <v>710.04304249366123</v>
      </c>
      <c r="O165" s="157">
        <f t="shared" si="31"/>
        <v>733.08899201864597</v>
      </c>
      <c r="P165" s="157">
        <f t="shared" si="31"/>
        <v>727.7471471114892</v>
      </c>
      <c r="Q165" s="157">
        <f t="shared" si="31"/>
        <v>736.1061098361721</v>
      </c>
    </row>
    <row r="166" spans="1:17" ht="12" customHeight="1" x14ac:dyDescent="0.25">
      <c r="A166" s="23" t="s">
        <v>203</v>
      </c>
      <c r="B166" s="156">
        <f>RES_hhdet_emi!B$78</f>
        <v>469.54702225383221</v>
      </c>
      <c r="C166" s="156">
        <f>RES_hhdet_emi!C$78</f>
        <v>454.59263044210343</v>
      </c>
      <c r="D166" s="156">
        <f>RES_hhdet_emi!D$78</f>
        <v>498.48600806619476</v>
      </c>
      <c r="E166" s="156">
        <f>RES_hhdet_emi!E$78</f>
        <v>617.46264049888282</v>
      </c>
      <c r="F166" s="156">
        <f>RES_hhdet_emi!F$78</f>
        <v>627.84461933551006</v>
      </c>
      <c r="G166" s="156">
        <f>RES_hhdet_emi!G$78</f>
        <v>654.89203875108092</v>
      </c>
      <c r="H166" s="156">
        <f>RES_hhdet_emi!H$78</f>
        <v>661.19437595853094</v>
      </c>
      <c r="I166" s="156">
        <f>RES_hhdet_emi!I$78</f>
        <v>669.33484559101191</v>
      </c>
      <c r="J166" s="156">
        <f>RES_hhdet_emi!J$78</f>
        <v>667.12388741339726</v>
      </c>
      <c r="K166" s="156">
        <f>RES_hhdet_emi!K$78</f>
        <v>687.88850863229288</v>
      </c>
      <c r="L166" s="156">
        <f>RES_hhdet_emi!L$78</f>
        <v>690.43841823090122</v>
      </c>
      <c r="M166" s="156">
        <f>RES_hhdet_emi!M$78</f>
        <v>700.62421237575836</v>
      </c>
      <c r="N166" s="156">
        <f>RES_hhdet_emi!N$78</f>
        <v>710.04304249366123</v>
      </c>
      <c r="O166" s="156">
        <f>RES_hhdet_emi!O$78</f>
        <v>733.08899201864597</v>
      </c>
      <c r="P166" s="156">
        <f>RES_hhdet_emi!P$78</f>
        <v>727.7471471114892</v>
      </c>
      <c r="Q166" s="156">
        <f>RES_hhdet_emi!Q$78</f>
        <v>736.1061098361721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14386.431784972212</v>
      </c>
      <c r="C169" s="168">
        <f t="shared" ref="C169:Q169" si="32">SUM(C170,C173,C175,C184)</f>
        <v>15610.782163514425</v>
      </c>
      <c r="D169" s="168">
        <f t="shared" si="32"/>
        <v>15038.135213327467</v>
      </c>
      <c r="E169" s="168">
        <f t="shared" si="32"/>
        <v>15232.730105711586</v>
      </c>
      <c r="F169" s="168">
        <f t="shared" si="32"/>
        <v>15012.734914236449</v>
      </c>
      <c r="G169" s="168">
        <f t="shared" si="32"/>
        <v>15465.299109472418</v>
      </c>
      <c r="H169" s="168">
        <f t="shared" si="32"/>
        <v>15886.924749128311</v>
      </c>
      <c r="I169" s="168">
        <f t="shared" si="32"/>
        <v>15115.22547299319</v>
      </c>
      <c r="J169" s="168">
        <f t="shared" si="32"/>
        <v>15048.476326178712</v>
      </c>
      <c r="K169" s="168">
        <f t="shared" si="32"/>
        <v>15443.534901337651</v>
      </c>
      <c r="L169" s="168">
        <f t="shared" si="32"/>
        <v>16981.872963667625</v>
      </c>
      <c r="M169" s="168">
        <f t="shared" si="32"/>
        <v>15435.309366743022</v>
      </c>
      <c r="N169" s="168">
        <f t="shared" si="32"/>
        <v>15787.76785799246</v>
      </c>
      <c r="O169" s="168">
        <f t="shared" si="32"/>
        <v>15571.723580204856</v>
      </c>
      <c r="P169" s="168">
        <f t="shared" si="32"/>
        <v>14354.350939803804</v>
      </c>
      <c r="Q169" s="168">
        <f t="shared" si="32"/>
        <v>14254.024554621919</v>
      </c>
    </row>
    <row r="170" spans="1:17" ht="12" customHeight="1" x14ac:dyDescent="0.25">
      <c r="A170" s="158" t="s">
        <v>65</v>
      </c>
      <c r="B170" s="157">
        <f>SUM(B171:B172)</f>
        <v>10785.720023262729</v>
      </c>
      <c r="C170" s="157">
        <f t="shared" ref="C170:Q170" si="33">SUM(C171:C172)</f>
        <v>11991.507241393081</v>
      </c>
      <c r="D170" s="157">
        <f t="shared" si="33"/>
        <v>11317.805079135116</v>
      </c>
      <c r="E170" s="157">
        <f t="shared" si="33"/>
        <v>11210.359000608285</v>
      </c>
      <c r="F170" s="157">
        <f t="shared" si="33"/>
        <v>10934.855062930526</v>
      </c>
      <c r="G170" s="157">
        <f t="shared" si="33"/>
        <v>11388.433019059881</v>
      </c>
      <c r="H170" s="157">
        <f t="shared" si="33"/>
        <v>11815.666124293466</v>
      </c>
      <c r="I170" s="157">
        <f t="shared" si="33"/>
        <v>11067.946707392419</v>
      </c>
      <c r="J170" s="157">
        <f t="shared" si="33"/>
        <v>10963.981381711843</v>
      </c>
      <c r="K170" s="157">
        <f t="shared" si="33"/>
        <v>11259.101596300699</v>
      </c>
      <c r="L170" s="157">
        <f t="shared" si="33"/>
        <v>12793.174336092427</v>
      </c>
      <c r="M170" s="157">
        <f t="shared" si="33"/>
        <v>11272.489548260735</v>
      </c>
      <c r="N170" s="157">
        <f t="shared" si="33"/>
        <v>11651.58783401268</v>
      </c>
      <c r="O170" s="157">
        <f t="shared" si="33"/>
        <v>11385.11227795915</v>
      </c>
      <c r="P170" s="157">
        <f t="shared" si="33"/>
        <v>10210.572429374588</v>
      </c>
      <c r="Q170" s="157">
        <f t="shared" si="33"/>
        <v>10125.09858505898</v>
      </c>
    </row>
    <row r="171" spans="1:17" ht="12" customHeight="1" x14ac:dyDescent="0.25">
      <c r="A171" s="23" t="s">
        <v>161</v>
      </c>
      <c r="B171" s="156">
        <f>IF(B95=0,0,B95/0.086*1000000/B$7)</f>
        <v>10684.766850171347</v>
      </c>
      <c r="C171" s="156">
        <f t="shared" ref="C171:Q172" si="34">IF(C95=0,0,C95/0.086*1000000/C$7)</f>
        <v>11888.206860392904</v>
      </c>
      <c r="D171" s="156">
        <f t="shared" si="34"/>
        <v>11231.913767443892</v>
      </c>
      <c r="E171" s="156">
        <f t="shared" si="34"/>
        <v>10988.571661298427</v>
      </c>
      <c r="F171" s="156">
        <f t="shared" si="34"/>
        <v>10718.711115399885</v>
      </c>
      <c r="G171" s="156">
        <f t="shared" si="34"/>
        <v>11207.25034964593</v>
      </c>
      <c r="H171" s="156">
        <f t="shared" si="34"/>
        <v>11601.900511066469</v>
      </c>
      <c r="I171" s="156">
        <f t="shared" si="34"/>
        <v>10879.605218595801</v>
      </c>
      <c r="J171" s="156">
        <f t="shared" si="34"/>
        <v>10762.045129599535</v>
      </c>
      <c r="K171" s="156">
        <f t="shared" si="34"/>
        <v>11043.972260294066</v>
      </c>
      <c r="L171" s="156">
        <f t="shared" si="34"/>
        <v>12550.007749019767</v>
      </c>
      <c r="M171" s="156">
        <f t="shared" si="34"/>
        <v>11060.225334262353</v>
      </c>
      <c r="N171" s="156">
        <f t="shared" si="34"/>
        <v>11435.496845487527</v>
      </c>
      <c r="O171" s="156">
        <f t="shared" si="34"/>
        <v>11160.338277284363</v>
      </c>
      <c r="P171" s="156">
        <f t="shared" si="34"/>
        <v>9971.577602016283</v>
      </c>
      <c r="Q171" s="156">
        <f t="shared" si="34"/>
        <v>9859.9880403264651</v>
      </c>
    </row>
    <row r="172" spans="1:17" ht="12" customHeight="1" x14ac:dyDescent="0.25">
      <c r="A172" s="23" t="s">
        <v>60</v>
      </c>
      <c r="B172" s="156">
        <f>IF(B96=0,0,B96/0.086*1000000/B$7)</f>
        <v>100.95317309138174</v>
      </c>
      <c r="C172" s="156">
        <f t="shared" si="34"/>
        <v>103.30038100017811</v>
      </c>
      <c r="D172" s="156">
        <f t="shared" si="34"/>
        <v>85.891311691224999</v>
      </c>
      <c r="E172" s="156">
        <f t="shared" si="34"/>
        <v>221.78733930985769</v>
      </c>
      <c r="F172" s="156">
        <f t="shared" si="34"/>
        <v>216.14394753064087</v>
      </c>
      <c r="G172" s="156">
        <f t="shared" si="34"/>
        <v>181.18266941395038</v>
      </c>
      <c r="H172" s="156">
        <f t="shared" si="34"/>
        <v>213.76561322699624</v>
      </c>
      <c r="I172" s="156">
        <f t="shared" si="34"/>
        <v>188.34148879661763</v>
      </c>
      <c r="J172" s="156">
        <f t="shared" si="34"/>
        <v>201.93625211230685</v>
      </c>
      <c r="K172" s="156">
        <f t="shared" si="34"/>
        <v>215.12933600663354</v>
      </c>
      <c r="L172" s="156">
        <f t="shared" si="34"/>
        <v>243.16658707265881</v>
      </c>
      <c r="M172" s="156">
        <f t="shared" si="34"/>
        <v>212.26421399838162</v>
      </c>
      <c r="N172" s="156">
        <f t="shared" si="34"/>
        <v>216.09098852515362</v>
      </c>
      <c r="O172" s="156">
        <f t="shared" si="34"/>
        <v>224.77400067478695</v>
      </c>
      <c r="P172" s="156">
        <f t="shared" si="34"/>
        <v>238.99482735830441</v>
      </c>
      <c r="Q172" s="156">
        <f t="shared" si="34"/>
        <v>265.1105447325159</v>
      </c>
    </row>
    <row r="173" spans="1:17" ht="12" customHeight="1" x14ac:dyDescent="0.25">
      <c r="A173" s="158" t="s">
        <v>112</v>
      </c>
      <c r="B173" s="157">
        <f>B174</f>
        <v>0.27838355101263129</v>
      </c>
      <c r="C173" s="157">
        <f t="shared" ref="C173:Q173" si="35">C174</f>
        <v>0.29827673738895732</v>
      </c>
      <c r="D173" s="157">
        <f t="shared" si="35"/>
        <v>0.34600814410477365</v>
      </c>
      <c r="E173" s="157">
        <f t="shared" si="35"/>
        <v>0.37898216356002351</v>
      </c>
      <c r="F173" s="157">
        <f t="shared" si="35"/>
        <v>0.47593805558637342</v>
      </c>
      <c r="G173" s="157">
        <f t="shared" si="35"/>
        <v>0.53790960966916823</v>
      </c>
      <c r="H173" s="157">
        <f t="shared" si="35"/>
        <v>0.73034884111003251</v>
      </c>
      <c r="I173" s="157">
        <f t="shared" si="35"/>
        <v>1.0269910051323554</v>
      </c>
      <c r="J173" s="157">
        <f t="shared" si="35"/>
        <v>1.3003284451092554</v>
      </c>
      <c r="K173" s="157">
        <f t="shared" si="35"/>
        <v>1.7081770782344845</v>
      </c>
      <c r="L173" s="157">
        <f t="shared" si="35"/>
        <v>2.1004923093544576</v>
      </c>
      <c r="M173" s="157">
        <f t="shared" si="35"/>
        <v>2.5721712863345325</v>
      </c>
      <c r="N173" s="157">
        <f t="shared" si="35"/>
        <v>2.9499254970801503</v>
      </c>
      <c r="O173" s="157">
        <f t="shared" si="35"/>
        <v>3.0195086222582423</v>
      </c>
      <c r="P173" s="157">
        <f t="shared" si="35"/>
        <v>3.7910828638942831</v>
      </c>
      <c r="Q173" s="157">
        <f t="shared" si="35"/>
        <v>4.3747967963947136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0.27838355101263129</v>
      </c>
      <c r="C174" s="156">
        <f t="shared" si="36"/>
        <v>0.29827673738895732</v>
      </c>
      <c r="D174" s="156">
        <f t="shared" si="36"/>
        <v>0.34600814410477365</v>
      </c>
      <c r="E174" s="156">
        <f t="shared" si="36"/>
        <v>0.37898216356002351</v>
      </c>
      <c r="F174" s="156">
        <f t="shared" si="36"/>
        <v>0.47593805558637342</v>
      </c>
      <c r="G174" s="156">
        <f t="shared" si="36"/>
        <v>0.53790960966916823</v>
      </c>
      <c r="H174" s="156">
        <f t="shared" si="36"/>
        <v>0.73034884111003251</v>
      </c>
      <c r="I174" s="156">
        <f t="shared" si="36"/>
        <v>1.0269910051323554</v>
      </c>
      <c r="J174" s="156">
        <f t="shared" si="36"/>
        <v>1.3003284451092554</v>
      </c>
      <c r="K174" s="156">
        <f t="shared" si="36"/>
        <v>1.7081770782344845</v>
      </c>
      <c r="L174" s="156">
        <f t="shared" si="36"/>
        <v>2.1004923093544576</v>
      </c>
      <c r="M174" s="156">
        <f t="shared" si="36"/>
        <v>2.5721712863345325</v>
      </c>
      <c r="N174" s="156">
        <f t="shared" si="36"/>
        <v>2.9499254970801503</v>
      </c>
      <c r="O174" s="156">
        <f t="shared" si="36"/>
        <v>3.0195086222582423</v>
      </c>
      <c r="P174" s="156">
        <f t="shared" si="36"/>
        <v>3.7910828638942831</v>
      </c>
      <c r="Q174" s="156">
        <f t="shared" si="36"/>
        <v>4.3747967963947136</v>
      </c>
    </row>
    <row r="175" spans="1:17" ht="12" customHeight="1" x14ac:dyDescent="0.25">
      <c r="A175" s="158" t="s">
        <v>63</v>
      </c>
      <c r="B175" s="157">
        <f t="shared" si="36"/>
        <v>2569.3921008022858</v>
      </c>
      <c r="C175" s="157">
        <f t="shared" si="36"/>
        <v>2586.8438088983526</v>
      </c>
      <c r="D175" s="157">
        <f t="shared" si="36"/>
        <v>2576.8692824991522</v>
      </c>
      <c r="E175" s="157">
        <f t="shared" si="36"/>
        <v>2619.1186528734052</v>
      </c>
      <c r="F175" s="157">
        <f t="shared" si="36"/>
        <v>2658.4283870488575</v>
      </c>
      <c r="G175" s="157">
        <f t="shared" si="36"/>
        <v>2661.5657162541956</v>
      </c>
      <c r="H175" s="157">
        <f t="shared" si="36"/>
        <v>2645.4904455341716</v>
      </c>
      <c r="I175" s="157">
        <f t="shared" si="36"/>
        <v>2612.6390912141901</v>
      </c>
      <c r="J175" s="157">
        <f t="shared" si="36"/>
        <v>2652.8750667266113</v>
      </c>
      <c r="K175" s="157">
        <f t="shared" si="36"/>
        <v>2731.2760822443711</v>
      </c>
      <c r="L175" s="157">
        <f t="shared" si="36"/>
        <v>2734.5011873573994</v>
      </c>
      <c r="M175" s="157">
        <f t="shared" si="36"/>
        <v>2694.5697851396894</v>
      </c>
      <c r="N175" s="157">
        <f t="shared" si="36"/>
        <v>2678.3335744896699</v>
      </c>
      <c r="O175" s="157">
        <f t="shared" si="36"/>
        <v>2719.5879141870637</v>
      </c>
      <c r="P175" s="157">
        <f t="shared" si="36"/>
        <v>2689.1512665189434</v>
      </c>
      <c r="Q175" s="157">
        <f t="shared" si="36"/>
        <v>2675.5321535509815</v>
      </c>
    </row>
    <row r="176" spans="1:17" ht="12" customHeight="1" x14ac:dyDescent="0.25">
      <c r="A176" s="167" t="s">
        <v>160</v>
      </c>
      <c r="B176" s="132">
        <f>IF(B100=0,0,B100/0.086*1000000/B$11)</f>
        <v>2582.1110457419663</v>
      </c>
      <c r="C176" s="132">
        <f t="shared" ref="C176:Q176" si="37">IF(C100=0,0,C100/0.086*1000000/C$11)</f>
        <v>2597.0469222156494</v>
      </c>
      <c r="D176" s="132">
        <f t="shared" si="37"/>
        <v>2591.4809636490959</v>
      </c>
      <c r="E176" s="132">
        <f t="shared" si="37"/>
        <v>2608.1721882305583</v>
      </c>
      <c r="F176" s="132">
        <f t="shared" si="37"/>
        <v>2650.1603093644108</v>
      </c>
      <c r="G176" s="132">
        <f t="shared" si="37"/>
        <v>2659.512754631558</v>
      </c>
      <c r="H176" s="132">
        <f t="shared" si="37"/>
        <v>2639.1530582971545</v>
      </c>
      <c r="I176" s="132">
        <f t="shared" si="37"/>
        <v>2612.1363892599365</v>
      </c>
      <c r="J176" s="132">
        <f t="shared" si="37"/>
        <v>2648.0304877668227</v>
      </c>
      <c r="K176" s="132">
        <f t="shared" si="37"/>
        <v>2733.0639348444479</v>
      </c>
      <c r="L176" s="132">
        <f t="shared" si="37"/>
        <v>2727.7308401710129</v>
      </c>
      <c r="M176" s="132">
        <f t="shared" si="37"/>
        <v>2699.7954596947279</v>
      </c>
      <c r="N176" s="132">
        <f t="shared" si="37"/>
        <v>2687.5235192554164</v>
      </c>
      <c r="O176" s="132">
        <f t="shared" si="37"/>
        <v>2735.0500048236186</v>
      </c>
      <c r="P176" s="132">
        <f t="shared" si="37"/>
        <v>2712.4054803738013</v>
      </c>
      <c r="Q176" s="132">
        <f t="shared" si="37"/>
        <v>2705.1242333012246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2369.1515081776674</v>
      </c>
      <c r="L177" s="132">
        <f t="shared" si="38"/>
        <v>2368.7956074743647</v>
      </c>
      <c r="M177" s="132">
        <f t="shared" si="38"/>
        <v>2350.4670508943973</v>
      </c>
      <c r="N177" s="132">
        <f t="shared" si="38"/>
        <v>2345.5426699402324</v>
      </c>
      <c r="O177" s="132">
        <f t="shared" si="38"/>
        <v>2381.5097693939206</v>
      </c>
      <c r="P177" s="132">
        <f t="shared" si="38"/>
        <v>2365.1908361132073</v>
      </c>
      <c r="Q177" s="132">
        <f t="shared" si="38"/>
        <v>2359.4677846997315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1913.1447543911265</v>
      </c>
      <c r="L178" s="165">
        <f t="shared" si="39"/>
        <v>1909.4115881197122</v>
      </c>
      <c r="M178" s="165">
        <f t="shared" si="39"/>
        <v>1889.8568217863083</v>
      </c>
      <c r="N178" s="165">
        <f t="shared" si="39"/>
        <v>1881.2664634788014</v>
      </c>
      <c r="O178" s="165">
        <f t="shared" si="39"/>
        <v>1914.5350033765362</v>
      </c>
      <c r="P178" s="165">
        <f t="shared" si="39"/>
        <v>1898.6838362616647</v>
      </c>
      <c r="Q178" s="165">
        <f t="shared" si="39"/>
        <v>1893.586963310858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456.00675378654103</v>
      </c>
      <c r="L179" s="164">
        <f t="shared" si="39"/>
        <v>459.38401935465237</v>
      </c>
      <c r="M179" s="164">
        <f t="shared" si="39"/>
        <v>460.61022910808907</v>
      </c>
      <c r="N179" s="164">
        <f t="shared" si="39"/>
        <v>464.27620646143117</v>
      </c>
      <c r="O179" s="164">
        <f t="shared" si="39"/>
        <v>466.97476601738413</v>
      </c>
      <c r="P179" s="164">
        <f t="shared" si="39"/>
        <v>466.50699985154228</v>
      </c>
      <c r="Q179" s="164">
        <f t="shared" si="39"/>
        <v>465.88082138887353</v>
      </c>
    </row>
    <row r="180" spans="1:17" ht="12" customHeight="1" x14ac:dyDescent="0.25">
      <c r="A180" s="163" t="s">
        <v>142</v>
      </c>
      <c r="B180" s="162">
        <f>IF(B104=0,0,B104/0.086*1000000/B$13)</f>
        <v>2423.2340219458006</v>
      </c>
      <c r="C180" s="162">
        <f t="shared" ref="C180:Q180" si="40">IF(C104=0,0,C104/0.086*1000000/C$13)</f>
        <v>2464.0052516609931</v>
      </c>
      <c r="D180" s="162">
        <f t="shared" si="40"/>
        <v>2401.6441551111529</v>
      </c>
      <c r="E180" s="162">
        <f t="shared" si="40"/>
        <v>2796.2933215191993</v>
      </c>
      <c r="F180" s="162">
        <f t="shared" si="40"/>
        <v>2814.2939072140693</v>
      </c>
      <c r="G180" s="162">
        <f t="shared" si="40"/>
        <v>2725.7020648713674</v>
      </c>
      <c r="H180" s="162">
        <f t="shared" si="40"/>
        <v>2862.1642417733747</v>
      </c>
      <c r="I180" s="162">
        <f t="shared" si="40"/>
        <v>2664.9988585246501</v>
      </c>
      <c r="J180" s="162">
        <f t="shared" si="40"/>
        <v>2819.0474403842745</v>
      </c>
      <c r="K180" s="162">
        <f t="shared" si="40"/>
        <v>2849.4534820178696</v>
      </c>
      <c r="L180" s="162">
        <f t="shared" si="40"/>
        <v>3130.0218984165485</v>
      </c>
      <c r="M180" s="162">
        <f t="shared" si="40"/>
        <v>2925.3326528028656</v>
      </c>
      <c r="N180" s="162">
        <f t="shared" si="40"/>
        <v>2938.6414787584099</v>
      </c>
      <c r="O180" s="162">
        <f t="shared" si="40"/>
        <v>2936.8748306952798</v>
      </c>
      <c r="P180" s="162">
        <f t="shared" si="40"/>
        <v>2984.5358222322216</v>
      </c>
      <c r="Q180" s="162">
        <f t="shared" si="40"/>
        <v>3002.6250616371613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2450.6241911990564</v>
      </c>
      <c r="L181" s="160">
        <f t="shared" si="41"/>
        <v>2650.3993482462511</v>
      </c>
      <c r="M181" s="160">
        <f t="shared" si="41"/>
        <v>2508.3430860700896</v>
      </c>
      <c r="N181" s="160">
        <f t="shared" si="41"/>
        <v>2521.3252415923166</v>
      </c>
      <c r="O181" s="160">
        <f t="shared" si="41"/>
        <v>2522.7871475040711</v>
      </c>
      <c r="P181" s="160">
        <f t="shared" si="41"/>
        <v>2555.6820754140858</v>
      </c>
      <c r="Q181" s="160">
        <f t="shared" si="41"/>
        <v>2567.7183645348869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1994.6174374125155</v>
      </c>
      <c r="L182" s="156">
        <f t="shared" si="42"/>
        <v>2191.0153288915981</v>
      </c>
      <c r="M182" s="156">
        <f t="shared" si="42"/>
        <v>2047.7328569620008</v>
      </c>
      <c r="N182" s="156">
        <f t="shared" si="42"/>
        <v>2057.0490351308854</v>
      </c>
      <c r="O182" s="156">
        <f t="shared" si="42"/>
        <v>2055.8123814866867</v>
      </c>
      <c r="P182" s="156">
        <f t="shared" si="42"/>
        <v>2089.1750755625435</v>
      </c>
      <c r="Q182" s="156">
        <f t="shared" si="42"/>
        <v>2101.8375431460131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456.00675378654097</v>
      </c>
      <c r="L183" s="156">
        <f t="shared" si="42"/>
        <v>459.38401935465248</v>
      </c>
      <c r="M183" s="156">
        <f t="shared" si="42"/>
        <v>460.61022910808907</v>
      </c>
      <c r="N183" s="156">
        <f t="shared" si="42"/>
        <v>464.27620646143117</v>
      </c>
      <c r="O183" s="156">
        <f t="shared" si="42"/>
        <v>466.97476601738418</v>
      </c>
      <c r="P183" s="156">
        <f t="shared" si="42"/>
        <v>466.50699985154233</v>
      </c>
      <c r="Q183" s="156">
        <f t="shared" si="42"/>
        <v>465.88082138887353</v>
      </c>
    </row>
    <row r="184" spans="1:17" ht="12" customHeight="1" x14ac:dyDescent="0.25">
      <c r="A184" s="158" t="s">
        <v>62</v>
      </c>
      <c r="B184" s="157">
        <f t="shared" si="36"/>
        <v>1031.0412773561841</v>
      </c>
      <c r="C184" s="157">
        <f t="shared" si="36"/>
        <v>1032.1328364856008</v>
      </c>
      <c r="D184" s="157">
        <f t="shared" si="36"/>
        <v>1143.1148435490948</v>
      </c>
      <c r="E184" s="157">
        <f t="shared" si="36"/>
        <v>1402.8734700663354</v>
      </c>
      <c r="F184" s="157">
        <f t="shared" si="36"/>
        <v>1418.9755262014794</v>
      </c>
      <c r="G184" s="157">
        <f t="shared" si="36"/>
        <v>1414.7624645486715</v>
      </c>
      <c r="H184" s="157">
        <f t="shared" si="36"/>
        <v>1425.0378304595636</v>
      </c>
      <c r="I184" s="157">
        <f t="shared" si="36"/>
        <v>1433.6126833814485</v>
      </c>
      <c r="J184" s="157">
        <f t="shared" si="36"/>
        <v>1430.3195492951481</v>
      </c>
      <c r="K184" s="157">
        <f t="shared" si="36"/>
        <v>1451.4490457143465</v>
      </c>
      <c r="L184" s="157">
        <f t="shared" si="36"/>
        <v>1452.0969479084436</v>
      </c>
      <c r="M184" s="157">
        <f t="shared" si="36"/>
        <v>1465.6778620562643</v>
      </c>
      <c r="N184" s="157">
        <f t="shared" si="36"/>
        <v>1454.8965239930294</v>
      </c>
      <c r="O184" s="157">
        <f t="shared" si="36"/>
        <v>1464.0038794363859</v>
      </c>
      <c r="P184" s="157">
        <f t="shared" si="36"/>
        <v>1450.8361610463783</v>
      </c>
      <c r="Q184" s="157">
        <f t="shared" si="36"/>
        <v>1449.0190192155628</v>
      </c>
    </row>
    <row r="185" spans="1:17" ht="12" customHeight="1" x14ac:dyDescent="0.25">
      <c r="A185" s="23" t="s">
        <v>203</v>
      </c>
      <c r="B185" s="156">
        <f>IF(B109=0,0,B109/0.086*1000000/B$16)</f>
        <v>1096.8963796784744</v>
      </c>
      <c r="C185" s="156">
        <f t="shared" ref="C185:Q185" si="43">IF(C109=0,0,C109/0.086*1000000/C$16)</f>
        <v>1095.7526611702642</v>
      </c>
      <c r="D185" s="156">
        <f t="shared" si="43"/>
        <v>1209.9838221536029</v>
      </c>
      <c r="E185" s="156">
        <f t="shared" si="43"/>
        <v>1451.4423600879566</v>
      </c>
      <c r="F185" s="156">
        <f t="shared" si="43"/>
        <v>1467.8320280581081</v>
      </c>
      <c r="G185" s="156">
        <f t="shared" si="43"/>
        <v>1459.0472589341923</v>
      </c>
      <c r="H185" s="156">
        <f t="shared" si="43"/>
        <v>1462.9913996627292</v>
      </c>
      <c r="I185" s="156">
        <f t="shared" si="43"/>
        <v>1472.9617847452803</v>
      </c>
      <c r="J185" s="156">
        <f t="shared" si="43"/>
        <v>1466.0763016256972</v>
      </c>
      <c r="K185" s="156">
        <f t="shared" si="43"/>
        <v>1478.7324947248974</v>
      </c>
      <c r="L185" s="156">
        <f t="shared" si="43"/>
        <v>1475.74130552976</v>
      </c>
      <c r="M185" s="156">
        <f t="shared" si="43"/>
        <v>1489.6082851252108</v>
      </c>
      <c r="N185" s="156">
        <f t="shared" si="43"/>
        <v>1477.6829683445678</v>
      </c>
      <c r="O185" s="156">
        <f t="shared" si="43"/>
        <v>1488.0800145017097</v>
      </c>
      <c r="P185" s="156">
        <f t="shared" si="43"/>
        <v>1471.3135896273013</v>
      </c>
      <c r="Q185" s="156">
        <f t="shared" si="43"/>
        <v>1468.8213403757559</v>
      </c>
    </row>
    <row r="186" spans="1:17" ht="12" customHeight="1" x14ac:dyDescent="0.25">
      <c r="A186" s="29" t="s">
        <v>140</v>
      </c>
      <c r="B186" s="57">
        <f>IF(B110=0,0,B110/0.086*1000000/B$17)</f>
        <v>698.07328951290026</v>
      </c>
      <c r="C186" s="57">
        <f t="shared" ref="C186:Q186" si="44">IF(C110=0,0,C110/0.086*1000000/C$17)</f>
        <v>697.8577499956275</v>
      </c>
      <c r="D186" s="57">
        <f t="shared" si="44"/>
        <v>776.86412636682235</v>
      </c>
      <c r="E186" s="57">
        <f t="shared" si="44"/>
        <v>1067.5489058107989</v>
      </c>
      <c r="F186" s="57">
        <f t="shared" si="44"/>
        <v>1075.6403508120261</v>
      </c>
      <c r="G186" s="57">
        <f t="shared" si="44"/>
        <v>1045.4761422134727</v>
      </c>
      <c r="H186" s="57">
        <f t="shared" si="44"/>
        <v>1088.1643570761116</v>
      </c>
      <c r="I186" s="57">
        <f t="shared" si="44"/>
        <v>1065.8624135433549</v>
      </c>
      <c r="J186" s="57">
        <f t="shared" si="44"/>
        <v>1092.5704987110933</v>
      </c>
      <c r="K186" s="57">
        <f t="shared" si="44"/>
        <v>1118.8122833043005</v>
      </c>
      <c r="L186" s="57">
        <f t="shared" si="44"/>
        <v>1143.6313972950779</v>
      </c>
      <c r="M186" s="57">
        <f t="shared" si="44"/>
        <v>1129.0528576384197</v>
      </c>
      <c r="N186" s="57">
        <f t="shared" si="44"/>
        <v>1112.8200375539809</v>
      </c>
      <c r="O186" s="57">
        <f t="shared" si="44"/>
        <v>1134.8999486173525</v>
      </c>
      <c r="P186" s="57">
        <f t="shared" si="44"/>
        <v>1154.1892191643581</v>
      </c>
      <c r="Q186" s="57">
        <f t="shared" si="44"/>
        <v>1172.491157341507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8289.5470775410486</v>
      </c>
      <c r="C188" s="168">
        <f t="shared" ref="C188:Q188" si="45">SUM(C189,C192,C194,C203)</f>
        <v>9051.7820231989645</v>
      </c>
      <c r="D188" s="168">
        <f t="shared" si="45"/>
        <v>8762.8500643076713</v>
      </c>
      <c r="E188" s="168">
        <f t="shared" si="45"/>
        <v>8989.1716238152967</v>
      </c>
      <c r="F188" s="168">
        <f t="shared" si="45"/>
        <v>8944.2328725898697</v>
      </c>
      <c r="G188" s="168">
        <f t="shared" si="45"/>
        <v>9326.604206235188</v>
      </c>
      <c r="H188" s="168">
        <f t="shared" si="45"/>
        <v>9704.7965176431971</v>
      </c>
      <c r="I188" s="168">
        <f t="shared" si="45"/>
        <v>9304.6818782514874</v>
      </c>
      <c r="J188" s="168">
        <f t="shared" si="45"/>
        <v>9377.0491653172558</v>
      </c>
      <c r="K188" s="168">
        <f t="shared" si="45"/>
        <v>9724.0130892853849</v>
      </c>
      <c r="L188" s="168">
        <f t="shared" si="45"/>
        <v>10848.618177988494</v>
      </c>
      <c r="M188" s="168">
        <f t="shared" si="45"/>
        <v>9915.9729464096326</v>
      </c>
      <c r="N188" s="168">
        <f t="shared" si="45"/>
        <v>10268.758456890731</v>
      </c>
      <c r="O188" s="168">
        <f t="shared" si="45"/>
        <v>10259.816266748112</v>
      </c>
      <c r="P188" s="168">
        <f t="shared" si="45"/>
        <v>9539.899446853482</v>
      </c>
      <c r="Q188" s="168">
        <f t="shared" si="45"/>
        <v>9594.8908129971587</v>
      </c>
    </row>
    <row r="189" spans="1:17" ht="12" customHeight="1" x14ac:dyDescent="0.25">
      <c r="A189" s="158" t="s">
        <v>65</v>
      </c>
      <c r="B189" s="157">
        <f>SUM(B190:B191)</f>
        <v>6432.4179984639104</v>
      </c>
      <c r="C189" s="157">
        <f t="shared" ref="C189:Q189" si="46">SUM(C190:C191)</f>
        <v>7175.9762234066156</v>
      </c>
      <c r="D189" s="157">
        <f t="shared" si="46"/>
        <v>6822.5634486370591</v>
      </c>
      <c r="E189" s="157">
        <f t="shared" si="46"/>
        <v>6881.4197507897215</v>
      </c>
      <c r="F189" s="157">
        <f t="shared" si="46"/>
        <v>6784.9376123893335</v>
      </c>
      <c r="G189" s="157">
        <f t="shared" si="46"/>
        <v>7148.6242527220875</v>
      </c>
      <c r="H189" s="157">
        <f t="shared" si="46"/>
        <v>7505.1305484739105</v>
      </c>
      <c r="I189" s="157">
        <f t="shared" si="46"/>
        <v>7101.4957128396718</v>
      </c>
      <c r="J189" s="157">
        <f t="shared" si="46"/>
        <v>7117.4174257290852</v>
      </c>
      <c r="K189" s="157">
        <f t="shared" si="46"/>
        <v>7392.901022088613</v>
      </c>
      <c r="L189" s="157">
        <f t="shared" si="46"/>
        <v>8494.9554526932789</v>
      </c>
      <c r="M189" s="157">
        <f t="shared" si="46"/>
        <v>7570.4193567918946</v>
      </c>
      <c r="N189" s="157">
        <f t="shared" si="46"/>
        <v>7924.0024335974585</v>
      </c>
      <c r="O189" s="157">
        <f t="shared" si="46"/>
        <v>7850.9646820212974</v>
      </c>
      <c r="P189" s="157">
        <f t="shared" si="46"/>
        <v>7133.3207532049128</v>
      </c>
      <c r="Q189" s="157">
        <f t="shared" si="46"/>
        <v>7168.5713699448825</v>
      </c>
    </row>
    <row r="190" spans="1:17" ht="12" customHeight="1" x14ac:dyDescent="0.25">
      <c r="A190" s="23" t="s">
        <v>161</v>
      </c>
      <c r="B190" s="156">
        <f>IF(B114=0,0,B114/0.086*1000000/B$7)</f>
        <v>6331.464825372529</v>
      </c>
      <c r="C190" s="156">
        <f t="shared" ref="C190:Q191" si="47">IF(C114=0,0,C114/0.086*1000000/C$7)</f>
        <v>7072.6758424064374</v>
      </c>
      <c r="D190" s="156">
        <f t="shared" si="47"/>
        <v>6736.6721369458337</v>
      </c>
      <c r="E190" s="156">
        <f t="shared" si="47"/>
        <v>6659.6324114798635</v>
      </c>
      <c r="F190" s="156">
        <f t="shared" si="47"/>
        <v>6568.7936648586929</v>
      </c>
      <c r="G190" s="156">
        <f t="shared" si="47"/>
        <v>6967.4415833081366</v>
      </c>
      <c r="H190" s="156">
        <f t="shared" si="47"/>
        <v>7291.3649352469147</v>
      </c>
      <c r="I190" s="156">
        <f t="shared" si="47"/>
        <v>6913.1542240430545</v>
      </c>
      <c r="J190" s="156">
        <f t="shared" si="47"/>
        <v>6915.4811736167785</v>
      </c>
      <c r="K190" s="156">
        <f t="shared" si="47"/>
        <v>7177.7716860819792</v>
      </c>
      <c r="L190" s="156">
        <f t="shared" si="47"/>
        <v>8251.7888656206196</v>
      </c>
      <c r="M190" s="156">
        <f t="shared" si="47"/>
        <v>7358.1551427935128</v>
      </c>
      <c r="N190" s="156">
        <f t="shared" si="47"/>
        <v>7707.9114450723046</v>
      </c>
      <c r="O190" s="156">
        <f t="shared" si="47"/>
        <v>7626.1906813465102</v>
      </c>
      <c r="P190" s="156">
        <f t="shared" si="47"/>
        <v>6894.3259258466087</v>
      </c>
      <c r="Q190" s="156">
        <f t="shared" si="47"/>
        <v>6903.4608252123662</v>
      </c>
    </row>
    <row r="191" spans="1:17" ht="12" customHeight="1" x14ac:dyDescent="0.25">
      <c r="A191" s="23" t="s">
        <v>60</v>
      </c>
      <c r="B191" s="156">
        <f>IF(B115=0,0,B115/0.086*1000000/B$7)</f>
        <v>100.95317309138174</v>
      </c>
      <c r="C191" s="156">
        <f t="shared" si="47"/>
        <v>103.30038100017811</v>
      </c>
      <c r="D191" s="156">
        <f t="shared" si="47"/>
        <v>85.891311691225027</v>
      </c>
      <c r="E191" s="156">
        <f t="shared" si="47"/>
        <v>221.78733930985769</v>
      </c>
      <c r="F191" s="156">
        <f t="shared" si="47"/>
        <v>216.1439475306409</v>
      </c>
      <c r="G191" s="156">
        <f t="shared" si="47"/>
        <v>181.18266941395044</v>
      </c>
      <c r="H191" s="156">
        <f t="shared" si="47"/>
        <v>213.76561322699624</v>
      </c>
      <c r="I191" s="156">
        <f t="shared" si="47"/>
        <v>188.34148879661774</v>
      </c>
      <c r="J191" s="156">
        <f t="shared" si="47"/>
        <v>201.93625211230685</v>
      </c>
      <c r="K191" s="156">
        <f t="shared" si="47"/>
        <v>215.12933600663345</v>
      </c>
      <c r="L191" s="156">
        <f t="shared" si="47"/>
        <v>243.16658707265896</v>
      </c>
      <c r="M191" s="156">
        <f t="shared" si="47"/>
        <v>212.26421399838171</v>
      </c>
      <c r="N191" s="156">
        <f t="shared" si="47"/>
        <v>216.09098852515359</v>
      </c>
      <c r="O191" s="156">
        <f t="shared" si="47"/>
        <v>224.77400067478695</v>
      </c>
      <c r="P191" s="156">
        <f t="shared" si="47"/>
        <v>238.99482735830426</v>
      </c>
      <c r="Q191" s="156">
        <f t="shared" si="47"/>
        <v>265.1105447325159</v>
      </c>
    </row>
    <row r="192" spans="1:17" ht="12" customHeight="1" x14ac:dyDescent="0.25">
      <c r="A192" s="158" t="s">
        <v>112</v>
      </c>
      <c r="B192" s="157">
        <f>B193</f>
        <v>0.43298187518590364</v>
      </c>
      <c r="C192" s="157">
        <f t="shared" ref="C192:Q192" si="48">C193</f>
        <v>0.47731652190931961</v>
      </c>
      <c r="D192" s="157">
        <f t="shared" si="48"/>
        <v>0.57723211903194305</v>
      </c>
      <c r="E192" s="157">
        <f t="shared" si="48"/>
        <v>0.65220246634561674</v>
      </c>
      <c r="F192" s="157">
        <f t="shared" si="48"/>
        <v>0.85529297029648477</v>
      </c>
      <c r="G192" s="157">
        <f t="shared" si="48"/>
        <v>0.99738060632974557</v>
      </c>
      <c r="H192" s="157">
        <f t="shared" si="48"/>
        <v>1.413974037097192</v>
      </c>
      <c r="I192" s="157">
        <f t="shared" si="48"/>
        <v>2.0795415125349015</v>
      </c>
      <c r="J192" s="157">
        <f t="shared" si="48"/>
        <v>2.7486515586665798</v>
      </c>
      <c r="K192" s="157">
        <f t="shared" si="48"/>
        <v>3.7661946990738371</v>
      </c>
      <c r="L192" s="157">
        <f t="shared" si="48"/>
        <v>4.8446468791214672</v>
      </c>
      <c r="M192" s="157">
        <f t="shared" si="48"/>
        <v>6.1941229669919018</v>
      </c>
      <c r="N192" s="157">
        <f t="shared" si="48"/>
        <v>7.4148967064513815</v>
      </c>
      <c r="O192" s="157">
        <f t="shared" si="48"/>
        <v>7.8051522892646563</v>
      </c>
      <c r="P192" s="157">
        <f t="shared" si="48"/>
        <v>10.302989444258097</v>
      </c>
      <c r="Q192" s="157">
        <f t="shared" si="48"/>
        <v>12.450961612033838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0.43298187518590364</v>
      </c>
      <c r="C193" s="156">
        <f t="shared" si="49"/>
        <v>0.47731652190931961</v>
      </c>
      <c r="D193" s="156">
        <f t="shared" si="49"/>
        <v>0.57723211903194305</v>
      </c>
      <c r="E193" s="156">
        <f t="shared" si="49"/>
        <v>0.65220246634561674</v>
      </c>
      <c r="F193" s="156">
        <f t="shared" si="49"/>
        <v>0.85529297029648477</v>
      </c>
      <c r="G193" s="156">
        <f t="shared" si="49"/>
        <v>0.99738060632974557</v>
      </c>
      <c r="H193" s="156">
        <f t="shared" si="49"/>
        <v>1.413974037097192</v>
      </c>
      <c r="I193" s="156">
        <f t="shared" si="49"/>
        <v>2.0795415125349015</v>
      </c>
      <c r="J193" s="156">
        <f t="shared" si="49"/>
        <v>2.7486515586665798</v>
      </c>
      <c r="K193" s="156">
        <f t="shared" si="49"/>
        <v>3.7661946990738371</v>
      </c>
      <c r="L193" s="156">
        <f t="shared" si="49"/>
        <v>4.8446468791214672</v>
      </c>
      <c r="M193" s="156">
        <f t="shared" si="49"/>
        <v>6.1941229669919018</v>
      </c>
      <c r="N193" s="156">
        <f t="shared" si="49"/>
        <v>7.4148967064513815</v>
      </c>
      <c r="O193" s="156">
        <f t="shared" si="49"/>
        <v>7.8051522892646563</v>
      </c>
      <c r="P193" s="156">
        <f t="shared" si="49"/>
        <v>10.302989444258097</v>
      </c>
      <c r="Q193" s="156">
        <f t="shared" si="49"/>
        <v>12.450961612033838</v>
      </c>
    </row>
    <row r="194" spans="1:17" ht="12" customHeight="1" x14ac:dyDescent="0.25">
      <c r="A194" s="158" t="s">
        <v>63</v>
      </c>
      <c r="B194" s="157">
        <f t="shared" si="49"/>
        <v>1370.588720660425</v>
      </c>
      <c r="C194" s="157">
        <f t="shared" si="49"/>
        <v>1384.7850256215288</v>
      </c>
      <c r="D194" s="157">
        <f t="shared" si="49"/>
        <v>1389.8598485214993</v>
      </c>
      <c r="E194" s="157">
        <f t="shared" si="49"/>
        <v>1424.6462436180564</v>
      </c>
      <c r="F194" s="157">
        <f t="shared" si="49"/>
        <v>1457.6698956588602</v>
      </c>
      <c r="G194" s="157">
        <f t="shared" si="49"/>
        <v>1472.642777008653</v>
      </c>
      <c r="H194" s="157">
        <f t="shared" si="49"/>
        <v>1477.952384904582</v>
      </c>
      <c r="I194" s="157">
        <f t="shared" si="49"/>
        <v>1466.9541602127015</v>
      </c>
      <c r="J194" s="157">
        <f t="shared" si="49"/>
        <v>1511.3994232144278</v>
      </c>
      <c r="K194" s="157">
        <f t="shared" si="49"/>
        <v>1575.168464160603</v>
      </c>
      <c r="L194" s="157">
        <f t="shared" si="49"/>
        <v>1594.4276002604417</v>
      </c>
      <c r="M194" s="157">
        <f t="shared" si="49"/>
        <v>1576.4697216685095</v>
      </c>
      <c r="N194" s="157">
        <f t="shared" si="49"/>
        <v>1578.2846077965989</v>
      </c>
      <c r="O194" s="157">
        <f t="shared" si="49"/>
        <v>1630.3261125802976</v>
      </c>
      <c r="P194" s="157">
        <f t="shared" si="49"/>
        <v>1629.9879718666919</v>
      </c>
      <c r="Q194" s="157">
        <f t="shared" si="49"/>
        <v>1643.7490022063532</v>
      </c>
    </row>
    <row r="195" spans="1:17" ht="12" customHeight="1" x14ac:dyDescent="0.25">
      <c r="A195" s="167" t="s">
        <v>160</v>
      </c>
      <c r="B195" s="132">
        <f>IF(B119=0,0,B119/0.086*1000000/B$11)</f>
        <v>1354.1981058402414</v>
      </c>
      <c r="C195" s="132">
        <f t="shared" ref="C195:Q195" si="50">IF(C119=0,0,C119/0.086*1000000/C$11)</f>
        <v>1367.1214061999051</v>
      </c>
      <c r="D195" s="132">
        <f t="shared" si="50"/>
        <v>1373.3643149935956</v>
      </c>
      <c r="E195" s="132">
        <f t="shared" si="50"/>
        <v>1397.4635724577843</v>
      </c>
      <c r="F195" s="132">
        <f t="shared" si="50"/>
        <v>1434.316983090124</v>
      </c>
      <c r="G195" s="132">
        <f t="shared" si="50"/>
        <v>1459.3749570903694</v>
      </c>
      <c r="H195" s="132">
        <f t="shared" si="50"/>
        <v>1461.3409200352255</v>
      </c>
      <c r="I195" s="132">
        <f t="shared" si="50"/>
        <v>1461.8011083646093</v>
      </c>
      <c r="J195" s="132">
        <f t="shared" si="50"/>
        <v>1492.9567081090252</v>
      </c>
      <c r="K195" s="132">
        <f t="shared" si="50"/>
        <v>1552.6940973297876</v>
      </c>
      <c r="L195" s="132">
        <f t="shared" si="50"/>
        <v>1564.142999403409</v>
      </c>
      <c r="M195" s="132">
        <f t="shared" si="50"/>
        <v>1565.0549123925534</v>
      </c>
      <c r="N195" s="132">
        <f t="shared" si="50"/>
        <v>1575.6541393172447</v>
      </c>
      <c r="O195" s="132">
        <f t="shared" si="50"/>
        <v>1618.3172957604354</v>
      </c>
      <c r="P195" s="132">
        <f t="shared" si="50"/>
        <v>1618.9674789670287</v>
      </c>
      <c r="Q195" s="132">
        <f t="shared" si="50"/>
        <v>1629.7795296527354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1627.2256546137835</v>
      </c>
      <c r="L196" s="132">
        <f t="shared" si="51"/>
        <v>1629.8485774865037</v>
      </c>
      <c r="M196" s="132">
        <f t="shared" si="51"/>
        <v>1621.7548762529893</v>
      </c>
      <c r="N196" s="132">
        <f t="shared" si="51"/>
        <v>1623.5969474362732</v>
      </c>
      <c r="O196" s="132">
        <f t="shared" si="51"/>
        <v>1655.3010146394163</v>
      </c>
      <c r="P196" s="132">
        <f t="shared" si="51"/>
        <v>1650.2408675243364</v>
      </c>
      <c r="Q196" s="132">
        <f t="shared" si="51"/>
        <v>1651.4034152574395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1171.2189008272426</v>
      </c>
      <c r="L197" s="165">
        <f t="shared" si="52"/>
        <v>1170.4645581318514</v>
      </c>
      <c r="M197" s="165">
        <f t="shared" si="52"/>
        <v>1161.1446471449001</v>
      </c>
      <c r="N197" s="165">
        <f t="shared" si="52"/>
        <v>1159.3207409748422</v>
      </c>
      <c r="O197" s="165">
        <f t="shared" si="52"/>
        <v>1188.3262486220322</v>
      </c>
      <c r="P197" s="165">
        <f t="shared" si="52"/>
        <v>1183.7338676727941</v>
      </c>
      <c r="Q197" s="165">
        <f t="shared" si="52"/>
        <v>1185.522593868566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456.00675378654097</v>
      </c>
      <c r="L198" s="164">
        <f t="shared" si="52"/>
        <v>459.38401935465237</v>
      </c>
      <c r="M198" s="164">
        <f t="shared" si="52"/>
        <v>460.61022910808919</v>
      </c>
      <c r="N198" s="164">
        <f t="shared" si="52"/>
        <v>464.27620646143106</v>
      </c>
      <c r="O198" s="164">
        <f t="shared" si="52"/>
        <v>466.97476601738407</v>
      </c>
      <c r="P198" s="164">
        <f t="shared" si="52"/>
        <v>466.50699985154228</v>
      </c>
      <c r="Q198" s="164">
        <f t="shared" si="52"/>
        <v>465.88082138887358</v>
      </c>
    </row>
    <row r="199" spans="1:17" ht="12" customHeight="1" x14ac:dyDescent="0.25">
      <c r="A199" s="163" t="s">
        <v>142</v>
      </c>
      <c r="B199" s="162">
        <f>IF(B123=0,0,B123/0.086*1000000/B$13)</f>
        <v>1558.9393098607002</v>
      </c>
      <c r="C199" s="162">
        <f t="shared" ref="C199:Q199" si="53">IF(C123=0,0,C123/0.086*1000000/C$13)</f>
        <v>1597.4430112643731</v>
      </c>
      <c r="D199" s="162">
        <f t="shared" si="53"/>
        <v>1587.6763717605793</v>
      </c>
      <c r="E199" s="162">
        <f t="shared" si="53"/>
        <v>1864.613019455202</v>
      </c>
      <c r="F199" s="162">
        <f t="shared" si="53"/>
        <v>1897.906913720007</v>
      </c>
      <c r="G199" s="162">
        <f t="shared" si="53"/>
        <v>1887.1412821368872</v>
      </c>
      <c r="H199" s="162">
        <f t="shared" si="53"/>
        <v>2045.8945067484976</v>
      </c>
      <c r="I199" s="162">
        <f t="shared" si="53"/>
        <v>2003.6789400185862</v>
      </c>
      <c r="J199" s="162">
        <f t="shared" si="53"/>
        <v>2143.9971724088105</v>
      </c>
      <c r="K199" s="162">
        <f t="shared" si="53"/>
        <v>2170.8769237340116</v>
      </c>
      <c r="L199" s="162">
        <f t="shared" si="53"/>
        <v>2393.1463519857193</v>
      </c>
      <c r="M199" s="162">
        <f t="shared" si="53"/>
        <v>2246.6782241118103</v>
      </c>
      <c r="N199" s="162">
        <f t="shared" si="53"/>
        <v>2268.6197093643054</v>
      </c>
      <c r="O199" s="162">
        <f t="shared" si="53"/>
        <v>2290.692311246577</v>
      </c>
      <c r="P199" s="162">
        <f t="shared" si="53"/>
        <v>2331.5598359445171</v>
      </c>
      <c r="Q199" s="162">
        <f t="shared" si="53"/>
        <v>2349.7443372177445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1988.4787621307394</v>
      </c>
      <c r="L200" s="160">
        <f t="shared" si="54"/>
        <v>2145.4315369670221</v>
      </c>
      <c r="M200" s="160">
        <f t="shared" si="54"/>
        <v>2038.8245962088022</v>
      </c>
      <c r="N200" s="160">
        <f t="shared" si="54"/>
        <v>2052.310003016446</v>
      </c>
      <c r="O200" s="160">
        <f t="shared" si="54"/>
        <v>2072.7211607076492</v>
      </c>
      <c r="P200" s="160">
        <f t="shared" si="54"/>
        <v>2099.4289484427277</v>
      </c>
      <c r="Q200" s="160">
        <f t="shared" si="54"/>
        <v>2115.5081129247233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1532.4720083441982</v>
      </c>
      <c r="L201" s="156">
        <f t="shared" si="55"/>
        <v>1686.0475176123696</v>
      </c>
      <c r="M201" s="156">
        <f t="shared" si="55"/>
        <v>1578.2143671007129</v>
      </c>
      <c r="N201" s="156">
        <f t="shared" si="55"/>
        <v>1588.0337965550143</v>
      </c>
      <c r="O201" s="156">
        <f t="shared" si="55"/>
        <v>1605.7463946902651</v>
      </c>
      <c r="P201" s="156">
        <f t="shared" si="55"/>
        <v>1632.9219485911854</v>
      </c>
      <c r="Q201" s="156">
        <f t="shared" si="55"/>
        <v>1649.6272915358502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456.00675378654097</v>
      </c>
      <c r="L202" s="156">
        <f t="shared" si="55"/>
        <v>459.38401935465231</v>
      </c>
      <c r="M202" s="156">
        <f t="shared" si="55"/>
        <v>460.61022910808907</v>
      </c>
      <c r="N202" s="156">
        <f t="shared" si="55"/>
        <v>464.27620646143117</v>
      </c>
      <c r="O202" s="156">
        <f t="shared" si="55"/>
        <v>466.9747660173843</v>
      </c>
      <c r="P202" s="156">
        <f t="shared" si="55"/>
        <v>466.50699985154233</v>
      </c>
      <c r="Q202" s="156">
        <f t="shared" si="55"/>
        <v>465.88082138887353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486.10737654152734</v>
      </c>
      <c r="C203" s="157">
        <f t="shared" si="56"/>
        <v>490.54345764891025</v>
      </c>
      <c r="D203" s="157">
        <f t="shared" si="56"/>
        <v>549.84953503008126</v>
      </c>
      <c r="E203" s="157">
        <f t="shared" si="56"/>
        <v>682.45342694117267</v>
      </c>
      <c r="F203" s="157">
        <f t="shared" si="56"/>
        <v>700.77007157138075</v>
      </c>
      <c r="G203" s="157">
        <f t="shared" si="56"/>
        <v>704.33979589811838</v>
      </c>
      <c r="H203" s="157">
        <f t="shared" si="56"/>
        <v>720.2996102276071</v>
      </c>
      <c r="I203" s="157">
        <f t="shared" si="56"/>
        <v>734.15246368657904</v>
      </c>
      <c r="J203" s="157">
        <f t="shared" si="56"/>
        <v>745.48366481507628</v>
      </c>
      <c r="K203" s="157">
        <f t="shared" si="56"/>
        <v>752.17740833709547</v>
      </c>
      <c r="L203" s="157">
        <f t="shared" si="56"/>
        <v>754.39047815565289</v>
      </c>
      <c r="M203" s="157">
        <f t="shared" si="56"/>
        <v>762.88974498223672</v>
      </c>
      <c r="N203" s="157">
        <f t="shared" si="56"/>
        <v>759.05651879022321</v>
      </c>
      <c r="O203" s="157">
        <f t="shared" si="56"/>
        <v>770.72031985725141</v>
      </c>
      <c r="P203" s="157">
        <f t="shared" si="56"/>
        <v>766.28773233761956</v>
      </c>
      <c r="Q203" s="157">
        <f t="shared" si="56"/>
        <v>770.11947923388811</v>
      </c>
    </row>
    <row r="204" spans="1:17" ht="12" customHeight="1" x14ac:dyDescent="0.25">
      <c r="A204" s="23" t="s">
        <v>203</v>
      </c>
      <c r="B204" s="156">
        <f>IF(B128=0,0,B128/0.086*1000000/B$16)</f>
        <v>473.79522932858771</v>
      </c>
      <c r="C204" s="156">
        <f t="shared" ref="C204:Q204" si="57">IF(C128=0,0,C128/0.086*1000000/C$16)</f>
        <v>479.28522211995374</v>
      </c>
      <c r="D204" s="156">
        <f t="shared" si="57"/>
        <v>538.02158271375947</v>
      </c>
      <c r="E204" s="156">
        <f t="shared" si="57"/>
        <v>658.77328144270098</v>
      </c>
      <c r="F204" s="156">
        <f t="shared" si="57"/>
        <v>678.23016359524615</v>
      </c>
      <c r="G204" s="156">
        <f t="shared" si="57"/>
        <v>688.1490666202609</v>
      </c>
      <c r="H204" s="156">
        <f t="shared" si="57"/>
        <v>702.13576477374511</v>
      </c>
      <c r="I204" s="156">
        <f t="shared" si="57"/>
        <v>719.33869100731533</v>
      </c>
      <c r="J204" s="156">
        <f t="shared" si="57"/>
        <v>728.55866861020877</v>
      </c>
      <c r="K204" s="156">
        <f t="shared" si="57"/>
        <v>737.57852279233509</v>
      </c>
      <c r="L204" s="156">
        <f t="shared" si="57"/>
        <v>739.17048542678242</v>
      </c>
      <c r="M204" s="156">
        <f t="shared" si="57"/>
        <v>750.18543859069894</v>
      </c>
      <c r="N204" s="156">
        <f t="shared" si="57"/>
        <v>747.75722260659063</v>
      </c>
      <c r="O204" s="156">
        <f t="shared" si="57"/>
        <v>757.70085759732649</v>
      </c>
      <c r="P204" s="156">
        <f t="shared" si="57"/>
        <v>752.50638236117197</v>
      </c>
      <c r="Q204" s="156">
        <f t="shared" si="57"/>
        <v>754.72872597028856</v>
      </c>
    </row>
    <row r="205" spans="1:17" ht="12" customHeight="1" x14ac:dyDescent="0.25">
      <c r="A205" s="29" t="s">
        <v>140</v>
      </c>
      <c r="B205" s="57">
        <f>IF(B129=0,0,B129/0.086*1000000/B$17)</f>
        <v>548.35845108180911</v>
      </c>
      <c r="C205" s="57">
        <f t="shared" ref="C205:Q205" si="58">IF(C129=0,0,C129/0.086*1000000/C$17)</f>
        <v>549.69715186010444</v>
      </c>
      <c r="D205" s="57">
        <f t="shared" si="58"/>
        <v>614.63287865301663</v>
      </c>
      <c r="E205" s="57">
        <f t="shared" si="58"/>
        <v>845.94356367783246</v>
      </c>
      <c r="F205" s="57">
        <f t="shared" si="58"/>
        <v>859.1674795757026</v>
      </c>
      <c r="G205" s="57">
        <f t="shared" si="58"/>
        <v>839.35261359112985</v>
      </c>
      <c r="H205" s="57">
        <f t="shared" si="58"/>
        <v>881.52075059751894</v>
      </c>
      <c r="I205" s="57">
        <f t="shared" si="58"/>
        <v>872.5995618743591</v>
      </c>
      <c r="J205" s="57">
        <f t="shared" si="58"/>
        <v>905.35280915145722</v>
      </c>
      <c r="K205" s="57">
        <f t="shared" si="58"/>
        <v>930.16539000781574</v>
      </c>
      <c r="L205" s="57">
        <f t="shared" si="58"/>
        <v>952.95131506373423</v>
      </c>
      <c r="M205" s="57">
        <f t="shared" si="58"/>
        <v>941.59896307068595</v>
      </c>
      <c r="N205" s="57">
        <f t="shared" si="58"/>
        <v>928.68471870155486</v>
      </c>
      <c r="O205" s="57">
        <f t="shared" si="58"/>
        <v>948.68726493651559</v>
      </c>
      <c r="P205" s="57">
        <f t="shared" si="58"/>
        <v>965.93171152979664</v>
      </c>
      <c r="Q205" s="57">
        <f t="shared" si="58"/>
        <v>985.04236924183817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2822.3606534298242</v>
      </c>
      <c r="C207" s="168">
        <f t="shared" ref="C207:Q207" si="59">SUM(C208,C211,C213,C222)</f>
        <v>3070.9636338358459</v>
      </c>
      <c r="D207" s="168">
        <f t="shared" si="59"/>
        <v>2958.0119469064675</v>
      </c>
      <c r="E207" s="168">
        <f t="shared" si="59"/>
        <v>2971.3197776963138</v>
      </c>
      <c r="F207" s="168">
        <f t="shared" si="59"/>
        <v>2932.5114298036565</v>
      </c>
      <c r="G207" s="168">
        <f t="shared" si="59"/>
        <v>3047.090204506052</v>
      </c>
      <c r="H207" s="168">
        <f t="shared" si="59"/>
        <v>3126.6152345033761</v>
      </c>
      <c r="I207" s="168">
        <f t="shared" si="59"/>
        <v>2988.6647218078183</v>
      </c>
      <c r="J207" s="168">
        <f t="shared" si="59"/>
        <v>2961.0912190417871</v>
      </c>
      <c r="K207" s="168">
        <f t="shared" si="59"/>
        <v>3036.9624363269213</v>
      </c>
      <c r="L207" s="168">
        <f t="shared" si="59"/>
        <v>3339.9720246227298</v>
      </c>
      <c r="M207" s="168">
        <f t="shared" si="59"/>
        <v>3048.0742558934476</v>
      </c>
      <c r="N207" s="168">
        <f t="shared" si="59"/>
        <v>3126.8594292184462</v>
      </c>
      <c r="O207" s="168">
        <f t="shared" si="59"/>
        <v>3069.7190703470546</v>
      </c>
      <c r="P207" s="168">
        <f t="shared" si="59"/>
        <v>2820.719933690345</v>
      </c>
      <c r="Q207" s="168">
        <f t="shared" si="59"/>
        <v>2789.5885598293271</v>
      </c>
    </row>
    <row r="208" spans="1:17" ht="12" customHeight="1" x14ac:dyDescent="0.25">
      <c r="A208" s="158" t="s">
        <v>65</v>
      </c>
      <c r="B208" s="157">
        <f>SUM(B209:B210)</f>
        <v>2157.7273035187427</v>
      </c>
      <c r="C208" s="157">
        <f t="shared" ref="C208:Q208" si="60">SUM(C209:C210)</f>
        <v>2400.8106259859096</v>
      </c>
      <c r="D208" s="157">
        <f t="shared" si="60"/>
        <v>2268.3073422195739</v>
      </c>
      <c r="E208" s="157">
        <f t="shared" si="60"/>
        <v>2219.1957980887732</v>
      </c>
      <c r="F208" s="157">
        <f t="shared" si="60"/>
        <v>2164.7370018722809</v>
      </c>
      <c r="G208" s="157">
        <f t="shared" si="60"/>
        <v>2263.4919570670086</v>
      </c>
      <c r="H208" s="157">
        <f t="shared" si="60"/>
        <v>2343.1877260641572</v>
      </c>
      <c r="I208" s="157">
        <f t="shared" si="60"/>
        <v>2197.3653028076492</v>
      </c>
      <c r="J208" s="157">
        <f t="shared" si="60"/>
        <v>2173.6485107309759</v>
      </c>
      <c r="K208" s="157">
        <f t="shared" si="60"/>
        <v>2230.6078418220714</v>
      </c>
      <c r="L208" s="157">
        <f t="shared" si="60"/>
        <v>2534.8172464533254</v>
      </c>
      <c r="M208" s="157">
        <f t="shared" si="60"/>
        <v>2233.9199027650229</v>
      </c>
      <c r="N208" s="157">
        <f t="shared" si="60"/>
        <v>2309.7924112216397</v>
      </c>
      <c r="O208" s="157">
        <f t="shared" si="60"/>
        <v>2254.1933530295946</v>
      </c>
      <c r="P208" s="157">
        <f t="shared" si="60"/>
        <v>2014.1074220448272</v>
      </c>
      <c r="Q208" s="157">
        <f t="shared" si="60"/>
        <v>1991.6740821355397</v>
      </c>
    </row>
    <row r="209" spans="1:17" ht="12" customHeight="1" x14ac:dyDescent="0.25">
      <c r="A209" s="23" t="s">
        <v>161</v>
      </c>
      <c r="B209" s="156">
        <f>IF(B152=0,0,B152*1000000/B$7)</f>
        <v>2157.7273035187427</v>
      </c>
      <c r="C209" s="156">
        <f t="shared" ref="C209:Q210" si="61">IF(C152=0,0,C152*1000000/C$7)</f>
        <v>2400.8106259859096</v>
      </c>
      <c r="D209" s="156">
        <f t="shared" si="61"/>
        <v>2268.3073422195739</v>
      </c>
      <c r="E209" s="156">
        <f t="shared" si="61"/>
        <v>2219.1957980887732</v>
      </c>
      <c r="F209" s="156">
        <f t="shared" si="61"/>
        <v>2164.7370018722809</v>
      </c>
      <c r="G209" s="156">
        <f t="shared" si="61"/>
        <v>2263.4919570670086</v>
      </c>
      <c r="H209" s="156">
        <f t="shared" si="61"/>
        <v>2343.1877260641572</v>
      </c>
      <c r="I209" s="156">
        <f t="shared" si="61"/>
        <v>2197.3653028076492</v>
      </c>
      <c r="J209" s="156">
        <f t="shared" si="61"/>
        <v>2173.6485107309759</v>
      </c>
      <c r="K209" s="156">
        <f t="shared" si="61"/>
        <v>2230.6078418220714</v>
      </c>
      <c r="L209" s="156">
        <f t="shared" si="61"/>
        <v>2534.8172464533254</v>
      </c>
      <c r="M209" s="156">
        <f t="shared" si="61"/>
        <v>2233.9199027650229</v>
      </c>
      <c r="N209" s="156">
        <f t="shared" si="61"/>
        <v>2309.7924112216397</v>
      </c>
      <c r="O209" s="156">
        <f t="shared" si="61"/>
        <v>2254.1933530295946</v>
      </c>
      <c r="P209" s="156">
        <f t="shared" si="61"/>
        <v>2014.1074220448272</v>
      </c>
      <c r="Q209" s="156">
        <f t="shared" si="61"/>
        <v>1991.6740821355397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479.69827068690711</v>
      </c>
      <c r="C213" s="157">
        <f t="shared" si="63"/>
        <v>484.24859009798348</v>
      </c>
      <c r="D213" s="157">
        <f t="shared" si="63"/>
        <v>483.07228455068434</v>
      </c>
      <c r="E213" s="157">
        <f t="shared" si="63"/>
        <v>496.08338196687151</v>
      </c>
      <c r="F213" s="157">
        <f t="shared" si="63"/>
        <v>508.26158162104468</v>
      </c>
      <c r="G213" s="157">
        <f t="shared" si="63"/>
        <v>520.4731565349972</v>
      </c>
      <c r="H213" s="157">
        <f t="shared" si="63"/>
        <v>517.87181438249115</v>
      </c>
      <c r="I213" s="157">
        <f t="shared" si="63"/>
        <v>522.55888622419855</v>
      </c>
      <c r="J213" s="157">
        <f t="shared" si="63"/>
        <v>519.68137244456057</v>
      </c>
      <c r="K213" s="157">
        <f t="shared" si="63"/>
        <v>530.3276082401029</v>
      </c>
      <c r="L213" s="157">
        <f t="shared" si="63"/>
        <v>528.30911215047877</v>
      </c>
      <c r="M213" s="157">
        <f t="shared" si="63"/>
        <v>533.25545464394372</v>
      </c>
      <c r="N213" s="157">
        <f t="shared" si="63"/>
        <v>537.23805702401364</v>
      </c>
      <c r="O213" s="157">
        <f t="shared" si="63"/>
        <v>535.44901999561364</v>
      </c>
      <c r="P213" s="157">
        <f t="shared" si="63"/>
        <v>528.61925566362981</v>
      </c>
      <c r="Q213" s="157">
        <f t="shared" si="63"/>
        <v>521.04577622160286</v>
      </c>
    </row>
    <row r="214" spans="1:17" ht="12" customHeight="1" x14ac:dyDescent="0.25">
      <c r="A214" s="167" t="s">
        <v>160</v>
      </c>
      <c r="B214" s="132">
        <f>IF(B157=0,0,B157*1000000/B$11)</f>
        <v>521.44249680332757</v>
      </c>
      <c r="C214" s="132">
        <f t="shared" ref="C214:Q214" si="64">IF(C157=0,0,C157*1000000/C$11)</f>
        <v>524.47084074656379</v>
      </c>
      <c r="D214" s="132">
        <f t="shared" si="64"/>
        <v>523.35473889640195</v>
      </c>
      <c r="E214" s="132">
        <f t="shared" si="64"/>
        <v>526.73313140402547</v>
      </c>
      <c r="F214" s="132">
        <f t="shared" si="64"/>
        <v>535.22294059516707</v>
      </c>
      <c r="G214" s="132">
        <f t="shared" si="64"/>
        <v>537.13315416531577</v>
      </c>
      <c r="H214" s="132">
        <f t="shared" si="64"/>
        <v>533.01879700726101</v>
      </c>
      <c r="I214" s="132">
        <f t="shared" si="64"/>
        <v>527.57593245666135</v>
      </c>
      <c r="J214" s="132">
        <f t="shared" si="64"/>
        <v>534.83213058397143</v>
      </c>
      <c r="K214" s="132">
        <f t="shared" si="64"/>
        <v>552.01097047148733</v>
      </c>
      <c r="L214" s="132">
        <f t="shared" si="64"/>
        <v>550.93983331509514</v>
      </c>
      <c r="M214" s="132">
        <f t="shared" si="64"/>
        <v>545.29872841952681</v>
      </c>
      <c r="N214" s="132">
        <f t="shared" si="64"/>
        <v>542.83792944294999</v>
      </c>
      <c r="O214" s="132">
        <f t="shared" si="64"/>
        <v>552.43231772157048</v>
      </c>
      <c r="P214" s="132">
        <f t="shared" si="64"/>
        <v>547.86476399795447</v>
      </c>
      <c r="Q214" s="132">
        <f t="shared" si="64"/>
        <v>546.42316018919155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386.40767933004378</v>
      </c>
      <c r="L215" s="132">
        <f t="shared" si="65"/>
        <v>385.65788332056729</v>
      </c>
      <c r="M215" s="132">
        <f t="shared" si="65"/>
        <v>381.70910989366854</v>
      </c>
      <c r="N215" s="132">
        <f t="shared" si="65"/>
        <v>379.98655061006696</v>
      </c>
      <c r="O215" s="132">
        <f t="shared" si="65"/>
        <v>386.7026224051001</v>
      </c>
      <c r="P215" s="132">
        <f t="shared" si="65"/>
        <v>383.50533479856892</v>
      </c>
      <c r="Q215" s="132">
        <f t="shared" si="65"/>
        <v>382.49621213243432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386.40767933004378</v>
      </c>
      <c r="L216" s="165">
        <f t="shared" si="65"/>
        <v>385.65788332056729</v>
      </c>
      <c r="M216" s="165">
        <f t="shared" si="65"/>
        <v>381.70910989366854</v>
      </c>
      <c r="N216" s="165">
        <f t="shared" si="65"/>
        <v>379.98655061006696</v>
      </c>
      <c r="O216" s="165">
        <f t="shared" si="65"/>
        <v>386.7026224051001</v>
      </c>
      <c r="P216" s="165">
        <f t="shared" si="65"/>
        <v>383.50533479856892</v>
      </c>
      <c r="Q216" s="165">
        <f t="shared" si="65"/>
        <v>382.49621213243432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184.9350792241745</v>
      </c>
      <c r="C222" s="157">
        <f t="shared" ref="C222:Q222" si="68">IF(C165=0,0,C165*1000000/C$5)</f>
        <v>185.90441775195279</v>
      </c>
      <c r="D222" s="157">
        <f t="shared" si="68"/>
        <v>206.63232013620907</v>
      </c>
      <c r="E222" s="157">
        <f t="shared" si="68"/>
        <v>256.04059764066932</v>
      </c>
      <c r="F222" s="157">
        <f t="shared" si="68"/>
        <v>259.51284631033099</v>
      </c>
      <c r="G222" s="157">
        <f t="shared" si="68"/>
        <v>263.12509090404643</v>
      </c>
      <c r="H222" s="157">
        <f t="shared" si="68"/>
        <v>265.55569405672748</v>
      </c>
      <c r="I222" s="157">
        <f t="shared" si="68"/>
        <v>268.74053277597051</v>
      </c>
      <c r="J222" s="157">
        <f t="shared" si="68"/>
        <v>267.76133586625082</v>
      </c>
      <c r="K222" s="157">
        <f t="shared" si="68"/>
        <v>276.02698626474688</v>
      </c>
      <c r="L222" s="157">
        <f t="shared" si="68"/>
        <v>276.84566601892567</v>
      </c>
      <c r="M222" s="157">
        <f t="shared" si="68"/>
        <v>280.89889848448087</v>
      </c>
      <c r="N222" s="157">
        <f t="shared" si="68"/>
        <v>279.82896097279269</v>
      </c>
      <c r="O222" s="157">
        <f t="shared" si="68"/>
        <v>280.07669732184667</v>
      </c>
      <c r="P222" s="157">
        <f t="shared" si="68"/>
        <v>277.99325598188796</v>
      </c>
      <c r="Q222" s="157">
        <f t="shared" si="68"/>
        <v>276.86870147218451</v>
      </c>
    </row>
    <row r="223" spans="1:17" ht="12" customHeight="1" x14ac:dyDescent="0.25">
      <c r="A223" s="23" t="s">
        <v>203</v>
      </c>
      <c r="B223" s="156">
        <f>IF(B166=0,0,B166*1000000/B$16)</f>
        <v>221.51192447640071</v>
      </c>
      <c r="C223" s="156">
        <f t="shared" ref="C223:Q223" si="69">IF(C166=0,0,C166*1000000/C$16)</f>
        <v>221.28607478680468</v>
      </c>
      <c r="D223" s="156">
        <f t="shared" si="69"/>
        <v>244.35864133085556</v>
      </c>
      <c r="E223" s="156">
        <f t="shared" si="69"/>
        <v>293.12588441495785</v>
      </c>
      <c r="F223" s="156">
        <f t="shared" si="69"/>
        <v>296.44145359095029</v>
      </c>
      <c r="G223" s="156">
        <f t="shared" si="69"/>
        <v>294.67903656515938</v>
      </c>
      <c r="H223" s="156">
        <f t="shared" si="69"/>
        <v>295.47430507245531</v>
      </c>
      <c r="I223" s="156">
        <f t="shared" si="69"/>
        <v>297.49564006502163</v>
      </c>
      <c r="J223" s="156">
        <f t="shared" si="69"/>
        <v>296.10864210948114</v>
      </c>
      <c r="K223" s="156">
        <f t="shared" si="69"/>
        <v>298.66720242944939</v>
      </c>
      <c r="L223" s="156">
        <f t="shared" si="69"/>
        <v>298.06631098315904</v>
      </c>
      <c r="M223" s="156">
        <f t="shared" si="69"/>
        <v>300.86779381939408</v>
      </c>
      <c r="N223" s="156">
        <f t="shared" si="69"/>
        <v>298.46896488984504</v>
      </c>
      <c r="O223" s="156">
        <f t="shared" si="69"/>
        <v>300.56616512184831</v>
      </c>
      <c r="P223" s="156">
        <f t="shared" si="69"/>
        <v>297.18302753062471</v>
      </c>
      <c r="Q223" s="156">
        <f t="shared" si="69"/>
        <v>296.69543035440802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232.24051799614818</v>
      </c>
      <c r="C226" s="184">
        <f>C169/RES_summary!C$19</f>
        <v>247.35015766280699</v>
      </c>
      <c r="D226" s="184">
        <f>D169/RES_summary!D$19</f>
        <v>233.87470695729883</v>
      </c>
      <c r="E226" s="184">
        <f>E169/RES_summary!E$19</f>
        <v>232.65260523424129</v>
      </c>
      <c r="F226" s="184">
        <f>F169/RES_summary!F$19</f>
        <v>225.3199080969014</v>
      </c>
      <c r="G226" s="184">
        <f>G169/RES_summary!G$19</f>
        <v>228.10753456345853</v>
      </c>
      <c r="H226" s="184">
        <f>H169/RES_summary!H$19</f>
        <v>230.9226976327071</v>
      </c>
      <c r="I226" s="184">
        <f>I169/RES_summary!I$19</f>
        <v>216.51131414046395</v>
      </c>
      <c r="J226" s="184">
        <f>J169/RES_summary!J$19</f>
        <v>212.40619215437695</v>
      </c>
      <c r="K226" s="184">
        <f>K169/RES_summary!K$19</f>
        <v>214.90789102629557</v>
      </c>
      <c r="L226" s="184">
        <f>L169/RES_summary!L$19</f>
        <v>233.03816374195705</v>
      </c>
      <c r="M226" s="184">
        <f>M169/RES_summary!M$19</f>
        <v>208.87933121542071</v>
      </c>
      <c r="N226" s="184">
        <f>N169/RES_summary!N$19</f>
        <v>209.94372151585716</v>
      </c>
      <c r="O226" s="184">
        <f>O169/RES_summary!O$19</f>
        <v>204.41214015536616</v>
      </c>
      <c r="P226" s="184">
        <f>P169/RES_summary!P$19</f>
        <v>185.88083690600573</v>
      </c>
      <c r="Q226" s="184">
        <f>Q169/RES_summary!Q$19</f>
        <v>182.16413541220453</v>
      </c>
    </row>
    <row r="227" spans="1:17" ht="12" customHeight="1" x14ac:dyDescent="0.25">
      <c r="A227" s="158" t="s">
        <v>65</v>
      </c>
      <c r="B227" s="178">
        <f>B170/RES_summary!B$19</f>
        <v>174.11414050428502</v>
      </c>
      <c r="C227" s="178">
        <f>C170/RES_summary!C$19</f>
        <v>190.00336919092067</v>
      </c>
      <c r="D227" s="178">
        <f>D170/RES_summary!D$19</f>
        <v>176.01572992485862</v>
      </c>
      <c r="E227" s="178">
        <f>E170/RES_summary!E$19</f>
        <v>171.21810791649989</v>
      </c>
      <c r="F227" s="178">
        <f>F170/RES_summary!F$19</f>
        <v>164.11670171408969</v>
      </c>
      <c r="G227" s="178">
        <f>G170/RES_summary!G$19</f>
        <v>167.97524316407839</v>
      </c>
      <c r="H227" s="178">
        <f>H170/RES_summary!H$19</f>
        <v>171.74535278760911</v>
      </c>
      <c r="I227" s="178">
        <f>I170/RES_summary!I$19</f>
        <v>158.53787234174945</v>
      </c>
      <c r="J227" s="178">
        <f>J170/RES_summary!J$19</f>
        <v>154.75437417472139</v>
      </c>
      <c r="K227" s="178">
        <f>K170/RES_summary!K$19</f>
        <v>156.67849325753784</v>
      </c>
      <c r="L227" s="178">
        <f>L170/RES_summary!L$19</f>
        <v>175.55765857465406</v>
      </c>
      <c r="M227" s="178">
        <f>M170/RES_summary!M$19</f>
        <v>152.54570038270379</v>
      </c>
      <c r="N227" s="178">
        <f>N170/RES_summary!N$19</f>
        <v>154.94132757995584</v>
      </c>
      <c r="O227" s="178">
        <f>O170/RES_summary!O$19</f>
        <v>149.45392233941448</v>
      </c>
      <c r="P227" s="178">
        <f>P170/RES_summary!P$19</f>
        <v>132.22121685757514</v>
      </c>
      <c r="Q227" s="178">
        <f>Q170/RES_summary!Q$19</f>
        <v>129.39712729150179</v>
      </c>
    </row>
    <row r="228" spans="1:17" ht="12" customHeight="1" x14ac:dyDescent="0.25">
      <c r="A228" s="23" t="s">
        <v>161</v>
      </c>
      <c r="B228" s="177">
        <f>B171/RES_summary!B$19</f>
        <v>172.48445097719966</v>
      </c>
      <c r="C228" s="177">
        <f>C171/RES_summary!C$19</f>
        <v>188.36659242602923</v>
      </c>
      <c r="D228" s="177">
        <f>D171/RES_summary!D$19</f>
        <v>174.67993894632289</v>
      </c>
      <c r="E228" s="177">
        <f>E171/RES_summary!E$19</f>
        <v>167.8307044805878</v>
      </c>
      <c r="F228" s="177">
        <f>F171/RES_summary!F$19</f>
        <v>160.87268690456139</v>
      </c>
      <c r="G228" s="177">
        <f>G171/RES_summary!G$19</f>
        <v>165.30286471649126</v>
      </c>
      <c r="H228" s="177">
        <f>H171/RES_summary!H$19</f>
        <v>168.63818555121892</v>
      </c>
      <c r="I228" s="177">
        <f>I171/RES_summary!I$19</f>
        <v>155.8400585830737</v>
      </c>
      <c r="J228" s="177">
        <f>J171/RES_summary!J$19</f>
        <v>151.90408492022161</v>
      </c>
      <c r="K228" s="177">
        <f>K171/RES_summary!K$19</f>
        <v>153.68481388332484</v>
      </c>
      <c r="L228" s="177">
        <f>L171/RES_summary!L$19</f>
        <v>172.22074190733184</v>
      </c>
      <c r="M228" s="177">
        <f>M171/RES_summary!M$19</f>
        <v>149.67322105576014</v>
      </c>
      <c r="N228" s="177">
        <f>N171/RES_summary!N$19</f>
        <v>152.06777720063201</v>
      </c>
      <c r="O228" s="177">
        <f>O171/RES_summary!O$19</f>
        <v>146.50328336277448</v>
      </c>
      <c r="P228" s="177">
        <f>P171/RES_summary!P$19</f>
        <v>129.12636716970934</v>
      </c>
      <c r="Q228" s="177">
        <f>Q171/RES_summary!Q$19</f>
        <v>126.00905727767557</v>
      </c>
    </row>
    <row r="229" spans="1:17" ht="12" customHeight="1" x14ac:dyDescent="0.25">
      <c r="A229" s="23" t="s">
        <v>60</v>
      </c>
      <c r="B229" s="177">
        <f>B172/RES_summary!B$19</f>
        <v>1.6296895270853704</v>
      </c>
      <c r="C229" s="177">
        <f>C172/RES_summary!C$19</f>
        <v>1.6367767648914369</v>
      </c>
      <c r="D229" s="177">
        <f>D172/RES_summary!D$19</f>
        <v>1.3357909785357263</v>
      </c>
      <c r="E229" s="177">
        <f>E172/RES_summary!E$19</f>
        <v>3.3874034359120957</v>
      </c>
      <c r="F229" s="177">
        <f>F172/RES_summary!F$19</f>
        <v>3.244014809528291</v>
      </c>
      <c r="G229" s="177">
        <f>G172/RES_summary!G$19</f>
        <v>2.67237844758712</v>
      </c>
      <c r="H229" s="177">
        <f>H172/RES_summary!H$19</f>
        <v>3.1071672363901861</v>
      </c>
      <c r="I229" s="177">
        <f>I172/RES_summary!I$19</f>
        <v>2.6978137586757467</v>
      </c>
      <c r="J229" s="177">
        <f>J172/RES_summary!J$19</f>
        <v>2.8502892544997698</v>
      </c>
      <c r="K229" s="177">
        <f>K172/RES_summary!K$19</f>
        <v>2.9936793742129875</v>
      </c>
      <c r="L229" s="177">
        <f>L172/RES_summary!L$19</f>
        <v>3.3369166673222224</v>
      </c>
      <c r="M229" s="177">
        <f>M172/RES_summary!M$19</f>
        <v>2.8724793269436422</v>
      </c>
      <c r="N229" s="177">
        <f>N172/RES_summary!N$19</f>
        <v>2.8735503793238513</v>
      </c>
      <c r="O229" s="177">
        <f>O172/RES_summary!O$19</f>
        <v>2.9506389766400196</v>
      </c>
      <c r="P229" s="177">
        <f>P172/RES_summary!P$19</f>
        <v>3.0948496878658012</v>
      </c>
      <c r="Q229" s="177">
        <f>Q172/RES_summary!Q$19</f>
        <v>3.3880700138262316</v>
      </c>
    </row>
    <row r="230" spans="1:17" ht="12" customHeight="1" x14ac:dyDescent="0.25">
      <c r="A230" s="158" t="s">
        <v>112</v>
      </c>
      <c r="B230" s="178">
        <f>B173/RES_summary!B$19</f>
        <v>4.4939524306725452E-3</v>
      </c>
      <c r="C230" s="178">
        <f>C173/RES_summary!C$19</f>
        <v>4.7261435876507418E-3</v>
      </c>
      <c r="D230" s="178">
        <f>D173/RES_summary!D$19</f>
        <v>5.381156118055487E-3</v>
      </c>
      <c r="E230" s="178">
        <f>E173/RES_summary!E$19</f>
        <v>5.7882721664246255E-3</v>
      </c>
      <c r="F230" s="178">
        <f>F173/RES_summary!F$19</f>
        <v>7.1431567637184092E-3</v>
      </c>
      <c r="G230" s="178">
        <f>G173/RES_summary!G$19</f>
        <v>7.9339710154375485E-3</v>
      </c>
      <c r="H230" s="178">
        <f>H173/RES_summary!H$19</f>
        <v>1.0615907563312644E-2</v>
      </c>
      <c r="I230" s="178">
        <f>I173/RES_summary!I$19</f>
        <v>1.4710675175102788E-2</v>
      </c>
      <c r="J230" s="178">
        <f>J173/RES_summary!J$19</f>
        <v>1.8353872351528237E-2</v>
      </c>
      <c r="K230" s="178">
        <f>K173/RES_summary!K$19</f>
        <v>2.3770512109312223E-2</v>
      </c>
      <c r="L230" s="178">
        <f>L173/RES_summary!L$19</f>
        <v>2.8824551436306821E-2</v>
      </c>
      <c r="M230" s="178">
        <f>M173/RES_summary!M$19</f>
        <v>3.4808075775836209E-2</v>
      </c>
      <c r="N230" s="178">
        <f>N173/RES_summary!N$19</f>
        <v>3.922773267393817E-2</v>
      </c>
      <c r="O230" s="178">
        <f>O173/RES_summary!O$19</f>
        <v>3.9637501687868289E-2</v>
      </c>
      <c r="P230" s="178">
        <f>P173/RES_summary!P$19</f>
        <v>4.9092408181732668E-2</v>
      </c>
      <c r="Q230" s="178">
        <f>Q173/RES_summary!Q$19</f>
        <v>5.5909197642073472E-2</v>
      </c>
    </row>
    <row r="231" spans="1:17" ht="12" customHeight="1" x14ac:dyDescent="0.25">
      <c r="A231" s="23" t="s">
        <v>60</v>
      </c>
      <c r="B231" s="177">
        <f>B174/RES_summary!B$19</f>
        <v>4.4939524306725452E-3</v>
      </c>
      <c r="C231" s="177">
        <f>C174/RES_summary!C$19</f>
        <v>4.7261435876507418E-3</v>
      </c>
      <c r="D231" s="177">
        <f>D174/RES_summary!D$19</f>
        <v>5.381156118055487E-3</v>
      </c>
      <c r="E231" s="177">
        <f>E174/RES_summary!E$19</f>
        <v>5.7882721664246255E-3</v>
      </c>
      <c r="F231" s="177">
        <f>F174/RES_summary!F$19</f>
        <v>7.1431567637184092E-3</v>
      </c>
      <c r="G231" s="177">
        <f>G174/RES_summary!G$19</f>
        <v>7.9339710154375485E-3</v>
      </c>
      <c r="H231" s="177">
        <f>H174/RES_summary!H$19</f>
        <v>1.0615907563312644E-2</v>
      </c>
      <c r="I231" s="177">
        <f>I174/RES_summary!I$19</f>
        <v>1.4710675175102788E-2</v>
      </c>
      <c r="J231" s="177">
        <f>J174/RES_summary!J$19</f>
        <v>1.8353872351528237E-2</v>
      </c>
      <c r="K231" s="177">
        <f>K174/RES_summary!K$19</f>
        <v>2.3770512109312223E-2</v>
      </c>
      <c r="L231" s="177">
        <f>L174/RES_summary!L$19</f>
        <v>2.8824551436306821E-2</v>
      </c>
      <c r="M231" s="177">
        <f>M174/RES_summary!M$19</f>
        <v>3.4808075775836209E-2</v>
      </c>
      <c r="N231" s="177">
        <f>N174/RES_summary!N$19</f>
        <v>3.922773267393817E-2</v>
      </c>
      <c r="O231" s="177">
        <f>O174/RES_summary!O$19</f>
        <v>3.9637501687868289E-2</v>
      </c>
      <c r="P231" s="177">
        <f>P174/RES_summary!P$19</f>
        <v>4.9092408181732668E-2</v>
      </c>
      <c r="Q231" s="177">
        <f>Q174/RES_summary!Q$19</f>
        <v>5.5909197642073472E-2</v>
      </c>
    </row>
    <row r="232" spans="1:17" ht="12" customHeight="1" x14ac:dyDescent="0.25">
      <c r="A232" s="158" t="s">
        <v>63</v>
      </c>
      <c r="B232" s="178">
        <f>B175/RES_summary!B$19</f>
        <v>41.477759137526597</v>
      </c>
      <c r="C232" s="178">
        <f>C175/RES_summary!C$19</f>
        <v>40.988095104903707</v>
      </c>
      <c r="D232" s="178">
        <f>D175/RES_summary!D$19</f>
        <v>40.075750068907873</v>
      </c>
      <c r="E232" s="178">
        <f>E175/RES_summary!E$19</f>
        <v>40.002335351567574</v>
      </c>
      <c r="F232" s="178">
        <f>F175/RES_summary!F$19</f>
        <v>39.899248423018427</v>
      </c>
      <c r="G232" s="178">
        <f>G175/RES_summary!G$19</f>
        <v>39.257125860663784</v>
      </c>
      <c r="H232" s="178">
        <f>H175/RES_summary!H$19</f>
        <v>38.45324377695075</v>
      </c>
      <c r="I232" s="178">
        <f>I175/RES_summary!I$19</f>
        <v>37.42358484987362</v>
      </c>
      <c r="J232" s="178">
        <f>J175/RES_summary!J$19</f>
        <v>37.444793676847645</v>
      </c>
      <c r="K232" s="178">
        <f>K175/RES_summary!K$19</f>
        <v>38.007670290229981</v>
      </c>
      <c r="L232" s="178">
        <f>L175/RES_summary!L$19</f>
        <v>37.524902984219615</v>
      </c>
      <c r="M232" s="178">
        <f>M175/RES_summary!M$19</f>
        <v>36.464441447863386</v>
      </c>
      <c r="N232" s="178">
        <f>N175/RES_summary!N$19</f>
        <v>35.616137958639229</v>
      </c>
      <c r="O232" s="178">
        <f>O175/RES_summary!O$19</f>
        <v>35.700401629678332</v>
      </c>
      <c r="P232" s="178">
        <f>P175/RES_summary!P$19</f>
        <v>34.823008722832476</v>
      </c>
      <c r="Q232" s="178">
        <f>Q175/RES_summary!Q$19</f>
        <v>34.192869505134361</v>
      </c>
    </row>
    <row r="233" spans="1:17" ht="12" customHeight="1" x14ac:dyDescent="0.25">
      <c r="A233" s="167" t="s">
        <v>160</v>
      </c>
      <c r="B233" s="183">
        <f>B176/RES_summary!B$19</f>
        <v>41.683081374847561</v>
      </c>
      <c r="C233" s="183">
        <f>C176/RES_summary!C$19</f>
        <v>41.149761680047092</v>
      </c>
      <c r="D233" s="183">
        <f>D176/RES_summary!D$19</f>
        <v>40.302992516100922</v>
      </c>
      <c r="E233" s="183">
        <f>E176/RES_summary!E$19</f>
        <v>39.835147756199625</v>
      </c>
      <c r="F233" s="183">
        <f>F176/RES_summary!F$19</f>
        <v>39.775156276275005</v>
      </c>
      <c r="G233" s="183">
        <f>G176/RES_summary!G$19</f>
        <v>39.226845423733437</v>
      </c>
      <c r="H233" s="183">
        <f>H176/RES_summary!H$19</f>
        <v>38.361127361733551</v>
      </c>
      <c r="I233" s="183">
        <f>I176/RES_summary!I$19</f>
        <v>37.416384119660833</v>
      </c>
      <c r="J233" s="183">
        <f>J176/RES_summary!J$19</f>
        <v>37.376413427104367</v>
      </c>
      <c r="K233" s="183">
        <f>K176/RES_summary!K$19</f>
        <v>38.032549544507127</v>
      </c>
      <c r="L233" s="183">
        <f>L176/RES_summary!L$19</f>
        <v>37.431995135975392</v>
      </c>
      <c r="M233" s="183">
        <f>M176/RES_summary!M$19</f>
        <v>36.535158229773678</v>
      </c>
      <c r="N233" s="183">
        <f>N176/RES_summary!N$19</f>
        <v>35.738344670949687</v>
      </c>
      <c r="O233" s="183">
        <f>O176/RES_summary!O$19</f>
        <v>35.903374603223298</v>
      </c>
      <c r="P233" s="183">
        <f>P176/RES_summary!P$19</f>
        <v>35.124137819582238</v>
      </c>
      <c r="Q233" s="183">
        <f>Q176/RES_summary!Q$19</f>
        <v>34.571051512755787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32.968446498614107</v>
      </c>
      <c r="L234" s="183">
        <f>L177/RES_summary!L$19</f>
        <v>32.506413151651458</v>
      </c>
      <c r="M234" s="183">
        <f>M177/RES_summary!M$19</f>
        <v>31.807848742736368</v>
      </c>
      <c r="N234" s="183">
        <f>N177/RES_summary!N$19</f>
        <v>31.190726993886067</v>
      </c>
      <c r="O234" s="183">
        <f>O177/RES_summary!O$19</f>
        <v>31.262403693163911</v>
      </c>
      <c r="P234" s="183">
        <f>P177/RES_summary!P$19</f>
        <v>30.627901874687442</v>
      </c>
      <c r="Q234" s="183">
        <f>Q177/RES_summary!Q$19</f>
        <v>30.153617835140359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26.622784681155171</v>
      </c>
      <c r="L235" s="182">
        <f>L178/RES_summary!L$19</f>
        <v>26.202396595182819</v>
      </c>
      <c r="M235" s="182">
        <f>M178/RES_summary!M$19</f>
        <v>25.574610760841558</v>
      </c>
      <c r="N235" s="182">
        <f>N178/RES_summary!N$19</f>
        <v>25.016841269664912</v>
      </c>
      <c r="O235" s="182">
        <f>O178/RES_summary!O$19</f>
        <v>25.132362222256351</v>
      </c>
      <c r="P235" s="182">
        <f>P178/RES_summary!P$19</f>
        <v>24.586896473707615</v>
      </c>
      <c r="Q235" s="182">
        <f>Q178/RES_summary!Q$19</f>
        <v>24.199736058929062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6.3456618174589341</v>
      </c>
      <c r="L236" s="181">
        <f>L179/RES_summary!L$19</f>
        <v>6.3040165564686381</v>
      </c>
      <c r="M236" s="181">
        <f>M179/RES_summary!M$19</f>
        <v>6.2332379818948116</v>
      </c>
      <c r="N236" s="181">
        <f>N179/RES_summary!N$19</f>
        <v>6.1738857242211589</v>
      </c>
      <c r="O236" s="181">
        <f>O179/RES_summary!O$19</f>
        <v>6.1300414709075559</v>
      </c>
      <c r="P236" s="181">
        <f>P179/RES_summary!P$19</f>
        <v>6.041005400979822</v>
      </c>
      <c r="Q236" s="181">
        <f>Q179/RES_summary!Q$19</f>
        <v>5.9538817762112997</v>
      </c>
    </row>
    <row r="237" spans="1:17" ht="12" customHeight="1" x14ac:dyDescent="0.25">
      <c r="A237" s="163" t="s">
        <v>142</v>
      </c>
      <c r="B237" s="180">
        <f>B180/RES_summary!B$19</f>
        <v>39.118325717878434</v>
      </c>
      <c r="C237" s="180">
        <f>C180/RES_summary!C$19</f>
        <v>39.041739298930928</v>
      </c>
      <c r="D237" s="180">
        <f>D180/RES_summary!D$19</f>
        <v>37.350629916835771</v>
      </c>
      <c r="E237" s="180">
        <f>E180/RES_summary!E$19</f>
        <v>42.708360335657702</v>
      </c>
      <c r="F237" s="180">
        <f>F180/RES_summary!F$19</f>
        <v>42.238569331549073</v>
      </c>
      <c r="G237" s="180">
        <f>G180/RES_summary!G$19</f>
        <v>40.203113665710809</v>
      </c>
      <c r="H237" s="180">
        <f>H180/RES_summary!H$19</f>
        <v>41.602682596859658</v>
      </c>
      <c r="I237" s="180">
        <f>I180/RES_summary!I$19</f>
        <v>38.173589012810638</v>
      </c>
      <c r="J237" s="180">
        <f>J180/RES_summary!J$19</f>
        <v>39.790283038350424</v>
      </c>
      <c r="K237" s="180">
        <f>K180/RES_summary!K$19</f>
        <v>39.652193769766662</v>
      </c>
      <c r="L237" s="180">
        <f>L180/RES_summary!L$19</f>
        <v>42.952538700511695</v>
      </c>
      <c r="M237" s="180">
        <f>M180/RES_summary!M$19</f>
        <v>39.587255012630166</v>
      </c>
      <c r="N237" s="180">
        <f>N180/RES_summary!N$19</f>
        <v>39.077679238808642</v>
      </c>
      <c r="O237" s="180">
        <f>O180/RES_summary!O$19</f>
        <v>38.552756630872139</v>
      </c>
      <c r="P237" s="180">
        <f>P180/RES_summary!P$19</f>
        <v>38.648073935139685</v>
      </c>
      <c r="Q237" s="180">
        <f>Q180/RES_summary!Q$19</f>
        <v>38.37306412824956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34.102197456295691</v>
      </c>
      <c r="L238" s="179">
        <f>L181/RES_summary!L$19</f>
        <v>36.370793646827025</v>
      </c>
      <c r="M238" s="179">
        <f>M181/RES_summary!M$19</f>
        <v>33.944316490735858</v>
      </c>
      <c r="N238" s="179">
        <f>N181/RES_summary!N$19</f>
        <v>33.528261191387188</v>
      </c>
      <c r="O238" s="179">
        <f>O181/RES_summary!O$19</f>
        <v>33.116971112517938</v>
      </c>
      <c r="P238" s="179">
        <f>P181/RES_summary!P$19</f>
        <v>33.094657155577451</v>
      </c>
      <c r="Q238" s="179">
        <f>Q181/RES_summary!Q$19</f>
        <v>32.815026665985997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27.756535638836759</v>
      </c>
      <c r="L239" s="177">
        <f>L182/RES_summary!L$19</f>
        <v>30.066777090358379</v>
      </c>
      <c r="M239" s="177">
        <f>M182/RES_summary!M$19</f>
        <v>27.711078508841048</v>
      </c>
      <c r="N239" s="177">
        <f>N182/RES_summary!N$19</f>
        <v>27.35437546716603</v>
      </c>
      <c r="O239" s="177">
        <f>O182/RES_summary!O$19</f>
        <v>26.986929641610377</v>
      </c>
      <c r="P239" s="177">
        <f>P182/RES_summary!P$19</f>
        <v>27.053651754597627</v>
      </c>
      <c r="Q239" s="177">
        <f>Q182/RES_summary!Q$19</f>
        <v>26.861144889774696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6.3456618174589332</v>
      </c>
      <c r="L240" s="177">
        <f>L183/RES_summary!L$19</f>
        <v>6.3040165564686399</v>
      </c>
      <c r="M240" s="177">
        <f>M183/RES_summary!M$19</f>
        <v>6.2332379818948116</v>
      </c>
      <c r="N240" s="177">
        <f>N183/RES_summary!N$19</f>
        <v>6.1738857242211589</v>
      </c>
      <c r="O240" s="177">
        <f>O183/RES_summary!O$19</f>
        <v>6.1300414709075568</v>
      </c>
      <c r="P240" s="177">
        <f>P183/RES_summary!P$19</f>
        <v>6.0410054009798229</v>
      </c>
      <c r="Q240" s="177">
        <f>Q183/RES_summary!Q$19</f>
        <v>5.9538817762112997</v>
      </c>
    </row>
    <row r="241" spans="1:17" ht="12" customHeight="1" x14ac:dyDescent="0.25">
      <c r="A241" s="158" t="s">
        <v>62</v>
      </c>
      <c r="B241" s="178">
        <f>B184/RES_summary!B$19</f>
        <v>16.644124401905888</v>
      </c>
      <c r="C241" s="178">
        <f>C184/RES_summary!C$19</f>
        <v>16.35396722339496</v>
      </c>
      <c r="D241" s="178">
        <f>D184/RES_summary!D$19</f>
        <v>17.777845807414298</v>
      </c>
      <c r="E241" s="178">
        <f>E184/RES_summary!E$19</f>
        <v>21.426373694007406</v>
      </c>
      <c r="F241" s="178">
        <f>F184/RES_summary!F$19</f>
        <v>21.296814803029566</v>
      </c>
      <c r="G241" s="178">
        <f>G184/RES_summary!G$19</f>
        <v>20.867231567700927</v>
      </c>
      <c r="H241" s="178">
        <f>H184/RES_summary!H$19</f>
        <v>20.713485160583922</v>
      </c>
      <c r="I241" s="178">
        <f>I184/RES_summary!I$19</f>
        <v>20.535146273665784</v>
      </c>
      <c r="J241" s="178">
        <f>J184/RES_summary!J$19</f>
        <v>20.188670430456384</v>
      </c>
      <c r="K241" s="178">
        <f>K184/RES_summary!K$19</f>
        <v>20.197956966418463</v>
      </c>
      <c r="L241" s="178">
        <f>L184/RES_summary!L$19</f>
        <v>19.926777631647056</v>
      </c>
      <c r="M241" s="178">
        <f>M184/RES_summary!M$19</f>
        <v>19.834381309077724</v>
      </c>
      <c r="N241" s="178">
        <f>N184/RES_summary!N$19</f>
        <v>19.347028244588156</v>
      </c>
      <c r="O241" s="178">
        <f>O184/RES_summary!O$19</f>
        <v>19.218178684585496</v>
      </c>
      <c r="P241" s="178">
        <f>P184/RES_summary!P$19</f>
        <v>18.78751891741636</v>
      </c>
      <c r="Q241" s="178">
        <f>Q184/RES_summary!Q$19</f>
        <v>18.51822941792631</v>
      </c>
    </row>
    <row r="242" spans="1:17" ht="12" customHeight="1" x14ac:dyDescent="0.25">
      <c r="A242" s="23" t="s">
        <v>203</v>
      </c>
      <c r="B242" s="177">
        <f>B185/RES_summary!B$19</f>
        <v>17.707224919436172</v>
      </c>
      <c r="C242" s="177">
        <f>C185/RES_summary!C$19</f>
        <v>17.362012400209402</v>
      </c>
      <c r="D242" s="177">
        <f>D185/RES_summary!D$19</f>
        <v>18.817799402312371</v>
      </c>
      <c r="E242" s="177">
        <f>E185/RES_summary!E$19</f>
        <v>22.168176293964759</v>
      </c>
      <c r="F242" s="177">
        <f>F185/RES_summary!F$19</f>
        <v>22.030081764123548</v>
      </c>
      <c r="G242" s="177">
        <f>G185/RES_summary!G$19</f>
        <v>21.520416171142809</v>
      </c>
      <c r="H242" s="177">
        <f>H185/RES_summary!H$19</f>
        <v>21.265155211495792</v>
      </c>
      <c r="I242" s="177">
        <f>I185/RES_summary!I$19</f>
        <v>21.098784947911938</v>
      </c>
      <c r="J242" s="177">
        <f>J185/RES_summary!J$19</f>
        <v>20.693369739656656</v>
      </c>
      <c r="K242" s="177">
        <f>K185/RES_summary!K$19</f>
        <v>20.577625774385034</v>
      </c>
      <c r="L242" s="177">
        <f>L185/RES_summary!L$19</f>
        <v>20.251243472059262</v>
      </c>
      <c r="M242" s="177">
        <f>M185/RES_summary!M$19</f>
        <v>20.158221320805222</v>
      </c>
      <c r="N242" s="177">
        <f>N185/RES_summary!N$19</f>
        <v>19.650039472667125</v>
      </c>
      <c r="O242" s="177">
        <f>O185/RES_summary!O$19</f>
        <v>19.534229394709119</v>
      </c>
      <c r="P242" s="177">
        <f>P185/RES_summary!P$19</f>
        <v>19.052690193935042</v>
      </c>
      <c r="Q242" s="177">
        <f>Q185/RES_summary!Q$19</f>
        <v>18.771299889320417</v>
      </c>
    </row>
    <row r="243" spans="1:17" ht="12" customHeight="1" x14ac:dyDescent="0.25">
      <c r="A243" s="29" t="s">
        <v>140</v>
      </c>
      <c r="B243" s="176">
        <f>B186/RES_summary!B$19</f>
        <v>11.269014080690907</v>
      </c>
      <c r="C243" s="176">
        <f>C186/RES_summary!C$19</f>
        <v>11.057435987484798</v>
      </c>
      <c r="D243" s="176">
        <f>D186/RES_summary!D$19</f>
        <v>12.081875001273945</v>
      </c>
      <c r="E243" s="176">
        <f>E186/RES_summary!E$19</f>
        <v>16.304892979014923</v>
      </c>
      <c r="F243" s="176">
        <f>F186/RES_summary!F$19</f>
        <v>16.143839638469441</v>
      </c>
      <c r="G243" s="176">
        <f>G186/RES_summary!G$19</f>
        <v>15.420392684106744</v>
      </c>
      <c r="H243" s="176">
        <f>H186/RES_summary!H$19</f>
        <v>15.816896773402508</v>
      </c>
      <c r="I243" s="176">
        <f>I186/RES_summary!I$19</f>
        <v>15.26747134943664</v>
      </c>
      <c r="J243" s="176">
        <f>J186/RES_summary!J$19</f>
        <v>15.421411062575102</v>
      </c>
      <c r="K243" s="176">
        <f>K186/RES_summary!K$19</f>
        <v>15.569077273779824</v>
      </c>
      <c r="L243" s="176">
        <f>L186/RES_summary!L$19</f>
        <v>15.693778972053659</v>
      </c>
      <c r="M243" s="176">
        <f>M186/RES_summary!M$19</f>
        <v>15.27898147078966</v>
      </c>
      <c r="N243" s="176">
        <f>N186/RES_summary!N$19</f>
        <v>14.798138797260384</v>
      </c>
      <c r="O243" s="176">
        <f>O186/RES_summary!O$19</f>
        <v>14.897986479415541</v>
      </c>
      <c r="P243" s="176">
        <f>P186/RES_summary!P$19</f>
        <v>14.946106508462757</v>
      </c>
      <c r="Q243" s="176">
        <f>Q186/RES_summary!Q$19</f>
        <v>14.984247932021045</v>
      </c>
    </row>
    <row r="245" spans="1:17" ht="12" customHeight="1" x14ac:dyDescent="0.25">
      <c r="A245" s="152" t="s">
        <v>71</v>
      </c>
      <c r="B245" s="184">
        <f>B188/RES_summary!B$19</f>
        <v>133.81835996696438</v>
      </c>
      <c r="C245" s="184">
        <f>C188/RES_summary!C$19</f>
        <v>143.42392886632743</v>
      </c>
      <c r="D245" s="184">
        <f>D188/RES_summary!D$19</f>
        <v>136.28079291935254</v>
      </c>
      <c r="E245" s="184">
        <f>E188/RES_summary!E$19</f>
        <v>137.29345840600044</v>
      </c>
      <c r="F245" s="184">
        <f>F188/RES_summary!F$19</f>
        <v>134.24027936030024</v>
      </c>
      <c r="G245" s="184">
        <f>G188/RES_summary!G$19</f>
        <v>137.56401840494809</v>
      </c>
      <c r="H245" s="184">
        <f>H188/RES_summary!H$19</f>
        <v>141.06303310548708</v>
      </c>
      <c r="I245" s="184">
        <f>I188/RES_summary!I$19</f>
        <v>133.28077075123215</v>
      </c>
      <c r="J245" s="184">
        <f>J188/RES_summary!J$19</f>
        <v>132.3551477025305</v>
      </c>
      <c r="K245" s="184">
        <f>K188/RES_summary!K$19</f>
        <v>135.316633055908</v>
      </c>
      <c r="L245" s="184">
        <f>L188/RES_summary!L$19</f>
        <v>148.87298148708115</v>
      </c>
      <c r="M245" s="184">
        <f>M188/RES_summary!M$19</f>
        <v>134.18855095052092</v>
      </c>
      <c r="N245" s="184">
        <f>N188/RES_summary!N$19</f>
        <v>136.55263905439801</v>
      </c>
      <c r="O245" s="184">
        <f>O188/RES_summary!O$19</f>
        <v>134.68200805676196</v>
      </c>
      <c r="P245" s="184">
        <f>P188/RES_summary!P$19</f>
        <v>123.53637587771722</v>
      </c>
      <c r="Q245" s="184">
        <f>Q188/RES_summary!Q$19</f>
        <v>122.62115745811498</v>
      </c>
    </row>
    <row r="246" spans="1:17" ht="12" customHeight="1" x14ac:dyDescent="0.25">
      <c r="A246" s="158" t="s">
        <v>65</v>
      </c>
      <c r="B246" s="178">
        <f>B189/RES_summary!B$19</f>
        <v>103.83868010214117</v>
      </c>
      <c r="C246" s="178">
        <f>C189/RES_summary!C$19</f>
        <v>113.70210868694762</v>
      </c>
      <c r="D246" s="178">
        <f>D189/RES_summary!D$19</f>
        <v>106.1052454052585</v>
      </c>
      <c r="E246" s="178">
        <f>E189/RES_summary!E$19</f>
        <v>105.1013325662021</v>
      </c>
      <c r="F246" s="178">
        <f>F189/RES_summary!F$19</f>
        <v>101.83231289969982</v>
      </c>
      <c r="G246" s="178">
        <f>G189/RES_summary!G$19</f>
        <v>105.43960658415028</v>
      </c>
      <c r="H246" s="178">
        <f>H189/RES_summary!H$19</f>
        <v>109.090023381292</v>
      </c>
      <c r="I246" s="178">
        <f>I189/RES_summary!I$19</f>
        <v>101.72221194430612</v>
      </c>
      <c r="J246" s="178">
        <f>J189/RES_summary!J$19</f>
        <v>100.46090385525515</v>
      </c>
      <c r="K246" s="178">
        <f>K189/RES_summary!K$19</f>
        <v>102.87753272637048</v>
      </c>
      <c r="L246" s="178">
        <f>L189/RES_summary!L$19</f>
        <v>116.5742332427516</v>
      </c>
      <c r="M246" s="178">
        <f>M189/RES_summary!M$19</f>
        <v>102.44719394313212</v>
      </c>
      <c r="N246" s="178">
        <f>N189/RES_summary!N$19</f>
        <v>105.37237278720025</v>
      </c>
      <c r="O246" s="178">
        <f>O189/RES_summary!O$19</f>
        <v>103.06068462300912</v>
      </c>
      <c r="P246" s="178">
        <f>P189/RES_summary!P$19</f>
        <v>92.37252433671037</v>
      </c>
      <c r="Q246" s="178">
        <f>Q189/RES_summary!Q$19</f>
        <v>91.613186208751358</v>
      </c>
    </row>
    <row r="247" spans="1:17" ht="12" customHeight="1" x14ac:dyDescent="0.25">
      <c r="A247" s="23" t="s">
        <v>161</v>
      </c>
      <c r="B247" s="177">
        <f>B190/RES_summary!B$19</f>
        <v>102.20899057505581</v>
      </c>
      <c r="C247" s="177">
        <f>C190/RES_summary!C$19</f>
        <v>112.06533192205619</v>
      </c>
      <c r="D247" s="177">
        <f>D190/RES_summary!D$19</f>
        <v>104.76945442672277</v>
      </c>
      <c r="E247" s="177">
        <f>E190/RES_summary!E$19</f>
        <v>101.71392913029</v>
      </c>
      <c r="F247" s="177">
        <f>F190/RES_summary!F$19</f>
        <v>98.588298090171534</v>
      </c>
      <c r="G247" s="177">
        <f>G190/RES_summary!G$19</f>
        <v>102.76722813656316</v>
      </c>
      <c r="H247" s="177">
        <f>H190/RES_summary!H$19</f>
        <v>105.98285614490182</v>
      </c>
      <c r="I247" s="177">
        <f>I190/RES_summary!I$19</f>
        <v>99.024398185630389</v>
      </c>
      <c r="J247" s="177">
        <f>J190/RES_summary!J$19</f>
        <v>97.610614600755397</v>
      </c>
      <c r="K247" s="177">
        <f>K190/RES_summary!K$19</f>
        <v>99.883853352157487</v>
      </c>
      <c r="L247" s="177">
        <f>L190/RES_summary!L$19</f>
        <v>113.23731657542938</v>
      </c>
      <c r="M247" s="177">
        <f>M190/RES_summary!M$19</f>
        <v>99.574714616188487</v>
      </c>
      <c r="N247" s="177">
        <f>N190/RES_summary!N$19</f>
        <v>102.49882240787639</v>
      </c>
      <c r="O247" s="177">
        <f>O190/RES_summary!O$19</f>
        <v>100.1100456463691</v>
      </c>
      <c r="P247" s="177">
        <f>P190/RES_summary!P$19</f>
        <v>89.277674648844567</v>
      </c>
      <c r="Q247" s="177">
        <f>Q190/RES_summary!Q$19</f>
        <v>88.225116194925121</v>
      </c>
    </row>
    <row r="248" spans="1:17" ht="12" customHeight="1" x14ac:dyDescent="0.25">
      <c r="A248" s="23" t="s">
        <v>60</v>
      </c>
      <c r="B248" s="177">
        <f>B191/RES_summary!B$19</f>
        <v>1.6296895270853704</v>
      </c>
      <c r="C248" s="177">
        <f>C191/RES_summary!C$19</f>
        <v>1.6367767648914369</v>
      </c>
      <c r="D248" s="177">
        <f>D191/RES_summary!D$19</f>
        <v>1.3357909785357267</v>
      </c>
      <c r="E248" s="177">
        <f>E191/RES_summary!E$19</f>
        <v>3.3874034359120957</v>
      </c>
      <c r="F248" s="177">
        <f>F191/RES_summary!F$19</f>
        <v>3.2440148095282915</v>
      </c>
      <c r="G248" s="177">
        <f>G191/RES_summary!G$19</f>
        <v>2.6723784475871208</v>
      </c>
      <c r="H248" s="177">
        <f>H191/RES_summary!H$19</f>
        <v>3.1071672363901861</v>
      </c>
      <c r="I248" s="177">
        <f>I191/RES_summary!I$19</f>
        <v>2.6978137586757485</v>
      </c>
      <c r="J248" s="177">
        <f>J191/RES_summary!J$19</f>
        <v>2.8502892544997698</v>
      </c>
      <c r="K248" s="177">
        <f>K191/RES_summary!K$19</f>
        <v>2.9936793742129861</v>
      </c>
      <c r="L248" s="177">
        <f>L191/RES_summary!L$19</f>
        <v>3.3369166673222241</v>
      </c>
      <c r="M248" s="177">
        <f>M191/RES_summary!M$19</f>
        <v>2.8724793269436435</v>
      </c>
      <c r="N248" s="177">
        <f>N191/RES_summary!N$19</f>
        <v>2.8735503793238508</v>
      </c>
      <c r="O248" s="177">
        <f>O191/RES_summary!O$19</f>
        <v>2.9506389766400196</v>
      </c>
      <c r="P248" s="177">
        <f>P191/RES_summary!P$19</f>
        <v>3.0948496878657994</v>
      </c>
      <c r="Q248" s="177">
        <f>Q191/RES_summary!Q$19</f>
        <v>3.3880700138262316</v>
      </c>
    </row>
    <row r="249" spans="1:17" ht="12" customHeight="1" x14ac:dyDescent="0.25">
      <c r="A249" s="158" t="s">
        <v>112</v>
      </c>
      <c r="B249" s="178">
        <f>B192/RES_summary!B$19</f>
        <v>6.9896369356268473E-3</v>
      </c>
      <c r="C249" s="178">
        <f>C192/RES_summary!C$19</f>
        <v>7.5629981709227365E-3</v>
      </c>
      <c r="D249" s="178">
        <f>D192/RES_summary!D$19</f>
        <v>8.977176409831273E-3</v>
      </c>
      <c r="E249" s="178">
        <f>E192/RES_summary!E$19</f>
        <v>9.9612217824702979E-3</v>
      </c>
      <c r="F249" s="178">
        <f>F192/RES_summary!F$19</f>
        <v>1.2836737247680315E-2</v>
      </c>
      <c r="G249" s="178">
        <f>G192/RES_summary!G$19</f>
        <v>1.4711001030166751E-2</v>
      </c>
      <c r="H249" s="178">
        <f>H192/RES_summary!H$19</f>
        <v>2.055266857401138E-2</v>
      </c>
      <c r="I249" s="178">
        <f>I192/RES_summary!I$19</f>
        <v>2.9787466054875863E-2</v>
      </c>
      <c r="J249" s="178">
        <f>J192/RES_summary!J$19</f>
        <v>3.8796659441189714E-2</v>
      </c>
      <c r="K249" s="178">
        <f>K192/RES_summary!K$19</f>
        <v>5.2409306881047481E-2</v>
      </c>
      <c r="L249" s="178">
        <f>L192/RES_summary!L$19</f>
        <v>6.6481925468652128E-2</v>
      </c>
      <c r="M249" s="178">
        <f>M192/RES_summary!M$19</f>
        <v>8.3822373239827941E-2</v>
      </c>
      <c r="N249" s="178">
        <f>N192/RES_summary!N$19</f>
        <v>9.8602349819832194E-2</v>
      </c>
      <c r="O249" s="178">
        <f>O192/RES_summary!O$19</f>
        <v>0.10245929909232017</v>
      </c>
      <c r="P249" s="178">
        <f>P192/RES_summary!P$19</f>
        <v>0.13341796564426298</v>
      </c>
      <c r="Q249" s="178">
        <f>Q192/RES_summary!Q$19</f>
        <v>0.15912128174153081</v>
      </c>
    </row>
    <row r="250" spans="1:17" ht="12" customHeight="1" x14ac:dyDescent="0.25">
      <c r="A250" s="23" t="s">
        <v>60</v>
      </c>
      <c r="B250" s="177">
        <f>B193/RES_summary!B$19</f>
        <v>6.9896369356268473E-3</v>
      </c>
      <c r="C250" s="177">
        <f>C193/RES_summary!C$19</f>
        <v>7.5629981709227365E-3</v>
      </c>
      <c r="D250" s="177">
        <f>D193/RES_summary!D$19</f>
        <v>8.977176409831273E-3</v>
      </c>
      <c r="E250" s="177">
        <f>E193/RES_summary!E$19</f>
        <v>9.9612217824702979E-3</v>
      </c>
      <c r="F250" s="177">
        <f>F193/RES_summary!F$19</f>
        <v>1.2836737247680315E-2</v>
      </c>
      <c r="G250" s="177">
        <f>G193/RES_summary!G$19</f>
        <v>1.4711001030166751E-2</v>
      </c>
      <c r="H250" s="177">
        <f>H193/RES_summary!H$19</f>
        <v>2.055266857401138E-2</v>
      </c>
      <c r="I250" s="177">
        <f>I193/RES_summary!I$19</f>
        <v>2.9787466054875863E-2</v>
      </c>
      <c r="J250" s="177">
        <f>J193/RES_summary!J$19</f>
        <v>3.8796659441189714E-2</v>
      </c>
      <c r="K250" s="177">
        <f>K193/RES_summary!K$19</f>
        <v>5.2409306881047481E-2</v>
      </c>
      <c r="L250" s="177">
        <f>L193/RES_summary!L$19</f>
        <v>6.6481925468652128E-2</v>
      </c>
      <c r="M250" s="177">
        <f>M193/RES_summary!M$19</f>
        <v>8.3822373239827941E-2</v>
      </c>
      <c r="N250" s="177">
        <f>N193/RES_summary!N$19</f>
        <v>9.8602349819832194E-2</v>
      </c>
      <c r="O250" s="177">
        <f>O193/RES_summary!O$19</f>
        <v>0.10245929909232017</v>
      </c>
      <c r="P250" s="177">
        <f>P193/RES_summary!P$19</f>
        <v>0.13341796564426298</v>
      </c>
      <c r="Q250" s="177">
        <f>Q193/RES_summary!Q$19</f>
        <v>0.15912128174153081</v>
      </c>
    </row>
    <row r="251" spans="1:17" ht="12" customHeight="1" x14ac:dyDescent="0.25">
      <c r="A251" s="158" t="s">
        <v>63</v>
      </c>
      <c r="B251" s="178">
        <f>B194/RES_summary!B$19</f>
        <v>22.125447032554082</v>
      </c>
      <c r="C251" s="178">
        <f>C194/RES_summary!C$19</f>
        <v>21.941680489087485</v>
      </c>
      <c r="D251" s="178">
        <f>D194/RES_summary!D$19</f>
        <v>21.61525083885433</v>
      </c>
      <c r="E251" s="178">
        <f>E194/RES_summary!E$19</f>
        <v>21.758913721620953</v>
      </c>
      <c r="F251" s="178">
        <f>F194/RES_summary!F$19</f>
        <v>21.877562536191551</v>
      </c>
      <c r="G251" s="178">
        <f>G194/RES_summary!G$19</f>
        <v>21.720945115790162</v>
      </c>
      <c r="H251" s="178">
        <f>H194/RES_summary!H$19</f>
        <v>21.482619014330339</v>
      </c>
      <c r="I251" s="178">
        <f>I194/RES_summary!I$19</f>
        <v>21.012731406419277</v>
      </c>
      <c r="J251" s="178">
        <f>J194/RES_summary!J$19</f>
        <v>21.333096411284195</v>
      </c>
      <c r="K251" s="178">
        <f>K194/RES_summary!K$19</f>
        <v>21.919601620129306</v>
      </c>
      <c r="L251" s="178">
        <f>L194/RES_summary!L$19</f>
        <v>21.879946986951257</v>
      </c>
      <c r="M251" s="178">
        <f>M194/RES_summary!M$19</f>
        <v>21.333679378851478</v>
      </c>
      <c r="N251" s="178">
        <f>N194/RES_summary!N$19</f>
        <v>20.98782723133775</v>
      </c>
      <c r="O251" s="178">
        <f>O194/RES_summary!O$19</f>
        <v>21.401513333267943</v>
      </c>
      <c r="P251" s="178">
        <f>P194/RES_summary!P$19</f>
        <v>21.107434925333152</v>
      </c>
      <c r="Q251" s="178">
        <f>Q194/RES_summary!Q$19</f>
        <v>21.006847201234986</v>
      </c>
    </row>
    <row r="252" spans="1:17" ht="12" customHeight="1" x14ac:dyDescent="0.25">
      <c r="A252" s="167" t="s">
        <v>160</v>
      </c>
      <c r="B252" s="183">
        <f>B195/RES_summary!B$19</f>
        <v>21.860852939104792</v>
      </c>
      <c r="C252" s="183">
        <f>C195/RES_summary!C$19</f>
        <v>21.661803478245201</v>
      </c>
      <c r="D252" s="183">
        <f>D195/RES_summary!D$19</f>
        <v>21.35871051552197</v>
      </c>
      <c r="E252" s="183">
        <f>E195/RES_summary!E$19</f>
        <v>21.343747220358537</v>
      </c>
      <c r="F252" s="183">
        <f>F195/RES_summary!F$19</f>
        <v>21.527068362821925</v>
      </c>
      <c r="G252" s="183">
        <f>G195/RES_summary!G$19</f>
        <v>21.525249599708104</v>
      </c>
      <c r="H252" s="183">
        <f>H195/RES_summary!H$19</f>
        <v>21.241164841176204</v>
      </c>
      <c r="I252" s="183">
        <f>I195/RES_summary!I$19</f>
        <v>20.938918810672174</v>
      </c>
      <c r="J252" s="183">
        <f>J195/RES_summary!J$19</f>
        <v>21.072781226968033</v>
      </c>
      <c r="K252" s="183">
        <f>K195/RES_summary!K$19</f>
        <v>21.606854648103909</v>
      </c>
      <c r="L252" s="183">
        <f>L195/RES_summary!L$19</f>
        <v>21.464358683559734</v>
      </c>
      <c r="M252" s="183">
        <f>M195/RES_summary!M$19</f>
        <v>21.17920772746686</v>
      </c>
      <c r="N252" s="183">
        <f>N195/RES_summary!N$19</f>
        <v>20.952847597303784</v>
      </c>
      <c r="O252" s="183">
        <f>O195/RES_summary!O$19</f>
        <v>21.243871956304233</v>
      </c>
      <c r="P252" s="183">
        <f>P195/RES_summary!P$19</f>
        <v>20.964725690210184</v>
      </c>
      <c r="Q252" s="183">
        <f>Q195/RES_summary!Q$19</f>
        <v>20.828319594512912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22.644014850942039</v>
      </c>
      <c r="L253" s="183">
        <f>L196/RES_summary!L$19</f>
        <v>22.366020549529857</v>
      </c>
      <c r="M253" s="183">
        <f>M196/RES_summary!M$19</f>
        <v>21.946503688286686</v>
      </c>
      <c r="N253" s="183">
        <f>N196/RES_summary!N$19</f>
        <v>21.590384939312145</v>
      </c>
      <c r="O253" s="183">
        <f>O196/RES_summary!O$19</f>
        <v>21.729362280353346</v>
      </c>
      <c r="P253" s="183">
        <f>P196/RES_summary!P$19</f>
        <v>21.36969862575404</v>
      </c>
      <c r="Q253" s="183">
        <f>Q196/RES_summary!Q$19</f>
        <v>21.10466936578899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16.298353033483107</v>
      </c>
      <c r="L254" s="182">
        <f>L197/RES_summary!L$19</f>
        <v>16.062003993061222</v>
      </c>
      <c r="M254" s="182">
        <f>M197/RES_summary!M$19</f>
        <v>15.713265706391873</v>
      </c>
      <c r="N254" s="182">
        <f>N197/RES_summary!N$19</f>
        <v>15.416499215090987</v>
      </c>
      <c r="O254" s="182">
        <f>O197/RES_summary!O$19</f>
        <v>15.599320809445791</v>
      </c>
      <c r="P254" s="182">
        <f>P197/RES_summary!P$19</f>
        <v>15.328693224774216</v>
      </c>
      <c r="Q254" s="182">
        <f>Q197/RES_summary!Q$19</f>
        <v>15.150787589577689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6.3456618174589332</v>
      </c>
      <c r="L255" s="181">
        <f>L198/RES_summary!L$19</f>
        <v>6.3040165564686381</v>
      </c>
      <c r="M255" s="181">
        <f>M198/RES_summary!M$19</f>
        <v>6.2332379818948125</v>
      </c>
      <c r="N255" s="181">
        <f>N198/RES_summary!N$19</f>
        <v>6.1738857242211571</v>
      </c>
      <c r="O255" s="181">
        <f>O198/RES_summary!O$19</f>
        <v>6.130041470907555</v>
      </c>
      <c r="P255" s="181">
        <f>P198/RES_summary!P$19</f>
        <v>6.041005400979822</v>
      </c>
      <c r="Q255" s="181">
        <f>Q198/RES_summary!Q$19</f>
        <v>5.9538817762113005</v>
      </c>
    </row>
    <row r="256" spans="1:17" ht="12" customHeight="1" x14ac:dyDescent="0.25">
      <c r="A256" s="163" t="s">
        <v>142</v>
      </c>
      <c r="B256" s="180">
        <f>B199/RES_summary!B$19</f>
        <v>25.165995172256405</v>
      </c>
      <c r="C256" s="180">
        <f>C199/RES_summary!C$19</f>
        <v>25.311209685385649</v>
      </c>
      <c r="D256" s="180">
        <f>D199/RES_summary!D$19</f>
        <v>24.691714825083825</v>
      </c>
      <c r="E256" s="180">
        <f>E199/RES_summary!E$19</f>
        <v>28.47861635566429</v>
      </c>
      <c r="F256" s="180">
        <f>F199/RES_summary!F$19</f>
        <v>28.484897243495716</v>
      </c>
      <c r="G256" s="180">
        <f>G199/RES_summary!G$19</f>
        <v>27.834647244391675</v>
      </c>
      <c r="H256" s="180">
        <f>H199/RES_summary!H$19</f>
        <v>29.737881058209325</v>
      </c>
      <c r="I256" s="180">
        <f>I199/RES_summary!I$19</f>
        <v>28.700806428201364</v>
      </c>
      <c r="J256" s="180">
        <f>J199/RES_summary!J$19</f>
        <v>30.262085377300572</v>
      </c>
      <c r="K256" s="180">
        <f>K199/RES_summary!K$19</f>
        <v>30.209313109845027</v>
      </c>
      <c r="L256" s="180">
        <f>L199/RES_summary!L$19</f>
        <v>32.840572569685996</v>
      </c>
      <c r="M256" s="180">
        <f>M199/RES_summary!M$19</f>
        <v>30.403319671703279</v>
      </c>
      <c r="N256" s="180">
        <f>N199/RES_summary!N$19</f>
        <v>30.167815284099806</v>
      </c>
      <c r="O256" s="180">
        <f>O199/RES_summary!O$19</f>
        <v>30.070230528276234</v>
      </c>
      <c r="P256" s="180">
        <f>P199/RES_summary!P$19</f>
        <v>30.19239918400099</v>
      </c>
      <c r="Q256" s="180">
        <f>Q199/RES_summary!Q$19</f>
        <v>30.029353744181726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27.671111558991704</v>
      </c>
      <c r="L257" s="179">
        <f>L200/RES_summary!L$19</f>
        <v>29.441241662715868</v>
      </c>
      <c r="M257" s="179">
        <f>M200/RES_summary!M$19</f>
        <v>27.590526888902033</v>
      </c>
      <c r="N257" s="179">
        <f>N200/RES_summary!N$19</f>
        <v>27.291356423091035</v>
      </c>
      <c r="O257" s="179">
        <f>O200/RES_summary!O$19</f>
        <v>27.208893493599462</v>
      </c>
      <c r="P257" s="179">
        <f>P200/RES_summary!P$19</f>
        <v>27.186433688137459</v>
      </c>
      <c r="Q257" s="179">
        <f>Q200/RES_summary!Q$19</f>
        <v>27.035852567230148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21.325449741532768</v>
      </c>
      <c r="L258" s="177">
        <f>L201/RES_summary!L$19</f>
        <v>23.137225106247229</v>
      </c>
      <c r="M258" s="177">
        <f>M201/RES_summary!M$19</f>
        <v>21.35728890700722</v>
      </c>
      <c r="N258" s="177">
        <f>N201/RES_summary!N$19</f>
        <v>21.117470698869869</v>
      </c>
      <c r="O258" s="177">
        <f>O201/RES_summary!O$19</f>
        <v>21.078852022691908</v>
      </c>
      <c r="P258" s="177">
        <f>P201/RES_summary!P$19</f>
        <v>21.145428287157635</v>
      </c>
      <c r="Q258" s="177">
        <f>Q201/RES_summary!Q$19</f>
        <v>21.081970791018854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6.3456618174589332</v>
      </c>
      <c r="L259" s="177">
        <f>L202/RES_summary!L$19</f>
        <v>6.3040165564686372</v>
      </c>
      <c r="M259" s="177">
        <f>M202/RES_summary!M$19</f>
        <v>6.2332379818948116</v>
      </c>
      <c r="N259" s="177">
        <f>N202/RES_summary!N$19</f>
        <v>6.1738857242211589</v>
      </c>
      <c r="O259" s="177">
        <f>O202/RES_summary!O$19</f>
        <v>6.1300414709075577</v>
      </c>
      <c r="P259" s="177">
        <f>P202/RES_summary!P$19</f>
        <v>6.0410054009798229</v>
      </c>
      <c r="Q259" s="177">
        <f>Q202/RES_summary!Q$19</f>
        <v>5.9538817762112997</v>
      </c>
    </row>
    <row r="260" spans="1:17" ht="12" customHeight="1" x14ac:dyDescent="0.25">
      <c r="A260" s="158" t="s">
        <v>62</v>
      </c>
      <c r="B260" s="178">
        <f>B203/RES_summary!B$19</f>
        <v>7.8472431953335136</v>
      </c>
      <c r="C260" s="178">
        <f>C203/RES_summary!C$19</f>
        <v>7.7725766921213824</v>
      </c>
      <c r="D260" s="178">
        <f>D203/RES_summary!D$19</f>
        <v>8.5513194988298711</v>
      </c>
      <c r="E260" s="178">
        <f>E203/RES_summary!E$19</f>
        <v>10.423250896394894</v>
      </c>
      <c r="F260" s="178">
        <f>F203/RES_summary!F$19</f>
        <v>10.517567187161195</v>
      </c>
      <c r="G260" s="178">
        <f>G203/RES_summary!G$19</f>
        <v>10.388755703977477</v>
      </c>
      <c r="H260" s="178">
        <f>H203/RES_summary!H$19</f>
        <v>10.469838041290712</v>
      </c>
      <c r="I260" s="178">
        <f>I203/RES_summary!I$19</f>
        <v>10.516039934451864</v>
      </c>
      <c r="J260" s="178">
        <f>J203/RES_summary!J$19</f>
        <v>10.522350776549958</v>
      </c>
      <c r="K260" s="178">
        <f>K203/RES_summary!K$19</f>
        <v>10.467089402527179</v>
      </c>
      <c r="L260" s="178">
        <f>L203/RES_summary!L$19</f>
        <v>10.352319331909658</v>
      </c>
      <c r="M260" s="178">
        <f>M203/RES_summary!M$19</f>
        <v>10.323855255297486</v>
      </c>
      <c r="N260" s="178">
        <f>N203/RES_summary!N$19</f>
        <v>10.093836686040202</v>
      </c>
      <c r="O260" s="178">
        <f>O203/RES_summary!O$19</f>
        <v>10.117350801392567</v>
      </c>
      <c r="P260" s="178">
        <f>P203/RES_summary!P$19</f>
        <v>9.9229986500294434</v>
      </c>
      <c r="Q260" s="178">
        <f>Q203/RES_summary!Q$19</f>
        <v>9.8420027663870897</v>
      </c>
    </row>
    <row r="261" spans="1:17" ht="12" customHeight="1" x14ac:dyDescent="0.25">
      <c r="A261" s="23" t="s">
        <v>203</v>
      </c>
      <c r="B261" s="177">
        <f>B204/RES_summary!B$19</f>
        <v>7.6484879036033719</v>
      </c>
      <c r="C261" s="177">
        <f>C204/RES_summary!C$19</f>
        <v>7.5941918870601173</v>
      </c>
      <c r="D261" s="177">
        <f>D204/RES_summary!D$19</f>
        <v>8.3673699038406539</v>
      </c>
      <c r="E261" s="177">
        <f>E204/RES_summary!E$19</f>
        <v>10.061579186575811</v>
      </c>
      <c r="F261" s="177">
        <f>F204/RES_summary!F$19</f>
        <v>10.179275062327953</v>
      </c>
      <c r="G261" s="177">
        <f>G204/RES_summary!G$19</f>
        <v>10.149948338389933</v>
      </c>
      <c r="H261" s="177">
        <f>H204/RES_summary!H$19</f>
        <v>10.205819405977447</v>
      </c>
      <c r="I261" s="177">
        <f>I204/RES_summary!I$19</f>
        <v>10.303846646571632</v>
      </c>
      <c r="J261" s="177">
        <f>J204/RES_summary!J$19</f>
        <v>10.283457886786143</v>
      </c>
      <c r="K261" s="177">
        <f>K204/RES_summary!K$19</f>
        <v>10.263935414544351</v>
      </c>
      <c r="L261" s="177">
        <f>L204/RES_summary!L$19</f>
        <v>10.143459027437336</v>
      </c>
      <c r="M261" s="177">
        <f>M204/RES_summary!M$19</f>
        <v>10.151933400051888</v>
      </c>
      <c r="N261" s="177">
        <f>N204/RES_summary!N$19</f>
        <v>9.9435800878535989</v>
      </c>
      <c r="O261" s="177">
        <f>O204/RES_summary!O$19</f>
        <v>9.9464425438374153</v>
      </c>
      <c r="P261" s="177">
        <f>P204/RES_summary!P$19</f>
        <v>9.7445378559427382</v>
      </c>
      <c r="Q261" s="177">
        <f>Q204/RES_summary!Q$19</f>
        <v>9.6453114213664239</v>
      </c>
    </row>
    <row r="262" spans="1:17" ht="12" customHeight="1" x14ac:dyDescent="0.25">
      <c r="A262" s="29" t="s">
        <v>140</v>
      </c>
      <c r="B262" s="176">
        <f>B205/RES_summary!B$19</f>
        <v>8.8521638047756408</v>
      </c>
      <c r="C262" s="176">
        <f>C205/RES_summary!C$19</f>
        <v>8.7098567999479819</v>
      </c>
      <c r="D262" s="176">
        <f>D205/RES_summary!D$19</f>
        <v>9.5588370726910465</v>
      </c>
      <c r="E262" s="176">
        <f>E205/RES_summary!E$19</f>
        <v>12.920269223242576</v>
      </c>
      <c r="F262" s="176">
        <f>F205/RES_summary!F$19</f>
        <v>12.894888149544711</v>
      </c>
      <c r="G262" s="176">
        <f>G205/RES_summary!G$19</f>
        <v>12.380145638334145</v>
      </c>
      <c r="H262" s="176">
        <f>H205/RES_summary!H$19</f>
        <v>12.813250705323386</v>
      </c>
      <c r="I262" s="176">
        <f>I205/RES_summary!I$19</f>
        <v>12.499163720539473</v>
      </c>
      <c r="J262" s="176">
        <f>J205/RES_summary!J$19</f>
        <v>12.778871334209098</v>
      </c>
      <c r="K262" s="176">
        <f>K205/RES_summary!K$19</f>
        <v>12.943920128993069</v>
      </c>
      <c r="L262" s="176">
        <f>L205/RES_summary!L$19</f>
        <v>13.077122003742385</v>
      </c>
      <c r="M262" s="176">
        <f>M205/RES_summary!M$19</f>
        <v>12.742249410504671</v>
      </c>
      <c r="N262" s="176">
        <f>N205/RES_summary!N$19</f>
        <v>12.349530833797271</v>
      </c>
      <c r="O262" s="176">
        <f>O205/RES_summary!O$19</f>
        <v>12.453547172538677</v>
      </c>
      <c r="P262" s="176">
        <f>P205/RES_summary!P$19</f>
        <v>12.508276806534811</v>
      </c>
      <c r="Q262" s="176">
        <f>Q205/RES_summary!Q$19</f>
        <v>12.588682645361734</v>
      </c>
    </row>
    <row r="264" spans="1:17" ht="12" customHeight="1" x14ac:dyDescent="0.25">
      <c r="A264" s="152" t="s">
        <v>195</v>
      </c>
      <c r="B264" s="184">
        <f>B207/RES_summary!B$19</f>
        <v>45.561436631505615</v>
      </c>
      <c r="C264" s="184">
        <f>C207/RES_summary!C$19</f>
        <v>48.658890441850552</v>
      </c>
      <c r="D264" s="184">
        <f>D207/RES_summary!D$19</f>
        <v>46.003322050584522</v>
      </c>
      <c r="E264" s="184">
        <f>E207/RES_summary!E$19</f>
        <v>45.381575230947824</v>
      </c>
      <c r="F264" s="184">
        <f>F207/RES_summary!F$19</f>
        <v>44.012847068250444</v>
      </c>
      <c r="G264" s="184">
        <f>G207/RES_summary!G$19</f>
        <v>44.943471783007212</v>
      </c>
      <c r="H264" s="184">
        <f>H207/RES_summary!H$19</f>
        <v>45.446581752749474</v>
      </c>
      <c r="I264" s="184">
        <f>I207/RES_summary!I$19</f>
        <v>42.80979649294752</v>
      </c>
      <c r="J264" s="184">
        <f>J207/RES_summary!J$19</f>
        <v>41.795202173676785</v>
      </c>
      <c r="K264" s="184">
        <f>K207/RES_summary!K$19</f>
        <v>42.261515675440862</v>
      </c>
      <c r="L264" s="184">
        <f>L207/RES_summary!L$19</f>
        <v>45.83363385374701</v>
      </c>
      <c r="M264" s="184">
        <f>M207/RES_summary!M$19</f>
        <v>41.248263765788657</v>
      </c>
      <c r="N264" s="184">
        <f>N207/RES_summary!N$19</f>
        <v>41.580577516202737</v>
      </c>
      <c r="O264" s="184">
        <f>O207/RES_summary!O$19</f>
        <v>40.296621091004972</v>
      </c>
      <c r="P264" s="184">
        <f>P207/RES_summary!P$19</f>
        <v>36.52674956538165</v>
      </c>
      <c r="Q264" s="184">
        <f>Q207/RES_summary!Q$19</f>
        <v>35.650491986300985</v>
      </c>
    </row>
    <row r="265" spans="1:17" ht="12" customHeight="1" x14ac:dyDescent="0.25">
      <c r="A265" s="158" t="s">
        <v>65</v>
      </c>
      <c r="B265" s="178">
        <f>B208/RES_summary!B$19</f>
        <v>34.832244308632276</v>
      </c>
      <c r="C265" s="178">
        <f>C208/RES_summary!C$19</f>
        <v>38.040431327270973</v>
      </c>
      <c r="D265" s="178">
        <f>D208/RES_summary!D$19</f>
        <v>35.276961366894724</v>
      </c>
      <c r="E265" s="178">
        <f>E208/RES_summary!E$19</f>
        <v>33.894231721249014</v>
      </c>
      <c r="F265" s="178">
        <f>F208/RES_summary!F$19</f>
        <v>32.489639303048449</v>
      </c>
      <c r="G265" s="178">
        <f>G208/RES_summary!G$19</f>
        <v>33.385682758281078</v>
      </c>
      <c r="H265" s="178">
        <f>H208/RES_summary!H$19</f>
        <v>34.059154890393302</v>
      </c>
      <c r="I265" s="178">
        <f>I208/RES_summary!I$19</f>
        <v>31.475180453482935</v>
      </c>
      <c r="J265" s="178">
        <f>J208/RES_summary!J$19</f>
        <v>30.68060800569026</v>
      </c>
      <c r="K265" s="178">
        <f>K208/RES_summary!K$19</f>
        <v>31.040511777596766</v>
      </c>
      <c r="L265" s="178">
        <f>L208/RES_summary!L$19</f>
        <v>34.784688226012356</v>
      </c>
      <c r="M265" s="178">
        <f>M208/RES_summary!M$19</f>
        <v>30.230666855551096</v>
      </c>
      <c r="N265" s="178">
        <f>N208/RES_summary!N$19</f>
        <v>30.715324617309037</v>
      </c>
      <c r="O265" s="178">
        <f>O208/RES_summary!O$19</f>
        <v>29.591103723581405</v>
      </c>
      <c r="P265" s="178">
        <f>P208/RES_summary!P$19</f>
        <v>26.081567519026201</v>
      </c>
      <c r="Q265" s="178">
        <f>Q208/RES_summary!Q$19</f>
        <v>25.45327362141197</v>
      </c>
    </row>
    <row r="266" spans="1:17" ht="12" customHeight="1" x14ac:dyDescent="0.25">
      <c r="A266" s="23" t="s">
        <v>161</v>
      </c>
      <c r="B266" s="177">
        <f>B209/RES_summary!B$19</f>
        <v>34.832244308632276</v>
      </c>
      <c r="C266" s="177">
        <f>C209/RES_summary!C$19</f>
        <v>38.040431327270973</v>
      </c>
      <c r="D266" s="177">
        <f>D209/RES_summary!D$19</f>
        <v>35.276961366894724</v>
      </c>
      <c r="E266" s="177">
        <f>E209/RES_summary!E$19</f>
        <v>33.894231721249014</v>
      </c>
      <c r="F266" s="177">
        <f>F209/RES_summary!F$19</f>
        <v>32.489639303048449</v>
      </c>
      <c r="G266" s="177">
        <f>G209/RES_summary!G$19</f>
        <v>33.385682758281078</v>
      </c>
      <c r="H266" s="177">
        <f>H209/RES_summary!H$19</f>
        <v>34.059154890393302</v>
      </c>
      <c r="I266" s="177">
        <f>I209/RES_summary!I$19</f>
        <v>31.475180453482935</v>
      </c>
      <c r="J266" s="177">
        <f>J209/RES_summary!J$19</f>
        <v>30.68060800569026</v>
      </c>
      <c r="K266" s="177">
        <f>K209/RES_summary!K$19</f>
        <v>31.040511777596766</v>
      </c>
      <c r="L266" s="177">
        <f>L209/RES_summary!L$19</f>
        <v>34.784688226012356</v>
      </c>
      <c r="M266" s="177">
        <f>M209/RES_summary!M$19</f>
        <v>30.230666855551096</v>
      </c>
      <c r="N266" s="177">
        <f>N209/RES_summary!N$19</f>
        <v>30.715324617309037</v>
      </c>
      <c r="O266" s="177">
        <f>O209/RES_summary!O$19</f>
        <v>29.591103723581405</v>
      </c>
      <c r="P266" s="177">
        <f>P209/RES_summary!P$19</f>
        <v>26.081567519026201</v>
      </c>
      <c r="Q266" s="177">
        <f>Q209/RES_summary!Q$19</f>
        <v>25.45327362141197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7.74378084373609</v>
      </c>
      <c r="C270" s="178">
        <f>C213/RES_summary!C$19</f>
        <v>7.6728355987617345</v>
      </c>
      <c r="D270" s="178">
        <f>D213/RES_summary!D$19</f>
        <v>7.5127924696645687</v>
      </c>
      <c r="E270" s="178">
        <f>E213/RES_summary!E$19</f>
        <v>7.5767830472313333</v>
      </c>
      <c r="F270" s="178">
        <f>F213/RES_summary!F$19</f>
        <v>7.6282871518260018</v>
      </c>
      <c r="G270" s="178">
        <f>G213/RES_summary!G$19</f>
        <v>7.6767896762463179</v>
      </c>
      <c r="H270" s="178">
        <f>H213/RES_summary!H$19</f>
        <v>7.5274704383371009</v>
      </c>
      <c r="I270" s="178">
        <f>I213/RES_summary!I$19</f>
        <v>7.4851619894343457</v>
      </c>
      <c r="J270" s="178">
        <f>J213/RES_summary!J$19</f>
        <v>7.3351972028213677</v>
      </c>
      <c r="K270" s="178">
        <f>K213/RES_summary!K$19</f>
        <v>7.3798899389302575</v>
      </c>
      <c r="L270" s="178">
        <f>L213/RES_summary!L$19</f>
        <v>7.2498590495345132</v>
      </c>
      <c r="M270" s="178">
        <f>M213/RES_summary!M$19</f>
        <v>7.216314236823453</v>
      </c>
      <c r="N270" s="178">
        <f>N213/RES_summary!N$19</f>
        <v>7.1441230987235853</v>
      </c>
      <c r="O270" s="178">
        <f>O213/RES_summary!O$19</f>
        <v>7.0289123459997178</v>
      </c>
      <c r="P270" s="178">
        <f>P213/RES_summary!P$19</f>
        <v>6.8453244636032515</v>
      </c>
      <c r="Q270" s="178">
        <f>Q213/RES_summary!Q$19</f>
        <v>6.658881003878478</v>
      </c>
    </row>
    <row r="271" spans="1:17" ht="12" customHeight="1" x14ac:dyDescent="0.25">
      <c r="A271" s="167" t="s">
        <v>160</v>
      </c>
      <c r="B271" s="183">
        <f>B214/RES_summary!B$19</f>
        <v>8.417658900611368</v>
      </c>
      <c r="C271" s="183">
        <f>C214/RES_summary!C$19</f>
        <v>8.3101502403517031</v>
      </c>
      <c r="D271" s="183">
        <f>D214/RES_summary!D$19</f>
        <v>8.1392695608717371</v>
      </c>
      <c r="E271" s="183">
        <f>E214/RES_summary!E$19</f>
        <v>8.044902944770703</v>
      </c>
      <c r="F271" s="183">
        <f>F214/RES_summary!F$19</f>
        <v>8.0329389998018161</v>
      </c>
      <c r="G271" s="183">
        <f>G214/RES_summary!G$19</f>
        <v>7.9225185792817197</v>
      </c>
      <c r="H271" s="183">
        <f>H214/RES_summary!H$19</f>
        <v>7.7476377862626027</v>
      </c>
      <c r="I271" s="183">
        <f>I214/RES_summary!I$19</f>
        <v>7.557026433324701</v>
      </c>
      <c r="J271" s="183">
        <f>J214/RES_summary!J$19</f>
        <v>7.549047082031124</v>
      </c>
      <c r="K271" s="183">
        <f>K214/RES_summary!K$19</f>
        <v>7.6816295132748866</v>
      </c>
      <c r="L271" s="183">
        <f>L214/RES_summary!L$19</f>
        <v>7.5604150003204884</v>
      </c>
      <c r="M271" s="183">
        <f>M214/RES_summary!M$19</f>
        <v>7.3792906250588661</v>
      </c>
      <c r="N271" s="183">
        <f>N214/RES_summary!N$19</f>
        <v>7.2185894872732712</v>
      </c>
      <c r="O271" s="183">
        <f>O214/RES_summary!O$19</f>
        <v>7.2518544125717037</v>
      </c>
      <c r="P271" s="183">
        <f>P214/RES_summary!P$19</f>
        <v>7.0945430601714827</v>
      </c>
      <c r="Q271" s="183">
        <f>Q214/RES_summary!Q$19</f>
        <v>6.9831998789978815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5.3771406592924578</v>
      </c>
      <c r="L272" s="183">
        <f>L215/RES_summary!L$19</f>
        <v>5.2922905002243512</v>
      </c>
      <c r="M272" s="183">
        <f>M215/RES_summary!M$19</f>
        <v>5.1655034375412034</v>
      </c>
      <c r="N272" s="183">
        <f>N215/RES_summary!N$19</f>
        <v>5.0530126410913159</v>
      </c>
      <c r="O272" s="183">
        <f>O215/RES_summary!O$19</f>
        <v>5.0762980888002032</v>
      </c>
      <c r="P272" s="183">
        <f>P215/RES_summary!P$19</f>
        <v>4.9661801421200487</v>
      </c>
      <c r="Q272" s="183">
        <f>Q215/RES_summary!Q$19</f>
        <v>4.8882399152985201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5.3771406592924578</v>
      </c>
      <c r="L273" s="182">
        <f>L216/RES_summary!L$19</f>
        <v>5.2922905002243512</v>
      </c>
      <c r="M273" s="182">
        <f>M216/RES_summary!M$19</f>
        <v>5.1655034375412034</v>
      </c>
      <c r="N273" s="182">
        <f>N216/RES_summary!N$19</f>
        <v>5.0530126410913159</v>
      </c>
      <c r="O273" s="182">
        <f>O216/RES_summary!O$19</f>
        <v>5.0762980888002032</v>
      </c>
      <c r="P273" s="182">
        <f>P216/RES_summary!P$19</f>
        <v>4.9661801421200487</v>
      </c>
      <c r="Q273" s="182">
        <f>Q216/RES_summary!Q$19</f>
        <v>4.8882399152985201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2.9854114791372464</v>
      </c>
      <c r="C279" s="178">
        <f>C222/RES_summary!C$19</f>
        <v>2.9456235158178443</v>
      </c>
      <c r="D279" s="178">
        <f>D222/RES_summary!D$19</f>
        <v>3.2135682140252291</v>
      </c>
      <c r="E279" s="178">
        <f>E222/RES_summary!E$19</f>
        <v>3.9105604624674832</v>
      </c>
      <c r="F279" s="178">
        <f>F222/RES_summary!F$19</f>
        <v>3.8949206133759966</v>
      </c>
      <c r="G279" s="178">
        <f>G222/RES_summary!G$19</f>
        <v>3.8809993484798166</v>
      </c>
      <c r="H279" s="178">
        <f>H222/RES_summary!H$19</f>
        <v>3.8599564240190682</v>
      </c>
      <c r="I279" s="178">
        <f>I222/RES_summary!I$19</f>
        <v>3.8494540500302343</v>
      </c>
      <c r="J279" s="178">
        <f>J222/RES_summary!J$19</f>
        <v>3.7793969651651569</v>
      </c>
      <c r="K279" s="178">
        <f>K222/RES_summary!K$19</f>
        <v>3.8411139589138328</v>
      </c>
      <c r="L279" s="178">
        <f>L222/RES_summary!L$19</f>
        <v>3.7990865782001428</v>
      </c>
      <c r="M279" s="178">
        <f>M222/RES_summary!M$19</f>
        <v>3.8012826734141067</v>
      </c>
      <c r="N279" s="178">
        <f>N222/RES_summary!N$19</f>
        <v>3.7211298001701154</v>
      </c>
      <c r="O279" s="178">
        <f>O222/RES_summary!O$19</f>
        <v>3.6766050214238528</v>
      </c>
      <c r="P279" s="178">
        <f>P222/RES_summary!P$19</f>
        <v>3.5998575827521946</v>
      </c>
      <c r="Q279" s="178">
        <f>Q222/RES_summary!Q$19</f>
        <v>3.5383373610105324</v>
      </c>
    </row>
    <row r="280" spans="1:17" ht="12" customHeight="1" x14ac:dyDescent="0.25">
      <c r="A280" s="23" t="s">
        <v>203</v>
      </c>
      <c r="B280" s="177">
        <f>B223/RES_summary!B$19</f>
        <v>3.5758723811181872</v>
      </c>
      <c r="C280" s="177">
        <f>C223/RES_summary!C$19</f>
        <v>3.5062397843861413</v>
      </c>
      <c r="D280" s="177">
        <f>D223/RES_summary!D$19</f>
        <v>3.8002920457244769</v>
      </c>
      <c r="E280" s="177">
        <f>E223/RES_summary!E$19</f>
        <v>4.4769716391916132</v>
      </c>
      <c r="F280" s="177">
        <f>F223/RES_summary!F$19</f>
        <v>4.4491667548119063</v>
      </c>
      <c r="G280" s="177">
        <f>G223/RES_summary!G$19</f>
        <v>4.346408565563582</v>
      </c>
      <c r="H280" s="177">
        <f>H223/RES_summary!H$19</f>
        <v>4.2948351985002393</v>
      </c>
      <c r="I280" s="177">
        <f>I223/RES_summary!I$19</f>
        <v>4.2613437752960808</v>
      </c>
      <c r="J280" s="177">
        <f>J223/RES_summary!J$19</f>
        <v>4.1795134451628035</v>
      </c>
      <c r="K280" s="177">
        <f>K223/RES_summary!K$19</f>
        <v>4.1561688436549051</v>
      </c>
      <c r="L280" s="177">
        <f>L223/RES_summary!L$19</f>
        <v>4.090292391979645</v>
      </c>
      <c r="M280" s="177">
        <f>M223/RES_summary!M$19</f>
        <v>4.0715130525767327</v>
      </c>
      <c r="N280" s="177">
        <f>N223/RES_summary!N$19</f>
        <v>3.9690021926841093</v>
      </c>
      <c r="O280" s="177">
        <f>O223/RES_summary!O$19</f>
        <v>3.9455730609649002</v>
      </c>
      <c r="P280" s="177">
        <f>P223/RES_summary!P$19</f>
        <v>3.848354419040565</v>
      </c>
      <c r="Q280" s="177">
        <f>Q223/RES_summary!Q$19</f>
        <v>3.7917197591565577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51.025782510935386</v>
      </c>
      <c r="D285" s="168">
        <f t="shared" ref="D285:Q285" si="71">SUM(D286,D289,D291,D300)</f>
        <v>91.791204423739643</v>
      </c>
      <c r="E285" s="168">
        <f t="shared" si="71"/>
        <v>123.10812869691497</v>
      </c>
      <c r="F285" s="168">
        <f t="shared" si="71"/>
        <v>127.65595829299824</v>
      </c>
      <c r="G285" s="168">
        <f t="shared" si="71"/>
        <v>177.89957592653073</v>
      </c>
      <c r="H285" s="168">
        <f t="shared" si="71"/>
        <v>120.45675689153772</v>
      </c>
      <c r="I285" s="168">
        <f t="shared" si="71"/>
        <v>115.3213674931705</v>
      </c>
      <c r="J285" s="168">
        <f t="shared" si="71"/>
        <v>101.77786616821419</v>
      </c>
      <c r="K285" s="168">
        <f t="shared" si="71"/>
        <v>91.558138210635889</v>
      </c>
      <c r="L285" s="168">
        <f t="shared" si="71"/>
        <v>115.11168044339247</v>
      </c>
      <c r="M285" s="168">
        <f t="shared" si="71"/>
        <v>113.75568394704014</v>
      </c>
      <c r="N285" s="168">
        <f t="shared" si="71"/>
        <v>169.43320435536171</v>
      </c>
      <c r="O285" s="168">
        <f t="shared" si="71"/>
        <v>143.99286782518649</v>
      </c>
      <c r="P285" s="168">
        <f t="shared" si="71"/>
        <v>85.202757735264655</v>
      </c>
      <c r="Q285" s="168">
        <f t="shared" si="71"/>
        <v>108.11083583497171</v>
      </c>
    </row>
    <row r="286" spans="1:17" ht="12" customHeight="1" x14ac:dyDescent="0.25">
      <c r="A286" s="158" t="s">
        <v>65</v>
      </c>
      <c r="B286" s="157"/>
      <c r="C286" s="157">
        <f>SUM(C287:C288)</f>
        <v>42.864168986073203</v>
      </c>
      <c r="D286" s="157">
        <f t="shared" ref="D286:Q286" si="72">SUM(D287:D288)</f>
        <v>76.360669960509085</v>
      </c>
      <c r="E286" s="157">
        <f t="shared" si="72"/>
        <v>100.98549160163086</v>
      </c>
      <c r="F286" s="157">
        <f t="shared" si="72"/>
        <v>104.06013987676975</v>
      </c>
      <c r="G286" s="157">
        <f t="shared" si="72"/>
        <v>146.03350661017706</v>
      </c>
      <c r="H286" s="157">
        <f t="shared" si="72"/>
        <v>99.429167462699823</v>
      </c>
      <c r="I286" s="157">
        <f t="shared" si="72"/>
        <v>94.621243261290203</v>
      </c>
      <c r="J286" s="157">
        <f t="shared" si="72"/>
        <v>81.297258037681047</v>
      </c>
      <c r="K286" s="157">
        <f t="shared" si="72"/>
        <v>70.908859301054406</v>
      </c>
      <c r="L286" s="157">
        <f t="shared" si="72"/>
        <v>95.066921703466406</v>
      </c>
      <c r="M286" s="157">
        <f t="shared" si="72"/>
        <v>91.765743898348546</v>
      </c>
      <c r="N286" s="157">
        <f t="shared" si="72"/>
        <v>137.56173283506311</v>
      </c>
      <c r="O286" s="157">
        <f t="shared" si="72"/>
        <v>110.90413422554649</v>
      </c>
      <c r="P286" s="157">
        <f t="shared" si="72"/>
        <v>62.561477603168093</v>
      </c>
      <c r="Q286" s="157">
        <f t="shared" si="72"/>
        <v>79.435079499508845</v>
      </c>
    </row>
    <row r="287" spans="1:17" ht="12" customHeight="1" x14ac:dyDescent="0.25">
      <c r="A287" s="23" t="s">
        <v>161</v>
      </c>
      <c r="B287" s="156"/>
      <c r="C287" s="156">
        <f>RES_hhdet_in_fec!C$64</f>
        <v>42.494917239951342</v>
      </c>
      <c r="D287" s="156">
        <f>RES_hhdet_in_fec!D$64</f>
        <v>75.781165537286583</v>
      </c>
      <c r="E287" s="156">
        <f>RES_hhdet_in_fec!E$64</f>
        <v>98.987580251065864</v>
      </c>
      <c r="F287" s="156">
        <f>RES_hhdet_in_fec!F$64</f>
        <v>102.003233837859</v>
      </c>
      <c r="G287" s="156">
        <f>RES_hhdet_in_fec!G$64</f>
        <v>143.71020712663707</v>
      </c>
      <c r="H287" s="156">
        <f>RES_hhdet_in_fec!H$64</f>
        <v>97.630323730003823</v>
      </c>
      <c r="I287" s="156">
        <f>RES_hhdet_in_fec!I$64</f>
        <v>93.01108861393223</v>
      </c>
      <c r="J287" s="156">
        <f>RES_hhdet_in_fec!J$64</f>
        <v>79.799912956220027</v>
      </c>
      <c r="K287" s="156">
        <f>RES_hhdet_in_fec!K$64</f>
        <v>69.553993134518024</v>
      </c>
      <c r="L287" s="156">
        <f>RES_hhdet_in_fec!L$64</f>
        <v>93.259934767556601</v>
      </c>
      <c r="M287" s="156">
        <f>RES_hhdet_in_fec!M$64</f>
        <v>90.037768599088665</v>
      </c>
      <c r="N287" s="156">
        <f>RES_hhdet_in_fec!N$64</f>
        <v>135.01050537533544</v>
      </c>
      <c r="O287" s="156">
        <f>RES_hhdet_in_fec!O$64</f>
        <v>108.71457602597481</v>
      </c>
      <c r="P287" s="156">
        <f>RES_hhdet_in_fec!P$64</f>
        <v>61.097125859671827</v>
      </c>
      <c r="Q287" s="156">
        <f>RES_hhdet_in_fec!Q$64</f>
        <v>77.355190891998276</v>
      </c>
    </row>
    <row r="288" spans="1:17" ht="12" customHeight="1" x14ac:dyDescent="0.25">
      <c r="A288" s="23" t="s">
        <v>60</v>
      </c>
      <c r="B288" s="156"/>
      <c r="C288" s="156">
        <f>RES_hhdet_in_fec!C$65</f>
        <v>0.36925174612186468</v>
      </c>
      <c r="D288" s="156">
        <f>RES_hhdet_in_fec!D$65</f>
        <v>0.5795044232224974</v>
      </c>
      <c r="E288" s="156">
        <f>RES_hhdet_in_fec!E$65</f>
        <v>1.9979113505649895</v>
      </c>
      <c r="F288" s="156">
        <f>RES_hhdet_in_fec!F$65</f>
        <v>2.0569060389107583</v>
      </c>
      <c r="G288" s="156">
        <f>RES_hhdet_in_fec!G$65</f>
        <v>2.3232994835399956</v>
      </c>
      <c r="H288" s="156">
        <f>RES_hhdet_in_fec!H$65</f>
        <v>1.7988437326959987</v>
      </c>
      <c r="I288" s="156">
        <f>RES_hhdet_in_fec!I$65</f>
        <v>1.6101546473579762</v>
      </c>
      <c r="J288" s="156">
        <f>RES_hhdet_in_fec!J$65</f>
        <v>1.4973450814610201</v>
      </c>
      <c r="K288" s="156">
        <f>RES_hhdet_in_fec!K$65</f>
        <v>1.354866166536387</v>
      </c>
      <c r="L288" s="156">
        <f>RES_hhdet_in_fec!L$65</f>
        <v>1.806986935909805</v>
      </c>
      <c r="M288" s="156">
        <f>RES_hhdet_in_fec!M$65</f>
        <v>1.7279752992598829</v>
      </c>
      <c r="N288" s="156">
        <f>RES_hhdet_in_fec!N$65</f>
        <v>2.5512274597276594</v>
      </c>
      <c r="O288" s="156">
        <f>RES_hhdet_in_fec!O$65</f>
        <v>2.1895581995716777</v>
      </c>
      <c r="P288" s="156">
        <f>RES_hhdet_in_fec!P$65</f>
        <v>1.464351743496267</v>
      </c>
      <c r="Q288" s="156">
        <f>RES_hhdet_in_fec!Q$65</f>
        <v>2.0798886075105636</v>
      </c>
    </row>
    <row r="289" spans="1:17" ht="12" customHeight="1" x14ac:dyDescent="0.25">
      <c r="A289" s="158" t="s">
        <v>112</v>
      </c>
      <c r="B289" s="157"/>
      <c r="C289" s="157">
        <f>C290</f>
        <v>6.4254385885748264E-3</v>
      </c>
      <c r="D289" s="157">
        <f t="shared" ref="D289:Q289" si="73">D290</f>
        <v>9.9970746725064896E-3</v>
      </c>
      <c r="E289" s="157">
        <f t="shared" si="73"/>
        <v>8.5503955419760184E-3</v>
      </c>
      <c r="F289" s="157">
        <f t="shared" si="73"/>
        <v>1.6212035938291722E-2</v>
      </c>
      <c r="G289" s="157">
        <f t="shared" si="73"/>
        <v>1.3301950825795819E-2</v>
      </c>
      <c r="H289" s="157">
        <f t="shared" si="73"/>
        <v>2.5342071412906814E-2</v>
      </c>
      <c r="I289" s="157">
        <f t="shared" si="73"/>
        <v>3.8178355080350654E-2</v>
      </c>
      <c r="J289" s="157">
        <f t="shared" si="73"/>
        <v>3.8775196206327384E-2</v>
      </c>
      <c r="K289" s="157">
        <f t="shared" si="73"/>
        <v>5.3393972537049188E-2</v>
      </c>
      <c r="L289" s="157">
        <f t="shared" si="73"/>
        <v>5.4204661218398856E-2</v>
      </c>
      <c r="M289" s="157">
        <f t="shared" si="73"/>
        <v>6.6611808407776252E-2</v>
      </c>
      <c r="N289" s="157">
        <f t="shared" si="73"/>
        <v>7.9560676929670865E-2</v>
      </c>
      <c r="O289" s="157">
        <f t="shared" si="73"/>
        <v>4.5980930060921965E-2</v>
      </c>
      <c r="P289" s="157">
        <f t="shared" si="73"/>
        <v>0.10821896729232265</v>
      </c>
      <c r="Q289" s="157">
        <f t="shared" si="73"/>
        <v>0.12775888712520522</v>
      </c>
    </row>
    <row r="290" spans="1:17" ht="12" customHeight="1" x14ac:dyDescent="0.25">
      <c r="A290" s="23" t="s">
        <v>60</v>
      </c>
      <c r="B290" s="156"/>
      <c r="C290" s="156">
        <f>RES_hhdet_in_fec!C$67</f>
        <v>6.4254385885748264E-3</v>
      </c>
      <c r="D290" s="156">
        <f>RES_hhdet_in_fec!D$67</f>
        <v>9.9970746725064896E-3</v>
      </c>
      <c r="E290" s="156">
        <f>RES_hhdet_in_fec!E$67</f>
        <v>8.5503955419760184E-3</v>
      </c>
      <c r="F290" s="156">
        <f>RES_hhdet_in_fec!F$67</f>
        <v>1.6212035938291722E-2</v>
      </c>
      <c r="G290" s="156">
        <f>RES_hhdet_in_fec!G$67</f>
        <v>1.3301950825795819E-2</v>
      </c>
      <c r="H290" s="156">
        <f>RES_hhdet_in_fec!H$67</f>
        <v>2.5342071412906814E-2</v>
      </c>
      <c r="I290" s="156">
        <f>RES_hhdet_in_fec!I$67</f>
        <v>3.8178355080350654E-2</v>
      </c>
      <c r="J290" s="156">
        <f>RES_hhdet_in_fec!J$67</f>
        <v>3.8775196206327384E-2</v>
      </c>
      <c r="K290" s="156">
        <f>RES_hhdet_in_fec!K$67</f>
        <v>5.3393972537049188E-2</v>
      </c>
      <c r="L290" s="156">
        <f>RES_hhdet_in_fec!L$67</f>
        <v>5.4204661218398856E-2</v>
      </c>
      <c r="M290" s="156">
        <f>RES_hhdet_in_fec!M$67</f>
        <v>6.6611808407776252E-2</v>
      </c>
      <c r="N290" s="156">
        <f>RES_hhdet_in_fec!N$67</f>
        <v>7.9560676929670865E-2</v>
      </c>
      <c r="O290" s="156">
        <f>RES_hhdet_in_fec!O$67</f>
        <v>4.5980930060921965E-2</v>
      </c>
      <c r="P290" s="156">
        <f>RES_hhdet_in_fec!P$67</f>
        <v>0.10821896729232265</v>
      </c>
      <c r="Q290" s="156">
        <f>RES_hhdet_in_fec!Q$67</f>
        <v>0.12775888712520522</v>
      </c>
    </row>
    <row r="291" spans="1:17" ht="12" customHeight="1" x14ac:dyDescent="0.25">
      <c r="A291" s="158" t="s">
        <v>63</v>
      </c>
      <c r="B291" s="157"/>
      <c r="C291" s="157">
        <f>SUM(C292:C293,C296:C297)</f>
        <v>5.7295245296794031</v>
      </c>
      <c r="D291" s="157">
        <f t="shared" ref="D291:Q291" si="74">SUM(D292:D293,D296:D297)</f>
        <v>10.444242718843823</v>
      </c>
      <c r="E291" s="157">
        <f t="shared" si="74"/>
        <v>14.150992494682276</v>
      </c>
      <c r="F291" s="157">
        <f t="shared" si="74"/>
        <v>15.276791736967008</v>
      </c>
      <c r="G291" s="157">
        <f t="shared" si="74"/>
        <v>20.664446750889354</v>
      </c>
      <c r="H291" s="157">
        <f t="shared" si="74"/>
        <v>13.643551045443138</v>
      </c>
      <c r="I291" s="157">
        <f t="shared" si="74"/>
        <v>13.250479852259769</v>
      </c>
      <c r="J291" s="157">
        <f t="shared" si="74"/>
        <v>13.452488317090641</v>
      </c>
      <c r="K291" s="157">
        <f t="shared" si="74"/>
        <v>13.388955370345798</v>
      </c>
      <c r="L291" s="157">
        <f t="shared" si="74"/>
        <v>13.236427799891755</v>
      </c>
      <c r="M291" s="157">
        <f t="shared" si="74"/>
        <v>14.000589629212676</v>
      </c>
      <c r="N291" s="157">
        <f t="shared" si="74"/>
        <v>20.332374587893099</v>
      </c>
      <c r="O291" s="157">
        <f t="shared" si="74"/>
        <v>21.393848790829725</v>
      </c>
      <c r="P291" s="157">
        <f t="shared" si="74"/>
        <v>14.041813491413102</v>
      </c>
      <c r="Q291" s="157">
        <f t="shared" si="74"/>
        <v>18.216333067761781</v>
      </c>
    </row>
    <row r="292" spans="1:17" ht="12" customHeight="1" x14ac:dyDescent="0.25">
      <c r="A292" s="167" t="s">
        <v>160</v>
      </c>
      <c r="B292" s="132"/>
      <c r="C292" s="132">
        <f>RES_hhdet_in_fec!C$69</f>
        <v>5.4490228900621585</v>
      </c>
      <c r="D292" s="132">
        <f>RES_hhdet_in_fec!D$69</f>
        <v>8.7089946351658263</v>
      </c>
      <c r="E292" s="132">
        <f>RES_hhdet_in_fec!E$69</f>
        <v>14.150992494682276</v>
      </c>
      <c r="F292" s="132">
        <f>RES_hhdet_in_fec!F$69</f>
        <v>14.302893745275039</v>
      </c>
      <c r="G292" s="132">
        <f>RES_hhdet_in_fec!G$69</f>
        <v>20.664446750889354</v>
      </c>
      <c r="H292" s="132">
        <f>RES_hhdet_in_fec!H$69</f>
        <v>11.104279876126281</v>
      </c>
      <c r="I292" s="132">
        <f>RES_hhdet_in_fec!I$69</f>
        <v>13.250479852259769</v>
      </c>
      <c r="J292" s="132">
        <f>RES_hhdet_in_fec!J$69</f>
        <v>7.216018585160052</v>
      </c>
      <c r="K292" s="132">
        <f>RES_hhdet_in_fec!K$69</f>
        <v>3.0217439433601272</v>
      </c>
      <c r="L292" s="132">
        <f>RES_hhdet_in_fec!L$69</f>
        <v>9.6507215805012994</v>
      </c>
      <c r="M292" s="132">
        <f>RES_hhdet_in_fec!M$69</f>
        <v>11.48205523244215</v>
      </c>
      <c r="N292" s="132">
        <f>RES_hhdet_in_fec!N$69</f>
        <v>17.592952931252942</v>
      </c>
      <c r="O292" s="132">
        <f>RES_hhdet_in_fec!O$69</f>
        <v>3.6272019707234562</v>
      </c>
      <c r="P292" s="132">
        <f>RES_hhdet_in_fec!P$69</f>
        <v>0.72669181000278227</v>
      </c>
      <c r="Q292" s="132">
        <f>RES_hhdet_in_fec!Q$69</f>
        <v>1.542443608412136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7.8161435534772004</v>
      </c>
      <c r="L293" s="132">
        <f t="shared" si="75"/>
        <v>2.3338907653916623</v>
      </c>
      <c r="M293" s="132">
        <f t="shared" si="75"/>
        <v>2.5185343967705269</v>
      </c>
      <c r="N293" s="132">
        <f t="shared" si="75"/>
        <v>2.7394216566401575</v>
      </c>
      <c r="O293" s="132">
        <f t="shared" si="75"/>
        <v>13.082691264784181</v>
      </c>
      <c r="P293" s="132">
        <f t="shared" si="75"/>
        <v>12.766977746948955</v>
      </c>
      <c r="Q293" s="132">
        <f t="shared" si="75"/>
        <v>12.840305160030876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6.3117170798439028</v>
      </c>
      <c r="L294" s="165">
        <f>RES_hhdet_in_fec!L$71</f>
        <v>1.8812758934468989</v>
      </c>
      <c r="M294" s="165">
        <f>RES_hhdet_in_fec!M$71</f>
        <v>2.0249887820504018</v>
      </c>
      <c r="N294" s="165">
        <f>RES_hhdet_in_fec!N$71</f>
        <v>2.1971811291311911</v>
      </c>
      <c r="O294" s="165">
        <f>RES_hhdet_in_fec!O$71</f>
        <v>10.517391398806707</v>
      </c>
      <c r="P294" s="165">
        <f>RES_hhdet_in_fec!P$71</f>
        <v>10.248836548800202</v>
      </c>
      <c r="Q294" s="165">
        <f>RES_hhdet_in_fec!Q$71</f>
        <v>10.304965642521736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1.504426473633298</v>
      </c>
      <c r="L295" s="164">
        <f>RES_hhdet_in_fec!L$72</f>
        <v>0.45261487194476352</v>
      </c>
      <c r="M295" s="164">
        <f>RES_hhdet_in_fec!M$72</f>
        <v>0.49354561472012526</v>
      </c>
      <c r="N295" s="164">
        <f>RES_hhdet_in_fec!N$72</f>
        <v>0.54224052750896645</v>
      </c>
      <c r="O295" s="164">
        <f>RES_hhdet_in_fec!O$72</f>
        <v>2.5652998659774733</v>
      </c>
      <c r="P295" s="164">
        <f>RES_hhdet_in_fec!P$72</f>
        <v>2.518141198148752</v>
      </c>
      <c r="Q295" s="164">
        <f>RES_hhdet_in_fec!Q$72</f>
        <v>2.53533951750914</v>
      </c>
    </row>
    <row r="296" spans="1:17" ht="12" customHeight="1" x14ac:dyDescent="0.25">
      <c r="A296" s="163" t="s">
        <v>142</v>
      </c>
      <c r="B296" s="162"/>
      <c r="C296" s="162">
        <f>RES_hhdet_in_fec!C$73</f>
        <v>0.28050163961724489</v>
      </c>
      <c r="D296" s="162">
        <f>RES_hhdet_in_fec!D$73</f>
        <v>1.7352480836779967</v>
      </c>
      <c r="E296" s="162">
        <f>RES_hhdet_in_fec!E$73</f>
        <v>0</v>
      </c>
      <c r="F296" s="162">
        <f>RES_hhdet_in_fec!F$73</f>
        <v>0.97389799169196778</v>
      </c>
      <c r="G296" s="162">
        <f>RES_hhdet_in_fec!G$73</f>
        <v>0</v>
      </c>
      <c r="H296" s="162">
        <f>RES_hhdet_in_fec!H$73</f>
        <v>2.5392711693168564</v>
      </c>
      <c r="I296" s="162">
        <f>RES_hhdet_in_fec!I$73</f>
        <v>0</v>
      </c>
      <c r="J296" s="162">
        <f>RES_hhdet_in_fec!J$73</f>
        <v>6.2364697319305895</v>
      </c>
      <c r="K296" s="162">
        <f>RES_hhdet_in_fec!K$73</f>
        <v>2.2608600555382963</v>
      </c>
      <c r="L296" s="162">
        <f>RES_hhdet_in_fec!L$73</f>
        <v>1.1385706575596406</v>
      </c>
      <c r="M296" s="162">
        <f>RES_hhdet_in_fec!M$73</f>
        <v>0</v>
      </c>
      <c r="N296" s="162">
        <f>RES_hhdet_in_fec!N$73</f>
        <v>0</v>
      </c>
      <c r="O296" s="162">
        <f>RES_hhdet_in_fec!O$73</f>
        <v>4.2298589143456526</v>
      </c>
      <c r="P296" s="162">
        <f>RES_hhdet_in_fec!P$73</f>
        <v>0.42915542356169789</v>
      </c>
      <c r="Q296" s="162">
        <f>RES_hhdet_in_fec!Q$73</f>
        <v>3.0938396802098933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0.29020781797017448</v>
      </c>
      <c r="L297" s="160">
        <f t="shared" si="76"/>
        <v>0.11324479643915267</v>
      </c>
      <c r="M297" s="160">
        <f t="shared" si="76"/>
        <v>0</v>
      </c>
      <c r="N297" s="160">
        <f t="shared" si="76"/>
        <v>0</v>
      </c>
      <c r="O297" s="160">
        <f t="shared" si="76"/>
        <v>0.45409664097643754</v>
      </c>
      <c r="P297" s="160">
        <f t="shared" si="76"/>
        <v>0.11898851089966651</v>
      </c>
      <c r="Q297" s="160">
        <f t="shared" si="76"/>
        <v>0.73974461910887512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0.23620658617326476</v>
      </c>
      <c r="L298" s="156">
        <f>RES_hhdet_in_fec!L$75</f>
        <v>9.3616490314779172E-2</v>
      </c>
      <c r="M298" s="156">
        <f>RES_hhdet_in_fec!M$75</f>
        <v>0</v>
      </c>
      <c r="N298" s="156">
        <f>RES_hhdet_in_fec!N$75</f>
        <v>0</v>
      </c>
      <c r="O298" s="156">
        <f>RES_hhdet_in_fec!O$75</f>
        <v>0.37004211704284046</v>
      </c>
      <c r="P298" s="156">
        <f>RES_hhdet_in_fec!P$75</f>
        <v>9.7268683629049488E-2</v>
      </c>
      <c r="Q298" s="156">
        <f>RES_hhdet_in_fec!Q$75</f>
        <v>0.60552708360012064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5.4001231796909709E-2</v>
      </c>
      <c r="L299" s="156">
        <f>RES_hhdet_in_fec!L$76</f>
        <v>1.9628306124373492E-2</v>
      </c>
      <c r="M299" s="156">
        <f>RES_hhdet_in_fec!M$76</f>
        <v>0</v>
      </c>
      <c r="N299" s="156">
        <f>RES_hhdet_in_fec!N$76</f>
        <v>0</v>
      </c>
      <c r="O299" s="156">
        <f>RES_hhdet_in_fec!O$76</f>
        <v>8.4054523933597067E-2</v>
      </c>
      <c r="P299" s="156">
        <f>RES_hhdet_in_fec!P$76</f>
        <v>2.1719827270617026E-2</v>
      </c>
      <c r="Q299" s="156">
        <f>RES_hhdet_in_fec!Q$76</f>
        <v>0.13421753550875445</v>
      </c>
    </row>
    <row r="300" spans="1:17" ht="12" customHeight="1" x14ac:dyDescent="0.25">
      <c r="A300" s="158" t="s">
        <v>62</v>
      </c>
      <c r="B300" s="157"/>
      <c r="C300" s="157">
        <f>SUM(C301:C302)</f>
        <v>2.42566355659421</v>
      </c>
      <c r="D300" s="157">
        <f t="shared" ref="D300:Q300" si="77">SUM(D301:D302)</f>
        <v>4.9762946697142221</v>
      </c>
      <c r="E300" s="157">
        <f t="shared" si="77"/>
        <v>7.9630942050598801</v>
      </c>
      <c r="F300" s="157">
        <f t="shared" si="77"/>
        <v>8.3028146433231793</v>
      </c>
      <c r="G300" s="157">
        <f t="shared" si="77"/>
        <v>11.188320614638503</v>
      </c>
      <c r="H300" s="157">
        <f t="shared" si="77"/>
        <v>7.3586963119818654</v>
      </c>
      <c r="I300" s="157">
        <f t="shared" si="77"/>
        <v>7.4114660245401751</v>
      </c>
      <c r="J300" s="157">
        <f t="shared" si="77"/>
        <v>6.9893446172361733</v>
      </c>
      <c r="K300" s="157">
        <f t="shared" si="77"/>
        <v>7.2069295666986291</v>
      </c>
      <c r="L300" s="157">
        <f t="shared" si="77"/>
        <v>6.7541262788159129</v>
      </c>
      <c r="M300" s="157">
        <f t="shared" si="77"/>
        <v>7.9227386110711544</v>
      </c>
      <c r="N300" s="157">
        <f t="shared" si="77"/>
        <v>11.459536255475818</v>
      </c>
      <c r="O300" s="157">
        <f t="shared" si="77"/>
        <v>11.648903878749364</v>
      </c>
      <c r="P300" s="157">
        <f t="shared" si="77"/>
        <v>8.4912476733911291</v>
      </c>
      <c r="Q300" s="157">
        <f t="shared" si="77"/>
        <v>10.331664380575871</v>
      </c>
    </row>
    <row r="301" spans="1:17" ht="12" customHeight="1" x14ac:dyDescent="0.25">
      <c r="A301" s="23" t="s">
        <v>203</v>
      </c>
      <c r="B301" s="156"/>
      <c r="C301" s="156">
        <f>RES_hhdet_in_fec!C$78</f>
        <v>2.42566355659421</v>
      </c>
      <c r="D301" s="156">
        <f>RES_hhdet_in_fec!D$78</f>
        <v>4.9762946697142221</v>
      </c>
      <c r="E301" s="156">
        <f>RES_hhdet_in_fec!E$78</f>
        <v>7.9630942050598801</v>
      </c>
      <c r="F301" s="156">
        <f>RES_hhdet_in_fec!F$78</f>
        <v>7.4397670364851134</v>
      </c>
      <c r="G301" s="156">
        <f>RES_hhdet_in_fec!G$78</f>
        <v>10.120403899341472</v>
      </c>
      <c r="H301" s="156">
        <f>RES_hhdet_in_fec!H$78</f>
        <v>6.6066008812552202</v>
      </c>
      <c r="I301" s="156">
        <f>RES_hhdet_in_fec!I$78</f>
        <v>6.7327084042356562</v>
      </c>
      <c r="J301" s="156">
        <f>RES_hhdet_in_fec!J$78</f>
        <v>6.4352620097077233</v>
      </c>
      <c r="K301" s="156">
        <f>RES_hhdet_in_fec!K$78</f>
        <v>5.87175225126534</v>
      </c>
      <c r="L301" s="156">
        <f>RES_hhdet_in_fec!L$78</f>
        <v>4.3629162550999689</v>
      </c>
      <c r="M301" s="156">
        <f>RES_hhdet_in_fec!M$78</f>
        <v>7.4483707072442629</v>
      </c>
      <c r="N301" s="156">
        <f>RES_hhdet_in_fec!N$78</f>
        <v>10.919938116419294</v>
      </c>
      <c r="O301" s="156">
        <f>RES_hhdet_in_fec!O$78</f>
        <v>9.1122261395229831</v>
      </c>
      <c r="P301" s="156">
        <f>RES_hhdet_in_fec!P$78</f>
        <v>8.4912476733911291</v>
      </c>
      <c r="Q301" s="156">
        <f>RES_hhdet_in_fec!Q$78</f>
        <v>8.8626008916208008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</v>
      </c>
      <c r="E302" s="57">
        <f>RES_hhdet_in_fec!E$79</f>
        <v>0</v>
      </c>
      <c r="F302" s="57">
        <f>RES_hhdet_in_fec!F$79</f>
        <v>0.86304760683806592</v>
      </c>
      <c r="G302" s="57">
        <f>RES_hhdet_in_fec!G$79</f>
        <v>1.0679167152970304</v>
      </c>
      <c r="H302" s="57">
        <f>RES_hhdet_in_fec!H$79</f>
        <v>0.75209543072664553</v>
      </c>
      <c r="I302" s="57">
        <f>RES_hhdet_in_fec!I$79</f>
        <v>0.67875762030451858</v>
      </c>
      <c r="J302" s="57">
        <f>RES_hhdet_in_fec!J$79</f>
        <v>0.55408260752844973</v>
      </c>
      <c r="K302" s="57">
        <f>RES_hhdet_in_fec!K$79</f>
        <v>1.3351773154332889</v>
      </c>
      <c r="L302" s="57">
        <f>RES_hhdet_in_fec!L$79</f>
        <v>2.3912100237159439</v>
      </c>
      <c r="M302" s="57">
        <f>RES_hhdet_in_fec!M$79</f>
        <v>0.47436790382689115</v>
      </c>
      <c r="N302" s="57">
        <f>RES_hhdet_in_fec!N$79</f>
        <v>0.53959813905652509</v>
      </c>
      <c r="O302" s="57">
        <f>RES_hhdet_in_fec!O$79</f>
        <v>2.5366777392263802</v>
      </c>
      <c r="P302" s="57">
        <f>RES_hhdet_in_fec!P$79</f>
        <v>0</v>
      </c>
      <c r="Q302" s="57">
        <f>RES_hhdet_in_fec!Q$79</f>
        <v>1.4690634889550711</v>
      </c>
    </row>
    <row r="304" spans="1:17" ht="12" customHeight="1" x14ac:dyDescent="0.25">
      <c r="A304" s="152" t="s">
        <v>192</v>
      </c>
      <c r="B304" s="168"/>
      <c r="C304" s="168">
        <f>SUM(C305,C308,C310,C319)</f>
        <v>33.807958946951608</v>
      </c>
      <c r="D304" s="168">
        <f t="shared" ref="D304:Q304" si="78">SUM(D305,D308,D310,D319)</f>
        <v>61.108503501381676</v>
      </c>
      <c r="E304" s="168">
        <f t="shared" si="78"/>
        <v>82.320362442985854</v>
      </c>
      <c r="F304" s="168">
        <f t="shared" si="78"/>
        <v>86.099007742295413</v>
      </c>
      <c r="G304" s="168">
        <f t="shared" si="78"/>
        <v>120.24042544475488</v>
      </c>
      <c r="H304" s="168">
        <f t="shared" si="78"/>
        <v>81.895375620914507</v>
      </c>
      <c r="I304" s="168">
        <f t="shared" si="78"/>
        <v>78.717995119088997</v>
      </c>
      <c r="J304" s="168">
        <f t="shared" si="78"/>
        <v>68.909302304987719</v>
      </c>
      <c r="K304" s="168">
        <f t="shared" si="78"/>
        <v>61.32127963157378</v>
      </c>
      <c r="L304" s="168">
        <f t="shared" si="78"/>
        <v>80.054834550344552</v>
      </c>
      <c r="M304" s="168">
        <f t="shared" si="78"/>
        <v>78.750286675022735</v>
      </c>
      <c r="N304" s="168">
        <f t="shared" si="78"/>
        <v>117.98401857022166</v>
      </c>
      <c r="O304" s="168">
        <f t="shared" si="78"/>
        <v>99.877841749194118</v>
      </c>
      <c r="P304" s="168">
        <f t="shared" si="78"/>
        <v>58.845240556351115</v>
      </c>
      <c r="Q304" s="168">
        <f t="shared" si="78"/>
        <v>76.378113513675217</v>
      </c>
    </row>
    <row r="305" spans="1:17" ht="12" customHeight="1" x14ac:dyDescent="0.25">
      <c r="A305" s="158" t="s">
        <v>65</v>
      </c>
      <c r="B305" s="157"/>
      <c r="C305" s="157">
        <f>SUM(C306:C307)</f>
        <v>29.183650437557766</v>
      </c>
      <c r="D305" s="157">
        <f t="shared" ref="D305:Q305" si="79">SUM(D306:D307)</f>
        <v>52.149521359712928</v>
      </c>
      <c r="E305" s="157">
        <f t="shared" si="79"/>
        <v>69.846418509718362</v>
      </c>
      <c r="F305" s="157">
        <f t="shared" si="79"/>
        <v>72.224222666396059</v>
      </c>
      <c r="G305" s="157">
        <f t="shared" si="79"/>
        <v>101.59618917948221</v>
      </c>
      <c r="H305" s="157">
        <f t="shared" si="79"/>
        <v>69.065213177755169</v>
      </c>
      <c r="I305" s="157">
        <f t="shared" si="79"/>
        <v>66.407940185951887</v>
      </c>
      <c r="J305" s="157">
        <f t="shared" si="79"/>
        <v>55.721575819895349</v>
      </c>
      <c r="K305" s="157">
        <f t="shared" si="79"/>
        <v>47.754125297092465</v>
      </c>
      <c r="L305" s="157">
        <f t="shared" si="79"/>
        <v>67.036541804948996</v>
      </c>
      <c r="M305" s="157">
        <f t="shared" si="79"/>
        <v>65.35455348686196</v>
      </c>
      <c r="N305" s="157">
        <f t="shared" si="79"/>
        <v>98.669582637685266</v>
      </c>
      <c r="O305" s="157">
        <f t="shared" si="79"/>
        <v>77.735436781679653</v>
      </c>
      <c r="P305" s="157">
        <f t="shared" si="79"/>
        <v>44.203344760089017</v>
      </c>
      <c r="Q305" s="157">
        <f t="shared" si="79"/>
        <v>57.015721950299174</v>
      </c>
    </row>
    <row r="306" spans="1:17" ht="12" customHeight="1" x14ac:dyDescent="0.25">
      <c r="A306" s="23" t="s">
        <v>161</v>
      </c>
      <c r="B306" s="156"/>
      <c r="C306" s="156">
        <f>RES_hhdet_in_tes!C$64</f>
        <v>28.763542829154268</v>
      </c>
      <c r="D306" s="156">
        <f>RES_hhdet_in_tes!D$64</f>
        <v>51.492995285990581</v>
      </c>
      <c r="E306" s="156">
        <f>RES_hhdet_in_tes!E$64</f>
        <v>67.595276756620763</v>
      </c>
      <c r="F306" s="156">
        <f>RES_hhdet_in_tes!F$64</f>
        <v>69.923416161419297</v>
      </c>
      <c r="G306" s="156">
        <f>RES_hhdet_in_tes!G$64</f>
        <v>99.021222569534288</v>
      </c>
      <c r="H306" s="156">
        <f>RES_hhdet_in_tes!H$64</f>
        <v>67.09805650376525</v>
      </c>
      <c r="I306" s="156">
        <f>RES_hhdet_in_tes!I$64</f>
        <v>64.646709759532655</v>
      </c>
      <c r="J306" s="156">
        <f>RES_hhdet_in_tes!J$64</f>
        <v>54.140636342861832</v>
      </c>
      <c r="K306" s="156">
        <f>RES_hhdet_in_tes!K$64</f>
        <v>46.364506629664575</v>
      </c>
      <c r="L306" s="156">
        <f>RES_hhdet_in_tes!L$64</f>
        <v>65.117632733484129</v>
      </c>
      <c r="M306" s="156">
        <f>RES_hhdet_in_tes!M$64</f>
        <v>63.522101112257616</v>
      </c>
      <c r="N306" s="156">
        <f>RES_hhdet_in_tes!N$64</f>
        <v>95.978820257408984</v>
      </c>
      <c r="O306" s="156">
        <f>RES_hhdet_in_tes!O$64</f>
        <v>75.509862495295067</v>
      </c>
      <c r="P306" s="156">
        <f>RES_hhdet_in_tes!P$64</f>
        <v>42.722355594580002</v>
      </c>
      <c r="Q306" s="156">
        <f>RES_hhdet_in_tes!Q$64</f>
        <v>54.907147127715284</v>
      </c>
    </row>
    <row r="307" spans="1:17" ht="12" customHeight="1" x14ac:dyDescent="0.25">
      <c r="A307" s="23" t="s">
        <v>60</v>
      </c>
      <c r="B307" s="156"/>
      <c r="C307" s="156">
        <f>RES_hhdet_in_tes!C$65</f>
        <v>0.42010760840349964</v>
      </c>
      <c r="D307" s="156">
        <f>RES_hhdet_in_tes!D$65</f>
        <v>0.65652607372234928</v>
      </c>
      <c r="E307" s="156">
        <f>RES_hhdet_in_tes!E$65</f>
        <v>2.2511417530976017</v>
      </c>
      <c r="F307" s="156">
        <f>RES_hhdet_in_tes!F$65</f>
        <v>2.3008065049767552</v>
      </c>
      <c r="G307" s="156">
        <f>RES_hhdet_in_tes!G$65</f>
        <v>2.5749666099479236</v>
      </c>
      <c r="H307" s="156">
        <f>RES_hhdet_in_tes!H$65</f>
        <v>1.9671566739899158</v>
      </c>
      <c r="I307" s="156">
        <f>RES_hhdet_in_tes!I$65</f>
        <v>1.7612304264192253</v>
      </c>
      <c r="J307" s="156">
        <f>RES_hhdet_in_tes!J$65</f>
        <v>1.5809394770335208</v>
      </c>
      <c r="K307" s="156">
        <f>RES_hhdet_in_tes!K$65</f>
        <v>1.3896186674278925</v>
      </c>
      <c r="L307" s="156">
        <f>RES_hhdet_in_tes!L$65</f>
        <v>1.9189090714648676</v>
      </c>
      <c r="M307" s="156">
        <f>RES_hhdet_in_tes!M$65</f>
        <v>1.8324523746043382</v>
      </c>
      <c r="N307" s="156">
        <f>RES_hhdet_in_tes!N$65</f>
        <v>2.6907623802762828</v>
      </c>
      <c r="O307" s="156">
        <f>RES_hhdet_in_tes!O$65</f>
        <v>2.2255742863845835</v>
      </c>
      <c r="P307" s="156">
        <f>RES_hhdet_in_tes!P$65</f>
        <v>1.4809891655090146</v>
      </c>
      <c r="Q307" s="156">
        <f>RES_hhdet_in_tes!Q$65</f>
        <v>2.1085748225838898</v>
      </c>
    </row>
    <row r="308" spans="1:17" ht="12" customHeight="1" x14ac:dyDescent="0.25">
      <c r="A308" s="158" t="s">
        <v>112</v>
      </c>
      <c r="B308" s="157"/>
      <c r="C308" s="157">
        <f>C309</f>
        <v>1.1661633563208323E-2</v>
      </c>
      <c r="D308" s="157">
        <f t="shared" ref="D308:Q308" si="80">D309</f>
        <v>1.8525492034101677E-2</v>
      </c>
      <c r="E308" s="157">
        <f t="shared" si="80"/>
        <v>1.6260897202666609E-2</v>
      </c>
      <c r="F308" s="157">
        <f t="shared" si="80"/>
        <v>3.1768031220405696E-2</v>
      </c>
      <c r="G308" s="157">
        <f t="shared" si="80"/>
        <v>2.6986201459729211E-2</v>
      </c>
      <c r="H308" s="157">
        <f t="shared" si="80"/>
        <v>5.3406265501336321E-2</v>
      </c>
      <c r="I308" s="157">
        <f t="shared" si="80"/>
        <v>8.3993024450070911E-2</v>
      </c>
      <c r="J308" s="157">
        <f t="shared" si="80"/>
        <v>8.8557218868931364E-2</v>
      </c>
      <c r="K308" s="157">
        <f t="shared" si="80"/>
        <v>0.1290888531180118</v>
      </c>
      <c r="L308" s="157">
        <f t="shared" si="80"/>
        <v>0.13981215583174245</v>
      </c>
      <c r="M308" s="157">
        <f t="shared" si="80"/>
        <v>0.18151638758088062</v>
      </c>
      <c r="N308" s="157">
        <f t="shared" si="80"/>
        <v>0.22683828579345144</v>
      </c>
      <c r="O308" s="157">
        <f t="shared" si="80"/>
        <v>0.13638602521710746</v>
      </c>
      <c r="P308" s="157">
        <f t="shared" si="80"/>
        <v>0.33209879545851179</v>
      </c>
      <c r="Q308" s="157">
        <f t="shared" si="80"/>
        <v>0.40272568541419479</v>
      </c>
    </row>
    <row r="309" spans="1:17" ht="12" customHeight="1" x14ac:dyDescent="0.25">
      <c r="A309" s="23" t="s">
        <v>60</v>
      </c>
      <c r="B309" s="156"/>
      <c r="C309" s="156">
        <f>RES_hhdet_in_tes!C$67</f>
        <v>1.1661633563208323E-2</v>
      </c>
      <c r="D309" s="156">
        <f>RES_hhdet_in_tes!D$67</f>
        <v>1.8525492034101677E-2</v>
      </c>
      <c r="E309" s="156">
        <f>RES_hhdet_in_tes!E$67</f>
        <v>1.6260897202666609E-2</v>
      </c>
      <c r="F309" s="156">
        <f>RES_hhdet_in_tes!F$67</f>
        <v>3.1768031220405696E-2</v>
      </c>
      <c r="G309" s="156">
        <f>RES_hhdet_in_tes!G$67</f>
        <v>2.6986201459729211E-2</v>
      </c>
      <c r="H309" s="156">
        <f>RES_hhdet_in_tes!H$67</f>
        <v>5.3406265501336321E-2</v>
      </c>
      <c r="I309" s="156">
        <f>RES_hhdet_in_tes!I$67</f>
        <v>8.3993024450070911E-2</v>
      </c>
      <c r="J309" s="156">
        <f>RES_hhdet_in_tes!J$67</f>
        <v>8.8557218868931364E-2</v>
      </c>
      <c r="K309" s="156">
        <f>RES_hhdet_in_tes!K$67</f>
        <v>0.1290888531180118</v>
      </c>
      <c r="L309" s="156">
        <f>RES_hhdet_in_tes!L$67</f>
        <v>0.13981215583174245</v>
      </c>
      <c r="M309" s="156">
        <f>RES_hhdet_in_tes!M$67</f>
        <v>0.18151638758088062</v>
      </c>
      <c r="N309" s="156">
        <f>RES_hhdet_in_tes!N$67</f>
        <v>0.22683828579345144</v>
      </c>
      <c r="O309" s="156">
        <f>RES_hhdet_in_tes!O$67</f>
        <v>0.13638602521710746</v>
      </c>
      <c r="P309" s="156">
        <f>RES_hhdet_in_tes!P$67</f>
        <v>0.33209879545851179</v>
      </c>
      <c r="Q309" s="156">
        <f>RES_hhdet_in_tes!Q$67</f>
        <v>0.40272568541419479</v>
      </c>
    </row>
    <row r="310" spans="1:17" ht="12" customHeight="1" x14ac:dyDescent="0.25">
      <c r="A310" s="158" t="s">
        <v>63</v>
      </c>
      <c r="B310" s="157"/>
      <c r="C310" s="157">
        <f>SUM(C311:C312,C315:C316)</f>
        <v>3.4229963354899309</v>
      </c>
      <c r="D310" s="157">
        <f t="shared" ref="D310:Q310" si="81">SUM(D311:D312,D315:D316)</f>
        <v>6.4730181587821445</v>
      </c>
      <c r="E310" s="157">
        <f t="shared" si="81"/>
        <v>8.4656331056448604</v>
      </c>
      <c r="F310" s="157">
        <f t="shared" si="81"/>
        <v>9.3530162688321195</v>
      </c>
      <c r="G310" s="157">
        <f t="shared" si="81"/>
        <v>12.540875779945406</v>
      </c>
      <c r="H310" s="157">
        <f t="shared" si="81"/>
        <v>8.7234231267844837</v>
      </c>
      <c r="I310" s="157">
        <f t="shared" si="81"/>
        <v>8.1258319134550359</v>
      </c>
      <c r="J310" s="157">
        <f t="shared" si="81"/>
        <v>9.2171235947047023</v>
      </c>
      <c r="K310" s="157">
        <f t="shared" si="81"/>
        <v>9.2068132551933193</v>
      </c>
      <c r="L310" s="157">
        <f t="shared" si="81"/>
        <v>8.5650724420773976</v>
      </c>
      <c r="M310" s="157">
        <f t="shared" si="81"/>
        <v>8.8974234070591223</v>
      </c>
      <c r="N310" s="157">
        <f t="shared" si="81"/>
        <v>12.902136391371034</v>
      </c>
      <c r="O310" s="157">
        <f t="shared" si="81"/>
        <v>15.096217200958838</v>
      </c>
      <c r="P310" s="157">
        <f t="shared" si="81"/>
        <v>9.8627026513255167</v>
      </c>
      <c r="Q310" s="157">
        <f t="shared" si="81"/>
        <v>13.078157526874156</v>
      </c>
    </row>
    <row r="311" spans="1:17" ht="12" customHeight="1" x14ac:dyDescent="0.25">
      <c r="A311" s="167" t="s">
        <v>160</v>
      </c>
      <c r="B311" s="132"/>
      <c r="C311" s="132">
        <f>RES_hhdet_in_tes!C$69</f>
        <v>3.2146505005381747</v>
      </c>
      <c r="D311" s="132">
        <f>RES_hhdet_in_tes!D$69</f>
        <v>5.1686075425424427</v>
      </c>
      <c r="E311" s="132">
        <f>RES_hhdet_in_tes!E$69</f>
        <v>8.4656331056448604</v>
      </c>
      <c r="F311" s="132">
        <f>RES_hhdet_in_tes!F$69</f>
        <v>8.6132632922547447</v>
      </c>
      <c r="G311" s="132">
        <f>RES_hhdet_in_tes!G$69</f>
        <v>12.540875779945406</v>
      </c>
      <c r="H311" s="132">
        <f>RES_hhdet_in_tes!H$69</f>
        <v>6.774015066467256</v>
      </c>
      <c r="I311" s="132">
        <f>RES_hhdet_in_tes!I$69</f>
        <v>8.1258319134550359</v>
      </c>
      <c r="J311" s="132">
        <f>RES_hhdet_in_tes!J$69</f>
        <v>4.4373580235145065</v>
      </c>
      <c r="K311" s="132">
        <f>RES_hhdet_in_tes!K$69</f>
        <v>1.8647336101031111</v>
      </c>
      <c r="L311" s="132">
        <f>RES_hhdet_in_tes!L$69</f>
        <v>5.9803183399681679</v>
      </c>
      <c r="M311" s="132">
        <f>RES_hhdet_in_tes!M$69</f>
        <v>7.1482010589925791</v>
      </c>
      <c r="N311" s="132">
        <f>RES_hhdet_in_tes!N$69</f>
        <v>10.988461561367806</v>
      </c>
      <c r="O311" s="132">
        <f>RES_hhdet_in_tes!O$69</f>
        <v>2.2706834346676681</v>
      </c>
      <c r="P311" s="132">
        <f>RES_hhdet_in_tes!P$69</f>
        <v>0.45663466205929781</v>
      </c>
      <c r="Q311" s="132">
        <f>RES_hhdet_in_tes!Q$69</f>
        <v>0.97169871649367956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5.3684322283572783</v>
      </c>
      <c r="L312" s="132">
        <f t="shared" si="82"/>
        <v>1.6114589185829025</v>
      </c>
      <c r="M312" s="132">
        <f t="shared" si="82"/>
        <v>1.7492223480665434</v>
      </c>
      <c r="N312" s="132">
        <f t="shared" si="82"/>
        <v>1.9136748300032269</v>
      </c>
      <c r="O312" s="132">
        <f t="shared" si="82"/>
        <v>9.1485578928175162</v>
      </c>
      <c r="P312" s="132">
        <f t="shared" si="82"/>
        <v>8.9714044315993231</v>
      </c>
      <c r="Q312" s="132">
        <f t="shared" si="82"/>
        <v>9.0625332852419564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3.8640057547239808</v>
      </c>
      <c r="L313" s="165">
        <f>RES_hhdet_in_tes!L$71</f>
        <v>1.1572581509354274</v>
      </c>
      <c r="M313" s="165">
        <f>RES_hhdet_in_tes!M$71</f>
        <v>1.2524088540535112</v>
      </c>
      <c r="N313" s="165">
        <f>RES_hhdet_in_tes!N$71</f>
        <v>1.3664493059114511</v>
      </c>
      <c r="O313" s="165">
        <f>RES_hhdet_in_tes!O$71</f>
        <v>6.5676704024986767</v>
      </c>
      <c r="P313" s="165">
        <f>RES_hhdet_in_tes!P$71</f>
        <v>6.4352758892739645</v>
      </c>
      <c r="Q313" s="165">
        <f>RES_hhdet_in_tes!Q$71</f>
        <v>6.5058833402408762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1.5044264736332977</v>
      </c>
      <c r="L314" s="164">
        <f>RES_hhdet_in_tes!L$72</f>
        <v>0.45420076764747502</v>
      </c>
      <c r="M314" s="164">
        <f>RES_hhdet_in_tes!M$72</f>
        <v>0.49681349401303226</v>
      </c>
      <c r="N314" s="164">
        <f>RES_hhdet_in_tes!N$72</f>
        <v>0.54722552409177583</v>
      </c>
      <c r="O314" s="164">
        <f>RES_hhdet_in_tes!O$72</f>
        <v>2.580887490318839</v>
      </c>
      <c r="P314" s="164">
        <f>RES_hhdet_in_tes!P$72</f>
        <v>2.536128542325359</v>
      </c>
      <c r="Q314" s="164">
        <f>RES_hhdet_in_tes!Q$72</f>
        <v>2.5566499450010802</v>
      </c>
    </row>
    <row r="315" spans="1:17" ht="12" customHeight="1" x14ac:dyDescent="0.25">
      <c r="A315" s="163" t="s">
        <v>142</v>
      </c>
      <c r="B315" s="162"/>
      <c r="C315" s="162">
        <f>RES_hhdet_in_tes!C$73</f>
        <v>0.20834583495175632</v>
      </c>
      <c r="D315" s="162">
        <f>RES_hhdet_in_tes!D$73</f>
        <v>1.3044106162397022</v>
      </c>
      <c r="E315" s="162">
        <f>RES_hhdet_in_tes!E$73</f>
        <v>0</v>
      </c>
      <c r="F315" s="162">
        <f>RES_hhdet_in_tes!F$73</f>
        <v>0.73975297657737538</v>
      </c>
      <c r="G315" s="162">
        <f>RES_hhdet_in_tes!G$73</f>
        <v>0</v>
      </c>
      <c r="H315" s="162">
        <f>RES_hhdet_in_tes!H$73</f>
        <v>1.9494080603172275</v>
      </c>
      <c r="I315" s="162">
        <f>RES_hhdet_in_tes!I$73</f>
        <v>0</v>
      </c>
      <c r="J315" s="162">
        <f>RES_hhdet_in_tes!J$73</f>
        <v>4.7797655711901967</v>
      </c>
      <c r="K315" s="162">
        <f>RES_hhdet_in_tes!K$73</f>
        <v>1.7381677847638834</v>
      </c>
      <c r="L315" s="162">
        <f>RES_hhdet_in_tes!L$73</f>
        <v>0.88160985296374916</v>
      </c>
      <c r="M315" s="162">
        <f>RES_hhdet_in_tes!M$73</f>
        <v>0</v>
      </c>
      <c r="N315" s="162">
        <f>RES_hhdet_in_tes!N$73</f>
        <v>0</v>
      </c>
      <c r="O315" s="162">
        <f>RES_hhdet_in_tes!O$73</f>
        <v>3.3038902099885989</v>
      </c>
      <c r="P315" s="162">
        <f>RES_hhdet_in_tes!P$73</f>
        <v>0.33677502816513544</v>
      </c>
      <c r="Q315" s="162">
        <f>RES_hhdet_in_tes!Q$73</f>
        <v>2.4340114922637861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0.23547963196904625</v>
      </c>
      <c r="L316" s="160">
        <f t="shared" si="83"/>
        <v>9.1685330562578687E-2</v>
      </c>
      <c r="M316" s="160">
        <f t="shared" si="83"/>
        <v>0</v>
      </c>
      <c r="N316" s="160">
        <f t="shared" si="83"/>
        <v>0</v>
      </c>
      <c r="O316" s="160">
        <f t="shared" si="83"/>
        <v>0.37308566348505523</v>
      </c>
      <c r="P316" s="160">
        <f t="shared" si="83"/>
        <v>9.7888529501761454E-2</v>
      </c>
      <c r="Q316" s="160">
        <f t="shared" si="83"/>
        <v>0.609914032874732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0.18147840017213654</v>
      </c>
      <c r="L317" s="156">
        <f>RES_hhdet_in_tes!L$75</f>
        <v>7.2053487297498178E-2</v>
      </c>
      <c r="M317" s="156">
        <f>RES_hhdet_in_tes!M$75</f>
        <v>0</v>
      </c>
      <c r="N317" s="156">
        <f>RES_hhdet_in_tes!N$75</f>
        <v>0</v>
      </c>
      <c r="O317" s="156">
        <f>RES_hhdet_in_tes!O$75</f>
        <v>0.28903113955145815</v>
      </c>
      <c r="P317" s="156">
        <f>RES_hhdet_in_tes!P$75</f>
        <v>7.6137050723868588E-2</v>
      </c>
      <c r="Q317" s="156">
        <f>RES_hhdet_in_tes!Q$75</f>
        <v>0.47559771951423041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5.4001231796909709E-2</v>
      </c>
      <c r="L318" s="156">
        <f>RES_hhdet_in_tes!L$76</f>
        <v>1.9631843265080502E-2</v>
      </c>
      <c r="M318" s="156">
        <f>RES_hhdet_in_tes!M$76</f>
        <v>0</v>
      </c>
      <c r="N318" s="156">
        <f>RES_hhdet_in_tes!N$76</f>
        <v>0</v>
      </c>
      <c r="O318" s="156">
        <f>RES_hhdet_in_tes!O$76</f>
        <v>8.4054523933597081E-2</v>
      </c>
      <c r="P318" s="156">
        <f>RES_hhdet_in_tes!P$76</f>
        <v>2.1751478777892869E-2</v>
      </c>
      <c r="Q318" s="156">
        <f>RES_hhdet_in_tes!Q$76</f>
        <v>0.13431631336050159</v>
      </c>
    </row>
    <row r="319" spans="1:17" ht="12" customHeight="1" x14ac:dyDescent="0.25">
      <c r="A319" s="158" t="s">
        <v>62</v>
      </c>
      <c r="B319" s="157"/>
      <c r="C319" s="157">
        <f>SUM(C320:C321)</f>
        <v>1.1896505403406972</v>
      </c>
      <c r="D319" s="157">
        <f t="shared" ref="D319:Q319" si="84">SUM(D320:D321)</f>
        <v>2.4674384908525022</v>
      </c>
      <c r="E319" s="157">
        <f t="shared" si="84"/>
        <v>3.992049930419963</v>
      </c>
      <c r="F319" s="157">
        <f t="shared" si="84"/>
        <v>4.4900007758468234</v>
      </c>
      <c r="G319" s="157">
        <f t="shared" si="84"/>
        <v>6.0763742838675245</v>
      </c>
      <c r="H319" s="157">
        <f t="shared" si="84"/>
        <v>4.0533330508735261</v>
      </c>
      <c r="I319" s="157">
        <f t="shared" si="84"/>
        <v>4.1002299952320111</v>
      </c>
      <c r="J319" s="157">
        <f t="shared" si="84"/>
        <v>3.8820456715187408</v>
      </c>
      <c r="K319" s="157">
        <f t="shared" si="84"/>
        <v>4.2312522261699854</v>
      </c>
      <c r="L319" s="157">
        <f t="shared" si="84"/>
        <v>4.3134081474864079</v>
      </c>
      <c r="M319" s="157">
        <f t="shared" si="84"/>
        <v>4.3167933935207721</v>
      </c>
      <c r="N319" s="157">
        <f t="shared" si="84"/>
        <v>6.1854612553719139</v>
      </c>
      <c r="O319" s="157">
        <f t="shared" si="84"/>
        <v>6.9098017413385264</v>
      </c>
      <c r="P319" s="157">
        <f t="shared" si="84"/>
        <v>4.4470943494780615</v>
      </c>
      <c r="Q319" s="157">
        <f t="shared" si="84"/>
        <v>5.8815083510876853</v>
      </c>
    </row>
    <row r="320" spans="1:17" ht="12" customHeight="1" x14ac:dyDescent="0.25">
      <c r="A320" s="23" t="s">
        <v>203</v>
      </c>
      <c r="B320" s="156"/>
      <c r="C320" s="156">
        <f>RES_hhdet_in_tes!C$78</f>
        <v>1.1896505403406972</v>
      </c>
      <c r="D320" s="156">
        <f>RES_hhdet_in_tes!D$78</f>
        <v>2.4674384908525022</v>
      </c>
      <c r="E320" s="156">
        <f>RES_hhdet_in_tes!E$78</f>
        <v>3.992049930419963</v>
      </c>
      <c r="F320" s="156">
        <f>RES_hhdet_in_tes!F$78</f>
        <v>3.7726633279437083</v>
      </c>
      <c r="G320" s="156">
        <f>RES_hhdet_in_tes!G$78</f>
        <v>5.1868435384365252</v>
      </c>
      <c r="H320" s="156">
        <f>RES_hhdet_in_tes!H$78</f>
        <v>3.423356819266576</v>
      </c>
      <c r="I320" s="156">
        <f>RES_hhdet_in_tes!I$78</f>
        <v>3.5281413040019829</v>
      </c>
      <c r="J320" s="156">
        <f>RES_hhdet_in_tes!J$78</f>
        <v>3.4119084197588059</v>
      </c>
      <c r="K320" s="156">
        <f>RES_hhdet_in_tes!K$78</f>
        <v>3.1003535051158257</v>
      </c>
      <c r="L320" s="156">
        <f>RES_hhdet_in_tes!L$78</f>
        <v>2.2979567986238534</v>
      </c>
      <c r="M320" s="156">
        <f>RES_hhdet_in_tes!M$78</f>
        <v>3.9180655975304428</v>
      </c>
      <c r="N320" s="156">
        <f>RES_hhdet_in_tes!N$78</f>
        <v>5.7316512328594902</v>
      </c>
      <c r="O320" s="156">
        <f>RES_hhdet_in_tes!O$78</f>
        <v>4.7768079262068319</v>
      </c>
      <c r="P320" s="156">
        <f>RES_hhdet_in_tes!P$78</f>
        <v>4.4470943494780615</v>
      </c>
      <c r="Q320" s="156">
        <f>RES_hhdet_in_tes!Q$78</f>
        <v>4.6404143750696818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</v>
      </c>
      <c r="E321" s="57">
        <f>RES_hhdet_in_tes!E$79</f>
        <v>0</v>
      </c>
      <c r="F321" s="57">
        <f>RES_hhdet_in_tes!F$79</f>
        <v>0.71733744790311471</v>
      </c>
      <c r="G321" s="57">
        <f>RES_hhdet_in_tes!G$79</f>
        <v>0.88953074543099897</v>
      </c>
      <c r="H321" s="57">
        <f>RES_hhdet_in_tes!H$79</f>
        <v>0.62997623160695049</v>
      </c>
      <c r="I321" s="57">
        <f>RES_hhdet_in_tes!I$79</f>
        <v>0.57208869123002837</v>
      </c>
      <c r="J321" s="57">
        <f>RES_hhdet_in_tes!J$79</f>
        <v>0.47013725175993515</v>
      </c>
      <c r="K321" s="57">
        <f>RES_hhdet_in_tes!K$79</f>
        <v>1.1308987210541601</v>
      </c>
      <c r="L321" s="57">
        <f>RES_hhdet_in_tes!L$79</f>
        <v>2.0154513488625541</v>
      </c>
      <c r="M321" s="57">
        <f>RES_hhdet_in_tes!M$79</f>
        <v>0.39872779599032881</v>
      </c>
      <c r="N321" s="57">
        <f>RES_hhdet_in_tes!N$79</f>
        <v>0.45381002251242408</v>
      </c>
      <c r="O321" s="57">
        <f>RES_hhdet_in_tes!O$79</f>
        <v>2.1329938151316945</v>
      </c>
      <c r="P321" s="57">
        <f>RES_hhdet_in_tes!P$79</f>
        <v>0</v>
      </c>
      <c r="Q321" s="57">
        <f>RES_hhdet_in_tes!Q$79</f>
        <v>1.2410939760180035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0.66256620248217046</v>
      </c>
      <c r="D323" s="175">
        <f t="shared" si="85"/>
        <v>0.66573375831614423</v>
      </c>
      <c r="E323" s="175">
        <f t="shared" si="85"/>
        <v>0.66868340307286922</v>
      </c>
      <c r="F323" s="175">
        <f t="shared" si="85"/>
        <v>0.67446133258174623</v>
      </c>
      <c r="G323" s="175">
        <f t="shared" si="85"/>
        <v>0.67588933148672581</v>
      </c>
      <c r="H323" s="175">
        <f t="shared" si="85"/>
        <v>0.67987365536210764</v>
      </c>
      <c r="I323" s="175">
        <f t="shared" si="85"/>
        <v>0.68259678869790363</v>
      </c>
      <c r="J323" s="175">
        <f t="shared" si="85"/>
        <v>0.67705587569597214</v>
      </c>
      <c r="K323" s="175">
        <f t="shared" si="85"/>
        <v>0.66975236532769922</v>
      </c>
      <c r="L323" s="175">
        <f t="shared" si="85"/>
        <v>0.69545361723489441</v>
      </c>
      <c r="M323" s="175">
        <f t="shared" si="85"/>
        <v>0.69227562036975276</v>
      </c>
      <c r="N323" s="175">
        <f t="shared" si="85"/>
        <v>0.69634531802141453</v>
      </c>
      <c r="O323" s="175">
        <f t="shared" si="85"/>
        <v>0.69363047807652589</v>
      </c>
      <c r="P323" s="175">
        <f t="shared" si="85"/>
        <v>0.69064948272203164</v>
      </c>
      <c r="Q323" s="175">
        <f t="shared" si="85"/>
        <v>0.70647972447705754</v>
      </c>
    </row>
    <row r="324" spans="1:17" ht="12" customHeight="1" x14ac:dyDescent="0.25">
      <c r="A324" s="158" t="s">
        <v>65</v>
      </c>
      <c r="B324" s="169"/>
      <c r="C324" s="169">
        <f t="shared" si="85"/>
        <v>0.68084022454837956</v>
      </c>
      <c r="D324" s="169">
        <f t="shared" si="85"/>
        <v>0.68293692795889205</v>
      </c>
      <c r="E324" s="169">
        <f t="shared" si="85"/>
        <v>0.6916480516354726</v>
      </c>
      <c r="F324" s="169">
        <f t="shared" si="85"/>
        <v>0.69406232541994972</v>
      </c>
      <c r="G324" s="169">
        <f t="shared" si="85"/>
        <v>0.69570464708954671</v>
      </c>
      <c r="H324" s="169">
        <f t="shared" si="85"/>
        <v>0.6946172329529412</v>
      </c>
      <c r="I324" s="169">
        <f t="shared" si="85"/>
        <v>0.70182908083939277</v>
      </c>
      <c r="J324" s="169">
        <f t="shared" si="85"/>
        <v>0.68540535271273917</v>
      </c>
      <c r="K324" s="169">
        <f t="shared" si="85"/>
        <v>0.67345781285727668</v>
      </c>
      <c r="L324" s="169">
        <f t="shared" si="85"/>
        <v>0.70515107256812182</v>
      </c>
      <c r="M324" s="169">
        <f t="shared" si="85"/>
        <v>0.71218900115120309</v>
      </c>
      <c r="N324" s="169">
        <f t="shared" si="85"/>
        <v>0.71727493252785901</v>
      </c>
      <c r="O324" s="169">
        <f t="shared" si="85"/>
        <v>0.70092460776609622</v>
      </c>
      <c r="P324" s="169">
        <f t="shared" si="85"/>
        <v>0.70655851577665696</v>
      </c>
      <c r="Q324" s="169">
        <f t="shared" si="85"/>
        <v>0.71776502660454577</v>
      </c>
    </row>
    <row r="325" spans="1:17" ht="12" customHeight="1" x14ac:dyDescent="0.25">
      <c r="A325" s="23" t="s">
        <v>161</v>
      </c>
      <c r="B325" s="73"/>
      <c r="C325" s="73">
        <f t="shared" si="85"/>
        <v>0.6768701928924431</v>
      </c>
      <c r="D325" s="73">
        <f t="shared" si="85"/>
        <v>0.67949595286515485</v>
      </c>
      <c r="E325" s="73">
        <f t="shared" si="85"/>
        <v>0.68286624024121367</v>
      </c>
      <c r="F325" s="73">
        <f t="shared" si="85"/>
        <v>0.6855019545024158</v>
      </c>
      <c r="G325" s="73">
        <f t="shared" si="85"/>
        <v>0.68903402583142226</v>
      </c>
      <c r="H325" s="73">
        <f t="shared" si="85"/>
        <v>0.68726655756386301</v>
      </c>
      <c r="I325" s="73">
        <f t="shared" si="85"/>
        <v>0.6950430397376206</v>
      </c>
      <c r="J325" s="73">
        <f t="shared" si="85"/>
        <v>0.67845482955056058</v>
      </c>
      <c r="K325" s="73">
        <f t="shared" si="85"/>
        <v>0.6665973374094456</v>
      </c>
      <c r="L325" s="73">
        <f t="shared" si="85"/>
        <v>0.69823802574798011</v>
      </c>
      <c r="M325" s="73">
        <f t="shared" si="85"/>
        <v>0.70550505749540049</v>
      </c>
      <c r="N325" s="73">
        <f t="shared" si="85"/>
        <v>0.71089890368592745</v>
      </c>
      <c r="O325" s="73">
        <f t="shared" si="85"/>
        <v>0.69456981074234014</v>
      </c>
      <c r="P325" s="73">
        <f t="shared" si="85"/>
        <v>0.69925311532174061</v>
      </c>
      <c r="Q325" s="73">
        <f t="shared" si="85"/>
        <v>0.70980559280598909</v>
      </c>
    </row>
    <row r="326" spans="1:17" ht="12" customHeight="1" x14ac:dyDescent="0.25">
      <c r="A326" s="23" t="s">
        <v>60</v>
      </c>
      <c r="B326" s="73"/>
      <c r="C326" s="73">
        <f t="shared" si="85"/>
        <v>1.1377268024207283</v>
      </c>
      <c r="D326" s="73">
        <f t="shared" si="85"/>
        <v>1.1329095127032014</v>
      </c>
      <c r="E326" s="73">
        <f t="shared" si="85"/>
        <v>1.126747566883286</v>
      </c>
      <c r="F326" s="73">
        <f t="shared" si="85"/>
        <v>1.1185763770692974</v>
      </c>
      <c r="G326" s="73">
        <f t="shared" si="85"/>
        <v>1.1083231534250868</v>
      </c>
      <c r="H326" s="73">
        <f t="shared" si="85"/>
        <v>1.0935672944984831</v>
      </c>
      <c r="I326" s="73">
        <f t="shared" si="85"/>
        <v>1.0938268751446589</v>
      </c>
      <c r="J326" s="73">
        <f t="shared" si="85"/>
        <v>1.0558284103026767</v>
      </c>
      <c r="K326" s="73">
        <f t="shared" si="85"/>
        <v>1.0256501355999963</v>
      </c>
      <c r="L326" s="73">
        <f t="shared" si="85"/>
        <v>1.0619385416301921</v>
      </c>
      <c r="M326" s="73">
        <f t="shared" si="85"/>
        <v>1.0604621347244978</v>
      </c>
      <c r="N326" s="73">
        <f t="shared" si="85"/>
        <v>1.0546932497204771</v>
      </c>
      <c r="O326" s="73">
        <f t="shared" si="85"/>
        <v>1.0164490200899667</v>
      </c>
      <c r="P326" s="73">
        <f t="shared" si="85"/>
        <v>1.0113616295310472</v>
      </c>
      <c r="Q326" s="73">
        <f t="shared" si="85"/>
        <v>1.0137921881824532</v>
      </c>
    </row>
    <row r="327" spans="1:17" ht="12" customHeight="1" x14ac:dyDescent="0.25">
      <c r="A327" s="158" t="s">
        <v>112</v>
      </c>
      <c r="B327" s="169"/>
      <c r="C327" s="169">
        <f t="shared" si="85"/>
        <v>1.8149163520049911</v>
      </c>
      <c r="D327" s="169">
        <f t="shared" si="85"/>
        <v>1.8530912933009955</v>
      </c>
      <c r="E327" s="169">
        <f t="shared" si="85"/>
        <v>1.9017713417862157</v>
      </c>
      <c r="F327" s="169">
        <f t="shared" si="85"/>
        <v>1.9595337279861178</v>
      </c>
      <c r="G327" s="169">
        <f t="shared" si="85"/>
        <v>2.0287401309134445</v>
      </c>
      <c r="H327" s="169">
        <f t="shared" si="85"/>
        <v>2.1074151607881708</v>
      </c>
      <c r="I327" s="169">
        <f t="shared" si="85"/>
        <v>2.2000168491622576</v>
      </c>
      <c r="J327" s="169">
        <f t="shared" si="85"/>
        <v>2.2838625599135072</v>
      </c>
      <c r="K327" s="169">
        <f t="shared" si="85"/>
        <v>2.4176671445159692</v>
      </c>
      <c r="L327" s="169">
        <f t="shared" si="85"/>
        <v>2.579338246731548</v>
      </c>
      <c r="M327" s="169">
        <f t="shared" si="85"/>
        <v>2.7249881352821888</v>
      </c>
      <c r="N327" s="169">
        <f t="shared" si="85"/>
        <v>2.8511356935030774</v>
      </c>
      <c r="O327" s="169">
        <f t="shared" si="85"/>
        <v>2.9661432475681591</v>
      </c>
      <c r="P327" s="169">
        <f t="shared" si="85"/>
        <v>3.0687669986855601</v>
      </c>
      <c r="Q327" s="169">
        <f t="shared" si="85"/>
        <v>3.1522322593458321</v>
      </c>
    </row>
    <row r="328" spans="1:17" ht="12" customHeight="1" x14ac:dyDescent="0.25">
      <c r="A328" s="23" t="s">
        <v>60</v>
      </c>
      <c r="B328" s="73"/>
      <c r="C328" s="73">
        <f t="shared" si="85"/>
        <v>1.8149163520049911</v>
      </c>
      <c r="D328" s="73">
        <f t="shared" si="85"/>
        <v>1.8530912933009955</v>
      </c>
      <c r="E328" s="73">
        <f t="shared" si="85"/>
        <v>1.9017713417862157</v>
      </c>
      <c r="F328" s="73">
        <f t="shared" si="85"/>
        <v>1.9595337279861178</v>
      </c>
      <c r="G328" s="73">
        <f t="shared" si="85"/>
        <v>2.0287401309134445</v>
      </c>
      <c r="H328" s="73">
        <f t="shared" si="85"/>
        <v>2.1074151607881708</v>
      </c>
      <c r="I328" s="73">
        <f t="shared" si="85"/>
        <v>2.2000168491622576</v>
      </c>
      <c r="J328" s="73">
        <f t="shared" si="85"/>
        <v>2.2838625599135072</v>
      </c>
      <c r="K328" s="73">
        <f t="shared" si="85"/>
        <v>2.4176671445159692</v>
      </c>
      <c r="L328" s="73">
        <f t="shared" si="85"/>
        <v>2.579338246731548</v>
      </c>
      <c r="M328" s="73">
        <f t="shared" si="85"/>
        <v>2.7249881352821888</v>
      </c>
      <c r="N328" s="73">
        <f t="shared" si="85"/>
        <v>2.8511356935030774</v>
      </c>
      <c r="O328" s="73">
        <f t="shared" si="85"/>
        <v>2.9661432475681591</v>
      </c>
      <c r="P328" s="73">
        <f t="shared" si="85"/>
        <v>3.0687669986855601</v>
      </c>
      <c r="Q328" s="73">
        <f t="shared" si="85"/>
        <v>3.1522322593458321</v>
      </c>
    </row>
    <row r="329" spans="1:17" ht="12" customHeight="1" x14ac:dyDescent="0.25">
      <c r="A329" s="158" t="s">
        <v>63</v>
      </c>
      <c r="B329" s="169"/>
      <c r="C329" s="169">
        <f t="shared" si="85"/>
        <v>0.59743113372820578</v>
      </c>
      <c r="D329" s="169">
        <f t="shared" si="85"/>
        <v>0.61976902806972556</v>
      </c>
      <c r="E329" s="169">
        <f t="shared" si="85"/>
        <v>0.59823599714480202</v>
      </c>
      <c r="F329" s="169">
        <f t="shared" si="85"/>
        <v>0.61223694279994345</v>
      </c>
      <c r="G329" s="169">
        <f t="shared" si="85"/>
        <v>0.60688175837108593</v>
      </c>
      <c r="H329" s="169">
        <f t="shared" si="85"/>
        <v>0.63938069332016412</v>
      </c>
      <c r="I329" s="169">
        <f t="shared" si="85"/>
        <v>0.61324812414768792</v>
      </c>
      <c r="J329" s="169">
        <f t="shared" si="85"/>
        <v>0.68516124135895795</v>
      </c>
      <c r="K329" s="169">
        <f t="shared" si="85"/>
        <v>0.68764238885916418</v>
      </c>
      <c r="L329" s="169">
        <f t="shared" si="85"/>
        <v>0.64708338016601741</v>
      </c>
      <c r="M329" s="169">
        <f t="shared" si="85"/>
        <v>0.63550347826025588</v>
      </c>
      <c r="N329" s="169">
        <f t="shared" si="85"/>
        <v>0.63456121839569113</v>
      </c>
      <c r="O329" s="169">
        <f t="shared" si="85"/>
        <v>0.70563353740397061</v>
      </c>
      <c r="P329" s="169">
        <f t="shared" si="85"/>
        <v>0.70238097503266161</v>
      </c>
      <c r="Q329" s="169">
        <f t="shared" si="85"/>
        <v>0.71793579301748311</v>
      </c>
    </row>
    <row r="330" spans="1:17" ht="12" customHeight="1" x14ac:dyDescent="0.25">
      <c r="A330" s="167" t="s">
        <v>160</v>
      </c>
      <c r="B330" s="174"/>
      <c r="C330" s="174">
        <f t="shared" si="85"/>
        <v>0.58994989843059809</v>
      </c>
      <c r="D330" s="174">
        <f t="shared" si="85"/>
        <v>0.59347924290505982</v>
      </c>
      <c r="E330" s="174">
        <f t="shared" si="85"/>
        <v>0.59823599714480202</v>
      </c>
      <c r="F330" s="174">
        <f t="shared" si="85"/>
        <v>0.60220424241773707</v>
      </c>
      <c r="G330" s="174">
        <f t="shared" si="85"/>
        <v>0.60688175837108593</v>
      </c>
      <c r="H330" s="174">
        <f t="shared" si="85"/>
        <v>0.61003641316994306</v>
      </c>
      <c r="I330" s="174">
        <f t="shared" si="85"/>
        <v>0.61324812414768792</v>
      </c>
      <c r="J330" s="174">
        <f t="shared" si="85"/>
        <v>0.61493162346339569</v>
      </c>
      <c r="K330" s="174">
        <f t="shared" si="85"/>
        <v>0.61710510389227735</v>
      </c>
      <c r="L330" s="174">
        <f t="shared" si="85"/>
        <v>0.61967577140045571</v>
      </c>
      <c r="M330" s="174">
        <f t="shared" si="85"/>
        <v>0.62255414333799619</v>
      </c>
      <c r="N330" s="174">
        <f t="shared" si="85"/>
        <v>0.62459449555210211</v>
      </c>
      <c r="O330" s="174">
        <f t="shared" si="85"/>
        <v>0.62601516347731079</v>
      </c>
      <c r="P330" s="174">
        <f t="shared" si="85"/>
        <v>0.62837458159539394</v>
      </c>
      <c r="Q330" s="174">
        <f t="shared" si="85"/>
        <v>0.62997357646934782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>
        <f t="shared" si="85"/>
        <v>0.68683900079713878</v>
      </c>
      <c r="L331" s="174">
        <f t="shared" si="85"/>
        <v>0.6904603002328068</v>
      </c>
      <c r="M331" s="174">
        <f t="shared" si="85"/>
        <v>0.6945397888190612</v>
      </c>
      <c r="N331" s="174">
        <f t="shared" si="85"/>
        <v>0.69856892069339505</v>
      </c>
      <c r="O331" s="174">
        <f t="shared" si="85"/>
        <v>0.69928715030090838</v>
      </c>
      <c r="P331" s="174">
        <f t="shared" si="85"/>
        <v>0.70270385124962753</v>
      </c>
      <c r="Q331" s="174">
        <f t="shared" si="85"/>
        <v>0.70578799898398714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>
        <f t="shared" si="85"/>
        <v>0.61219565228350548</v>
      </c>
      <c r="L332" s="173">
        <f t="shared" si="85"/>
        <v>0.61514536754897942</v>
      </c>
      <c r="M332" s="173">
        <f t="shared" si="85"/>
        <v>0.61847693436868578</v>
      </c>
      <c r="N332" s="173">
        <f t="shared" si="85"/>
        <v>0.62191017745167521</v>
      </c>
      <c r="O332" s="173">
        <f t="shared" si="85"/>
        <v>0.62445811451343713</v>
      </c>
      <c r="P332" s="173">
        <f t="shared" si="85"/>
        <v>0.62790306574138122</v>
      </c>
      <c r="Q332" s="173">
        <f t="shared" si="85"/>
        <v>0.6313347919759601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>
        <f t="shared" si="85"/>
        <v>0.99999999999999989</v>
      </c>
      <c r="L333" s="172">
        <f t="shared" si="85"/>
        <v>1.0035038523941942</v>
      </c>
      <c r="M333" s="172">
        <f t="shared" si="85"/>
        <v>1.0066212305315692</v>
      </c>
      <c r="N333" s="172">
        <f t="shared" si="85"/>
        <v>1.0091933308742345</v>
      </c>
      <c r="O333" s="172">
        <f t="shared" si="85"/>
        <v>1.0060763361617477</v>
      </c>
      <c r="P333" s="172">
        <f t="shared" si="85"/>
        <v>1.0071431038854495</v>
      </c>
      <c r="Q333" s="172">
        <f t="shared" si="85"/>
        <v>1.0084053545273797</v>
      </c>
    </row>
    <row r="334" spans="1:17" ht="12" customHeight="1" x14ac:dyDescent="0.25">
      <c r="A334" s="163" t="s">
        <v>142</v>
      </c>
      <c r="B334" s="171"/>
      <c r="C334" s="171">
        <f t="shared" si="85"/>
        <v>0.74276155831406943</v>
      </c>
      <c r="D334" s="171">
        <f t="shared" si="85"/>
        <v>0.75171419493799407</v>
      </c>
      <c r="E334" s="171" t="str">
        <f t="shared" si="85"/>
        <v/>
      </c>
      <c r="F334" s="171">
        <f t="shared" si="85"/>
        <v>0.75957952772054826</v>
      </c>
      <c r="G334" s="171" t="str">
        <f t="shared" si="85"/>
        <v/>
      </c>
      <c r="H334" s="171">
        <f t="shared" si="85"/>
        <v>0.767703774166695</v>
      </c>
      <c r="I334" s="171" t="str">
        <f t="shared" si="85"/>
        <v/>
      </c>
      <c r="J334" s="171">
        <f t="shared" si="85"/>
        <v>0.76642167390276916</v>
      </c>
      <c r="K334" s="171">
        <f t="shared" si="85"/>
        <v>0.76880821548684353</v>
      </c>
      <c r="L334" s="171">
        <f t="shared" si="85"/>
        <v>0.77431281678499486</v>
      </c>
      <c r="M334" s="171" t="str">
        <f t="shared" si="85"/>
        <v/>
      </c>
      <c r="N334" s="171" t="str">
        <f t="shared" si="85"/>
        <v/>
      </c>
      <c r="O334" s="171">
        <f t="shared" si="85"/>
        <v>0.7810875674324238</v>
      </c>
      <c r="P334" s="171">
        <f t="shared" si="85"/>
        <v>0.78473907045175373</v>
      </c>
      <c r="Q334" s="171">
        <f t="shared" si="85"/>
        <v>0.78672838409605539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0.81141725821200039</v>
      </c>
      <c r="L335" s="170">
        <f t="shared" si="85"/>
        <v>0.80962069291936034</v>
      </c>
      <c r="M335" s="170" t="str">
        <f t="shared" si="85"/>
        <v/>
      </c>
      <c r="N335" s="170" t="str">
        <f t="shared" si="85"/>
        <v/>
      </c>
      <c r="O335" s="170">
        <f t="shared" si="85"/>
        <v>0.82159969887206041</v>
      </c>
      <c r="P335" s="170">
        <f t="shared" si="85"/>
        <v>0.82267211146379515</v>
      </c>
      <c r="Q335" s="170">
        <f t="shared" si="85"/>
        <v>0.82449269263960034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0.76830372561676408</v>
      </c>
      <c r="L336" s="73">
        <f t="shared" si="85"/>
        <v>0.76966661594792929</v>
      </c>
      <c r="M336" s="73" t="str">
        <f t="shared" si="85"/>
        <v/>
      </c>
      <c r="N336" s="73" t="str">
        <f t="shared" si="85"/>
        <v/>
      </c>
      <c r="O336" s="73">
        <f t="shared" si="85"/>
        <v>0.78107633223273465</v>
      </c>
      <c r="P336" s="73">
        <f t="shared" si="85"/>
        <v>0.78274988293488224</v>
      </c>
      <c r="Q336" s="73">
        <f t="shared" si="85"/>
        <v>0.78542765863848085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</v>
      </c>
      <c r="L337" s="73">
        <f t="shared" si="85"/>
        <v>1.0001802061107361</v>
      </c>
      <c r="M337" s="73" t="str">
        <f t="shared" si="85"/>
        <v/>
      </c>
      <c r="N337" s="73" t="str">
        <f t="shared" si="85"/>
        <v/>
      </c>
      <c r="O337" s="73">
        <f t="shared" si="85"/>
        <v>1.0000000000000002</v>
      </c>
      <c r="P337" s="73">
        <f t="shared" si="85"/>
        <v>1.0014572633051582</v>
      </c>
      <c r="Q337" s="73">
        <f t="shared" si="85"/>
        <v>1.0007359534011164</v>
      </c>
    </row>
    <row r="338" spans="1:17" ht="12" customHeight="1" x14ac:dyDescent="0.25">
      <c r="A338" s="158" t="s">
        <v>62</v>
      </c>
      <c r="B338" s="169"/>
      <c r="C338" s="169">
        <f t="shared" si="85"/>
        <v>0.4904433416194966</v>
      </c>
      <c r="D338" s="169">
        <f t="shared" si="85"/>
        <v>0.4958385012586487</v>
      </c>
      <c r="E338" s="169">
        <f t="shared" si="85"/>
        <v>0.5013189380433738</v>
      </c>
      <c r="F338" s="169">
        <f t="shared" si="85"/>
        <v>0.54078056282486309</v>
      </c>
      <c r="G338" s="169">
        <f t="shared" si="85"/>
        <v>0.54309976386602266</v>
      </c>
      <c r="H338" s="169">
        <f t="shared" si="85"/>
        <v>0.55082216727352218</v>
      </c>
      <c r="I338" s="169">
        <f t="shared" si="85"/>
        <v>0.55322792840926494</v>
      </c>
      <c r="J338" s="169">
        <f t="shared" si="85"/>
        <v>0.5554234172321918</v>
      </c>
      <c r="K338" s="169">
        <f t="shared" si="85"/>
        <v>0.5871088633530589</v>
      </c>
      <c r="L338" s="169">
        <f t="shared" si="85"/>
        <v>0.63863303252343173</v>
      </c>
      <c r="M338" s="169">
        <f t="shared" si="85"/>
        <v>0.5448612664676995</v>
      </c>
      <c r="N338" s="169">
        <f t="shared" si="85"/>
        <v>0.53976540738428713</v>
      </c>
      <c r="O338" s="169">
        <f t="shared" si="85"/>
        <v>0.59317183945038854</v>
      </c>
      <c r="P338" s="169">
        <f t="shared" si="85"/>
        <v>0.52372684445583206</v>
      </c>
      <c r="Q338" s="169">
        <f t="shared" si="85"/>
        <v>0.56927017123642365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0.4904433416194966</v>
      </c>
      <c r="D339" s="73">
        <f t="shared" si="86"/>
        <v>0.4958385012586487</v>
      </c>
      <c r="E339" s="73">
        <f t="shared" si="86"/>
        <v>0.5013189380433738</v>
      </c>
      <c r="F339" s="73">
        <f t="shared" si="86"/>
        <v>0.50709428258201039</v>
      </c>
      <c r="G339" s="73">
        <f t="shared" si="86"/>
        <v>0.51251349155877368</v>
      </c>
      <c r="H339" s="73">
        <f t="shared" si="86"/>
        <v>0.51817218578764146</v>
      </c>
      <c r="I339" s="73">
        <f t="shared" si="86"/>
        <v>0.52403001766456603</v>
      </c>
      <c r="J339" s="73">
        <f t="shared" si="86"/>
        <v>0.53018951126028324</v>
      </c>
      <c r="K339" s="73">
        <f t="shared" si="86"/>
        <v>0.52801163476332158</v>
      </c>
      <c r="L339" s="73">
        <f t="shared" si="86"/>
        <v>0.52670201861832422</v>
      </c>
      <c r="M339" s="73">
        <f t="shared" si="86"/>
        <v>0.52602988647164728</v>
      </c>
      <c r="N339" s="73">
        <f t="shared" si="86"/>
        <v>0.52487946101464988</v>
      </c>
      <c r="O339" s="73">
        <f t="shared" si="86"/>
        <v>0.52421964216714378</v>
      </c>
      <c r="P339" s="73">
        <f t="shared" si="86"/>
        <v>0.52372684445583206</v>
      </c>
      <c r="Q339" s="73">
        <f t="shared" si="86"/>
        <v>0.52359509717480224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>
        <f t="shared" si="86"/>
        <v>0.83116787790098012</v>
      </c>
      <c r="G340" s="65">
        <f t="shared" si="86"/>
        <v>0.83295891214099493</v>
      </c>
      <c r="H340" s="65">
        <f t="shared" si="86"/>
        <v>0.83762805339515467</v>
      </c>
      <c r="I340" s="65">
        <f t="shared" si="86"/>
        <v>0.84284680439147908</v>
      </c>
      <c r="J340" s="65">
        <f t="shared" si="86"/>
        <v>0.84849667788172844</v>
      </c>
      <c r="K340" s="65">
        <f t="shared" si="86"/>
        <v>0.84700264750016618</v>
      </c>
      <c r="L340" s="65">
        <f t="shared" si="86"/>
        <v>0.84285835575853751</v>
      </c>
      <c r="M340" s="65">
        <f t="shared" si="86"/>
        <v>0.84054547698875237</v>
      </c>
      <c r="N340" s="65">
        <f t="shared" si="86"/>
        <v>0.84101480280473251</v>
      </c>
      <c r="O340" s="65">
        <f t="shared" si="86"/>
        <v>0.84086117134539973</v>
      </c>
      <c r="P340" s="65" t="str">
        <f t="shared" si="86"/>
        <v/>
      </c>
      <c r="Q340" s="65">
        <f t="shared" si="86"/>
        <v>0.84481983613981193</v>
      </c>
    </row>
    <row r="342" spans="1:17" ht="12" customHeight="1" x14ac:dyDescent="0.25">
      <c r="A342" s="152" t="s">
        <v>190</v>
      </c>
      <c r="B342" s="168"/>
      <c r="C342" s="168">
        <f>SUM(C343,C346,C348,C357)</f>
        <v>118.28008657890425</v>
      </c>
      <c r="D342" s="168">
        <f t="shared" ref="D342:Q342" si="87">SUM(D343,D346,D348,D357)</f>
        <v>210.09219344699576</v>
      </c>
      <c r="E342" s="168">
        <f t="shared" si="87"/>
        <v>284.38458156899713</v>
      </c>
      <c r="F342" s="168">
        <f t="shared" si="87"/>
        <v>290.59954025326448</v>
      </c>
      <c r="G342" s="168">
        <f t="shared" si="87"/>
        <v>409.79302486771866</v>
      </c>
      <c r="H342" s="168">
        <f t="shared" si="87"/>
        <v>270.87191488384099</v>
      </c>
      <c r="I342" s="168">
        <f t="shared" si="87"/>
        <v>265.36712652136043</v>
      </c>
      <c r="J342" s="168">
        <f t="shared" si="87"/>
        <v>219.47290410495458</v>
      </c>
      <c r="K342" s="168">
        <f t="shared" si="87"/>
        <v>199.06107637687614</v>
      </c>
      <c r="L342" s="168">
        <f t="shared" si="87"/>
        <v>256.35821519693718</v>
      </c>
      <c r="M342" s="168">
        <f t="shared" si="87"/>
        <v>260.67625816108455</v>
      </c>
      <c r="N342" s="168">
        <f t="shared" si="87"/>
        <v>389.22067247150977</v>
      </c>
      <c r="O342" s="168">
        <f t="shared" si="87"/>
        <v>309.95251470589864</v>
      </c>
      <c r="P342" s="168">
        <f t="shared" si="87"/>
        <v>189.2172808271514</v>
      </c>
      <c r="Q342" s="168">
        <f t="shared" si="87"/>
        <v>230.33416218450094</v>
      </c>
    </row>
    <row r="343" spans="1:17" ht="12" customHeight="1" x14ac:dyDescent="0.25">
      <c r="A343" s="158" t="s">
        <v>65</v>
      </c>
      <c r="B343" s="157"/>
      <c r="C343" s="157">
        <f>SUM(C344:C345)</f>
        <v>99.788406547284595</v>
      </c>
      <c r="D343" s="157">
        <f t="shared" ref="D343:Q343" si="88">SUM(D344:D345)</f>
        <v>177.9553165237821</v>
      </c>
      <c r="E343" s="157">
        <f t="shared" si="88"/>
        <v>232.45379109159376</v>
      </c>
      <c r="F343" s="157">
        <f t="shared" si="88"/>
        <v>239.54001018574789</v>
      </c>
      <c r="G343" s="157">
        <f t="shared" si="88"/>
        <v>337.49632358125149</v>
      </c>
      <c r="H343" s="157">
        <f t="shared" si="88"/>
        <v>229.27897152632661</v>
      </c>
      <c r="I343" s="157">
        <f t="shared" si="88"/>
        <v>218.43659700044952</v>
      </c>
      <c r="J343" s="157">
        <f t="shared" si="88"/>
        <v>187.41246610456304</v>
      </c>
      <c r="K343" s="157">
        <f t="shared" si="88"/>
        <v>163.35090105561574</v>
      </c>
      <c r="L343" s="157">
        <f t="shared" si="88"/>
        <v>219.02783756909568</v>
      </c>
      <c r="M343" s="157">
        <f t="shared" si="88"/>
        <v>211.46081146030392</v>
      </c>
      <c r="N343" s="157">
        <f t="shared" si="88"/>
        <v>317.09326909854366</v>
      </c>
      <c r="O343" s="157">
        <f t="shared" si="88"/>
        <v>255.33075624325559</v>
      </c>
      <c r="P343" s="157">
        <f t="shared" si="88"/>
        <v>143.49642643969986</v>
      </c>
      <c r="Q343" s="157">
        <f t="shared" si="88"/>
        <v>181.6907822220505</v>
      </c>
    </row>
    <row r="344" spans="1:17" ht="12" customHeight="1" x14ac:dyDescent="0.25">
      <c r="A344" s="23" t="s">
        <v>161</v>
      </c>
      <c r="B344" s="156"/>
      <c r="C344" s="156">
        <f>RES_hhdet_in_emi!C$64</f>
        <v>99.788406547284595</v>
      </c>
      <c r="D344" s="156">
        <f>RES_hhdet_in_emi!D$64</f>
        <v>177.9553165237821</v>
      </c>
      <c r="E344" s="156">
        <f>RES_hhdet_in_emi!E$64</f>
        <v>232.45379109159376</v>
      </c>
      <c r="F344" s="156">
        <f>RES_hhdet_in_emi!F$64</f>
        <v>239.54001018574789</v>
      </c>
      <c r="G344" s="156">
        <f>RES_hhdet_in_emi!G$64</f>
        <v>337.49632358125149</v>
      </c>
      <c r="H344" s="156">
        <f>RES_hhdet_in_emi!H$64</f>
        <v>229.27897152632661</v>
      </c>
      <c r="I344" s="156">
        <f>RES_hhdet_in_emi!I$64</f>
        <v>218.43659700044952</v>
      </c>
      <c r="J344" s="156">
        <f>RES_hhdet_in_emi!J$64</f>
        <v>187.41246610456304</v>
      </c>
      <c r="K344" s="156">
        <f>RES_hhdet_in_emi!K$64</f>
        <v>163.35090105561574</v>
      </c>
      <c r="L344" s="156">
        <f>RES_hhdet_in_emi!L$64</f>
        <v>219.02783756909568</v>
      </c>
      <c r="M344" s="156">
        <f>RES_hhdet_in_emi!M$64</f>
        <v>211.46081146030392</v>
      </c>
      <c r="N344" s="156">
        <f>RES_hhdet_in_emi!N$64</f>
        <v>317.09326909854366</v>
      </c>
      <c r="O344" s="156">
        <f>RES_hhdet_in_emi!O$64</f>
        <v>255.33075624325559</v>
      </c>
      <c r="P344" s="156">
        <f>RES_hhdet_in_emi!P$64</f>
        <v>143.49642643969986</v>
      </c>
      <c r="Q344" s="156">
        <f>RES_hhdet_in_emi!Q$64</f>
        <v>181.6907822220505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12.795631730935096</v>
      </c>
      <c r="D348" s="157">
        <f t="shared" ref="D348:Q348" si="90">SUM(D349:D350,D353:D354)</f>
        <v>20.451148856272226</v>
      </c>
      <c r="E348" s="157">
        <f t="shared" si="90"/>
        <v>33.230955285041077</v>
      </c>
      <c r="F348" s="157">
        <f t="shared" si="90"/>
        <v>33.588300924604937</v>
      </c>
      <c r="G348" s="157">
        <f t="shared" si="90"/>
        <v>48.529432576212692</v>
      </c>
      <c r="H348" s="157">
        <f t="shared" si="90"/>
        <v>26.077736632110415</v>
      </c>
      <c r="I348" s="157">
        <f t="shared" si="90"/>
        <v>31.118759824052734</v>
      </c>
      <c r="J348" s="157">
        <f t="shared" si="90"/>
        <v>16.947034005452434</v>
      </c>
      <c r="K348" s="157">
        <f t="shared" si="90"/>
        <v>21.920082505675865</v>
      </c>
      <c r="L348" s="157">
        <f t="shared" si="90"/>
        <v>27.083746904462089</v>
      </c>
      <c r="M348" s="157">
        <f t="shared" si="90"/>
        <v>31.722359762740112</v>
      </c>
      <c r="N348" s="157">
        <f t="shared" si="90"/>
        <v>46.480222317959374</v>
      </c>
      <c r="O348" s="157">
        <f t="shared" si="90"/>
        <v>33.220473774671945</v>
      </c>
      <c r="P348" s="157">
        <f t="shared" si="90"/>
        <v>25.777793564187672</v>
      </c>
      <c r="Q348" s="157">
        <f t="shared" si="90"/>
        <v>27.827027886367702</v>
      </c>
    </row>
    <row r="349" spans="1:17" ht="12" customHeight="1" x14ac:dyDescent="0.25">
      <c r="A349" s="167" t="s">
        <v>160</v>
      </c>
      <c r="B349" s="132"/>
      <c r="C349" s="132">
        <f>RES_hhdet_in_emi!C$69</f>
        <v>12.795631730935096</v>
      </c>
      <c r="D349" s="132">
        <f>RES_hhdet_in_emi!D$69</f>
        <v>20.451148856272226</v>
      </c>
      <c r="E349" s="132">
        <f>RES_hhdet_in_emi!E$69</f>
        <v>33.230955285041077</v>
      </c>
      <c r="F349" s="132">
        <f>RES_hhdet_in_emi!F$69</f>
        <v>33.588300924604937</v>
      </c>
      <c r="G349" s="132">
        <f>RES_hhdet_in_emi!G$69</f>
        <v>48.529432576212692</v>
      </c>
      <c r="H349" s="132">
        <f>RES_hhdet_in_emi!H$69</f>
        <v>26.077736632110415</v>
      </c>
      <c r="I349" s="132">
        <f>RES_hhdet_in_emi!I$69</f>
        <v>31.118759824052734</v>
      </c>
      <c r="J349" s="132">
        <f>RES_hhdet_in_emi!J$69</f>
        <v>16.947034005452434</v>
      </c>
      <c r="K349" s="132">
        <f>RES_hhdet_in_emi!K$69</f>
        <v>7.0967111112167318</v>
      </c>
      <c r="L349" s="132">
        <f>RES_hhdet_in_emi!L$69</f>
        <v>22.665431667168058</v>
      </c>
      <c r="M349" s="132">
        <f>RES_hhdet_in_emi!M$69</f>
        <v>26.966513658234092</v>
      </c>
      <c r="N349" s="132">
        <f>RES_hhdet_in_emi!N$69</f>
        <v>41.319799096811145</v>
      </c>
      <c r="O349" s="132">
        <f>RES_hhdet_in_emi!O$69</f>
        <v>8.5189700966185846</v>
      </c>
      <c r="P349" s="132">
        <f>RES_hhdet_in_emi!P$69</f>
        <v>1.7067525909140484</v>
      </c>
      <c r="Q349" s="132">
        <f>RES_hhdet_in_emi!Q$69</f>
        <v>3.6228698102119528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14.823371394459134</v>
      </c>
      <c r="L350" s="132">
        <f t="shared" si="91"/>
        <v>4.4183152372940304</v>
      </c>
      <c r="M350" s="132">
        <f t="shared" si="91"/>
        <v>4.7558461045060216</v>
      </c>
      <c r="N350" s="132">
        <f t="shared" si="91"/>
        <v>5.1604232211482284</v>
      </c>
      <c r="O350" s="132">
        <f t="shared" si="91"/>
        <v>24.701503678053356</v>
      </c>
      <c r="P350" s="132">
        <f t="shared" si="91"/>
        <v>24.071040973273622</v>
      </c>
      <c r="Q350" s="132">
        <f t="shared" si="91"/>
        <v>24.20415807615575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14.823371394459134</v>
      </c>
      <c r="L351" s="165">
        <f>RES_hhdet_in_emi!L$71</f>
        <v>4.4183152372940304</v>
      </c>
      <c r="M351" s="165">
        <f>RES_hhdet_in_emi!M$71</f>
        <v>4.7558461045060216</v>
      </c>
      <c r="N351" s="165">
        <f>RES_hhdet_in_emi!N$71</f>
        <v>5.1604232211482284</v>
      </c>
      <c r="O351" s="165">
        <f>RES_hhdet_in_emi!O$71</f>
        <v>24.701503678053356</v>
      </c>
      <c r="P351" s="165">
        <f>RES_hhdet_in_emi!P$71</f>
        <v>24.071040973273622</v>
      </c>
      <c r="Q351" s="165">
        <f>RES_hhdet_in_emi!Q$71</f>
        <v>24.20415807615575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5.6960483006845468</v>
      </c>
      <c r="D357" s="157">
        <f t="shared" ref="D357:Q357" si="93">SUM(D358:D359)</f>
        <v>11.685728066941426</v>
      </c>
      <c r="E357" s="157">
        <f t="shared" si="93"/>
        <v>18.699835192362311</v>
      </c>
      <c r="F357" s="157">
        <f t="shared" si="93"/>
        <v>17.471229142911664</v>
      </c>
      <c r="G357" s="157">
        <f t="shared" si="93"/>
        <v>23.767268710254459</v>
      </c>
      <c r="H357" s="157">
        <f t="shared" si="93"/>
        <v>15.515206725403951</v>
      </c>
      <c r="I357" s="157">
        <f t="shared" si="93"/>
        <v>15.811769696858169</v>
      </c>
      <c r="J357" s="157">
        <f t="shared" si="93"/>
        <v>15.113403994939134</v>
      </c>
      <c r="K357" s="157">
        <f t="shared" si="93"/>
        <v>13.790092815584543</v>
      </c>
      <c r="L357" s="157">
        <f t="shared" si="93"/>
        <v>10.246630723379388</v>
      </c>
      <c r="M357" s="157">
        <f t="shared" si="93"/>
        <v>17.493086938040481</v>
      </c>
      <c r="N357" s="157">
        <f t="shared" si="93"/>
        <v>25.64718105500673</v>
      </c>
      <c r="O357" s="157">
        <f t="shared" si="93"/>
        <v>21.401284687971099</v>
      </c>
      <c r="P357" s="157">
        <f t="shared" si="93"/>
        <v>19.943060823263867</v>
      </c>
      <c r="Q357" s="157">
        <f t="shared" si="93"/>
        <v>20.816352076082747</v>
      </c>
    </row>
    <row r="358" spans="1:17" ht="12" customHeight="1" x14ac:dyDescent="0.25">
      <c r="A358" s="23" t="s">
        <v>203</v>
      </c>
      <c r="B358" s="156"/>
      <c r="C358" s="156">
        <f>RES_hhdet_in_emi!C$78</f>
        <v>5.6960483006845468</v>
      </c>
      <c r="D358" s="156">
        <f>RES_hhdet_in_emi!D$78</f>
        <v>11.685728066941426</v>
      </c>
      <c r="E358" s="156">
        <f>RES_hhdet_in_emi!E$78</f>
        <v>18.699835192362311</v>
      </c>
      <c r="F358" s="156">
        <f>RES_hhdet_in_emi!F$78</f>
        <v>17.471229142911664</v>
      </c>
      <c r="G358" s="156">
        <f>RES_hhdet_in_emi!G$78</f>
        <v>23.767268710254459</v>
      </c>
      <c r="H358" s="156">
        <f>RES_hhdet_in_emi!H$78</f>
        <v>15.515206725403951</v>
      </c>
      <c r="I358" s="156">
        <f>RES_hhdet_in_emi!I$78</f>
        <v>15.811769696858169</v>
      </c>
      <c r="J358" s="156">
        <f>RES_hhdet_in_emi!J$78</f>
        <v>15.113403994939134</v>
      </c>
      <c r="K358" s="156">
        <f>RES_hhdet_in_emi!K$78</f>
        <v>13.790092815584543</v>
      </c>
      <c r="L358" s="156">
        <f>RES_hhdet_in_emi!L$78</f>
        <v>10.246630723379388</v>
      </c>
      <c r="M358" s="156">
        <f>RES_hhdet_in_emi!M$78</f>
        <v>17.493086938040481</v>
      </c>
      <c r="N358" s="156">
        <f>RES_hhdet_in_emi!N$78</f>
        <v>25.64718105500673</v>
      </c>
      <c r="O358" s="156">
        <f>RES_hhdet_in_emi!O$78</f>
        <v>21.401284687971099</v>
      </c>
      <c r="P358" s="156">
        <f>RES_hhdet_in_emi!P$78</f>
        <v>19.943060823263867</v>
      </c>
      <c r="Q358" s="156">
        <f>RES_hhdet_in_emi!Q$78</f>
        <v>20.816352076082747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20556.363758770767</v>
      </c>
      <c r="D361" s="168">
        <f t="shared" si="94"/>
        <v>20013.372061648275</v>
      </c>
      <c r="E361" s="168">
        <f t="shared" si="94"/>
        <v>20313.283320640418</v>
      </c>
      <c r="F361" s="168">
        <f t="shared" si="94"/>
        <v>19951.612696427954</v>
      </c>
      <c r="G361" s="168">
        <f t="shared" si="94"/>
        <v>20689.738508288621</v>
      </c>
      <c r="H361" s="168">
        <f t="shared" si="94"/>
        <v>21544.863276984444</v>
      </c>
      <c r="I361" s="168">
        <f t="shared" si="94"/>
        <v>20738.199967507939</v>
      </c>
      <c r="J361" s="168">
        <f t="shared" si="94"/>
        <v>19562.228384518894</v>
      </c>
      <c r="K361" s="168">
        <f t="shared" si="94"/>
        <v>16894.511713643504</v>
      </c>
      <c r="L361" s="168">
        <f t="shared" si="94"/>
        <v>22035.533382989888</v>
      </c>
      <c r="M361" s="168">
        <f t="shared" si="94"/>
        <v>20146.693842116194</v>
      </c>
      <c r="N361" s="168">
        <f t="shared" si="94"/>
        <v>20778.604521907258</v>
      </c>
      <c r="O361" s="168">
        <f t="shared" si="94"/>
        <v>16835.532437045938</v>
      </c>
      <c r="P361" s="168">
        <f t="shared" si="94"/>
        <v>14416.955278840265</v>
      </c>
      <c r="Q361" s="168">
        <f t="shared" si="94"/>
        <v>14592.672295056989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17268.357417278312</v>
      </c>
      <c r="D362" s="157">
        <f t="shared" si="95"/>
        <v>16649.029810542015</v>
      </c>
      <c r="E362" s="157">
        <f t="shared" si="95"/>
        <v>16662.968756745355</v>
      </c>
      <c r="F362" s="157">
        <f t="shared" si="95"/>
        <v>16263.773628115119</v>
      </c>
      <c r="G362" s="157">
        <f t="shared" si="95"/>
        <v>16983.711453369528</v>
      </c>
      <c r="H362" s="157">
        <f t="shared" si="95"/>
        <v>17783.874263335329</v>
      </c>
      <c r="I362" s="157">
        <f t="shared" si="95"/>
        <v>17015.704084874455</v>
      </c>
      <c r="J362" s="157">
        <f t="shared" si="95"/>
        <v>15625.750358528916</v>
      </c>
      <c r="K362" s="157">
        <f t="shared" si="95"/>
        <v>13084.260749238347</v>
      </c>
      <c r="L362" s="157">
        <f t="shared" si="95"/>
        <v>18198.416691909795</v>
      </c>
      <c r="M362" s="157">
        <f t="shared" si="95"/>
        <v>16252.166778539016</v>
      </c>
      <c r="N362" s="157">
        <f t="shared" si="95"/>
        <v>16870.015855529022</v>
      </c>
      <c r="O362" s="157">
        <f t="shared" si="95"/>
        <v>12966.823825076255</v>
      </c>
      <c r="P362" s="157">
        <f t="shared" si="95"/>
        <v>10585.878306726849</v>
      </c>
      <c r="Q362" s="157">
        <f t="shared" si="95"/>
        <v>10722.052742590708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17119.599812037948</v>
      </c>
      <c r="D363" s="156">
        <f t="shared" si="96"/>
        <v>16522.679604047469</v>
      </c>
      <c r="E363" s="156">
        <f t="shared" si="96"/>
        <v>16333.306209331726</v>
      </c>
      <c r="F363" s="156">
        <f t="shared" si="96"/>
        <v>15942.295546010258</v>
      </c>
      <c r="G363" s="156">
        <f t="shared" si="96"/>
        <v>16713.511490606626</v>
      </c>
      <c r="H363" s="156">
        <f t="shared" si="96"/>
        <v>17462.133555070268</v>
      </c>
      <c r="I363" s="156">
        <f t="shared" si="96"/>
        <v>16726.150554757849</v>
      </c>
      <c r="J363" s="156">
        <f t="shared" si="96"/>
        <v>15337.952946805182</v>
      </c>
      <c r="K363" s="156">
        <f t="shared" si="96"/>
        <v>12834.257824666982</v>
      </c>
      <c r="L363" s="156">
        <f t="shared" si="96"/>
        <v>17852.509823071683</v>
      </c>
      <c r="M363" s="156">
        <f t="shared" si="96"/>
        <v>15946.133812862019</v>
      </c>
      <c r="N363" s="156">
        <f t="shared" si="96"/>
        <v>16557.143614029486</v>
      </c>
      <c r="O363" s="156">
        <f t="shared" si="96"/>
        <v>12710.82240883638</v>
      </c>
      <c r="P363" s="156">
        <f t="shared" si="96"/>
        <v>10338.098843248994</v>
      </c>
      <c r="Q363" s="156">
        <f t="shared" si="96"/>
        <v>10441.311847145646</v>
      </c>
    </row>
    <row r="364" spans="1:17" ht="12" customHeight="1" x14ac:dyDescent="0.25">
      <c r="A364" s="23" t="s">
        <v>60</v>
      </c>
      <c r="B364" s="156"/>
      <c r="C364" s="156">
        <f t="shared" si="96"/>
        <v>148.75760524036255</v>
      </c>
      <c r="D364" s="156">
        <f t="shared" si="96"/>
        <v>126.35020649454755</v>
      </c>
      <c r="E364" s="156">
        <f t="shared" si="96"/>
        <v>329.6625474136298</v>
      </c>
      <c r="F364" s="156">
        <f t="shared" si="96"/>
        <v>321.47808210486113</v>
      </c>
      <c r="G364" s="156">
        <f t="shared" si="96"/>
        <v>270.19996276290124</v>
      </c>
      <c r="H364" s="156">
        <f t="shared" si="96"/>
        <v>321.7407082650613</v>
      </c>
      <c r="I364" s="156">
        <f t="shared" si="96"/>
        <v>289.55353011660611</v>
      </c>
      <c r="J364" s="156">
        <f t="shared" si="96"/>
        <v>287.79741172373286</v>
      </c>
      <c r="K364" s="156">
        <f t="shared" si="96"/>
        <v>250.00292457136547</v>
      </c>
      <c r="L364" s="156">
        <f t="shared" si="96"/>
        <v>345.90686883811111</v>
      </c>
      <c r="M364" s="156">
        <f t="shared" si="96"/>
        <v>306.032965676998</v>
      </c>
      <c r="N364" s="156">
        <f t="shared" si="96"/>
        <v>312.87224149953704</v>
      </c>
      <c r="O364" s="156">
        <f t="shared" si="96"/>
        <v>256.00141623987508</v>
      </c>
      <c r="P364" s="156">
        <f t="shared" si="96"/>
        <v>247.77946347785399</v>
      </c>
      <c r="Q364" s="156">
        <f t="shared" si="96"/>
        <v>280.74089544506211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2.5885669251241712</v>
      </c>
      <c r="D365" s="157">
        <f t="shared" si="97"/>
        <v>2.1796769767322965</v>
      </c>
      <c r="E365" s="157">
        <f t="shared" si="97"/>
        <v>1.4108459691992064</v>
      </c>
      <c r="F365" s="157">
        <f t="shared" si="97"/>
        <v>2.5338124940393683</v>
      </c>
      <c r="G365" s="157">
        <f t="shared" si="97"/>
        <v>1.5470182140821276</v>
      </c>
      <c r="H365" s="157">
        <f t="shared" si="97"/>
        <v>4.5326761058184362</v>
      </c>
      <c r="I365" s="157">
        <f t="shared" si="97"/>
        <v>6.8655998389346466</v>
      </c>
      <c r="J365" s="157">
        <f t="shared" si="97"/>
        <v>7.4527917748741306</v>
      </c>
      <c r="K365" s="157">
        <f t="shared" si="97"/>
        <v>9.8523748089970269</v>
      </c>
      <c r="L365" s="157">
        <f t="shared" si="97"/>
        <v>10.376259100648433</v>
      </c>
      <c r="M365" s="157">
        <f t="shared" si="97"/>
        <v>11.79728048477957</v>
      </c>
      <c r="N365" s="157">
        <f t="shared" si="97"/>
        <v>9.7570003926125253</v>
      </c>
      <c r="O365" s="157">
        <f t="shared" si="97"/>
        <v>5.376054045023948</v>
      </c>
      <c r="P365" s="157">
        <f t="shared" si="97"/>
        <v>18.311473164089211</v>
      </c>
      <c r="Q365" s="157">
        <f t="shared" si="97"/>
        <v>17.244742936269276</v>
      </c>
    </row>
    <row r="366" spans="1:17" ht="12" customHeight="1" x14ac:dyDescent="0.25">
      <c r="A366" s="23" t="s">
        <v>60</v>
      </c>
      <c r="B366" s="156"/>
      <c r="C366" s="156">
        <f t="shared" si="96"/>
        <v>2.5885669251241712</v>
      </c>
      <c r="D366" s="156">
        <f t="shared" si="96"/>
        <v>2.1796769767322965</v>
      </c>
      <c r="E366" s="156">
        <f t="shared" si="96"/>
        <v>1.4108459691992064</v>
      </c>
      <c r="F366" s="156">
        <f t="shared" si="96"/>
        <v>2.5338124940393683</v>
      </c>
      <c r="G366" s="156">
        <f t="shared" si="96"/>
        <v>1.5470182140821276</v>
      </c>
      <c r="H366" s="156">
        <f t="shared" si="96"/>
        <v>4.5326761058184362</v>
      </c>
      <c r="I366" s="156">
        <f t="shared" si="96"/>
        <v>6.8655998389346466</v>
      </c>
      <c r="J366" s="156">
        <f t="shared" si="96"/>
        <v>7.4527917748741306</v>
      </c>
      <c r="K366" s="156">
        <f t="shared" si="96"/>
        <v>9.8523748089970269</v>
      </c>
      <c r="L366" s="156">
        <f t="shared" si="96"/>
        <v>10.376259100648433</v>
      </c>
      <c r="M366" s="156">
        <f t="shared" si="96"/>
        <v>11.79728048477957</v>
      </c>
      <c r="N366" s="156">
        <f t="shared" si="96"/>
        <v>9.7570003926125253</v>
      </c>
      <c r="O366" s="156">
        <f t="shared" si="96"/>
        <v>5.376054045023948</v>
      </c>
      <c r="P366" s="156">
        <f t="shared" si="96"/>
        <v>18.311473164089211</v>
      </c>
      <c r="Q366" s="156">
        <f t="shared" si="96"/>
        <v>17.244742936269276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2308.2093914316479</v>
      </c>
      <c r="D367" s="157">
        <f t="shared" si="98"/>
        <v>2277.1736872462602</v>
      </c>
      <c r="E367" s="157">
        <f t="shared" si="98"/>
        <v>2334.9645783377146</v>
      </c>
      <c r="F367" s="157">
        <f t="shared" si="98"/>
        <v>2387.64125118533</v>
      </c>
      <c r="G367" s="157">
        <f t="shared" si="98"/>
        <v>2403.277227995879</v>
      </c>
      <c r="H367" s="157">
        <f t="shared" si="98"/>
        <v>2440.281885982612</v>
      </c>
      <c r="I367" s="157">
        <f t="shared" si="98"/>
        <v>2382.8290178563111</v>
      </c>
      <c r="J367" s="157">
        <f t="shared" si="98"/>
        <v>2585.6373169001054</v>
      </c>
      <c r="K367" s="157">
        <f t="shared" si="98"/>
        <v>2470.559884227534</v>
      </c>
      <c r="L367" s="157">
        <f t="shared" si="98"/>
        <v>2533.8153828749219</v>
      </c>
      <c r="M367" s="157">
        <f t="shared" si="98"/>
        <v>2479.5736184942875</v>
      </c>
      <c r="N367" s="157">
        <f t="shared" si="98"/>
        <v>2493.4803786571874</v>
      </c>
      <c r="O367" s="157">
        <f t="shared" si="98"/>
        <v>2501.3519121553991</v>
      </c>
      <c r="P367" s="157">
        <f t="shared" si="98"/>
        <v>2375.9817466064296</v>
      </c>
      <c r="Q367" s="157">
        <f t="shared" si="98"/>
        <v>2458.8190149711963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2316.9668885100364</v>
      </c>
      <c r="D368" s="132">
        <f t="shared" si="99"/>
        <v>2313.3569285580943</v>
      </c>
      <c r="E368" s="132">
        <f t="shared" si="99"/>
        <v>2334.9645783377146</v>
      </c>
      <c r="F368" s="132">
        <f t="shared" si="99"/>
        <v>2380.5205432228722</v>
      </c>
      <c r="G368" s="132">
        <f t="shared" si="99"/>
        <v>2403.277227995879</v>
      </c>
      <c r="H368" s="132">
        <f t="shared" si="99"/>
        <v>2394.3009208646872</v>
      </c>
      <c r="I368" s="132">
        <f t="shared" si="99"/>
        <v>2382.8290178563111</v>
      </c>
      <c r="J368" s="132">
        <f t="shared" si="99"/>
        <v>2427.0929024988973</v>
      </c>
      <c r="K368" s="132">
        <f t="shared" si="99"/>
        <v>2515.7005587824765</v>
      </c>
      <c r="L368" s="132">
        <f t="shared" si="99"/>
        <v>2523.7077611057589</v>
      </c>
      <c r="M368" s="132">
        <f t="shared" si="99"/>
        <v>2513.7038463127105</v>
      </c>
      <c r="N368" s="132">
        <f t="shared" si="99"/>
        <v>2522.1431232104483</v>
      </c>
      <c r="O368" s="132">
        <f t="shared" si="99"/>
        <v>2584.7958084552001</v>
      </c>
      <c r="P368" s="132">
        <f t="shared" si="99"/>
        <v>2576.1016508419025</v>
      </c>
      <c r="Q368" s="132">
        <f t="shared" si="99"/>
        <v>2586.7896000168871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2369.1515081776674</v>
      </c>
      <c r="L369" s="132">
        <f t="shared" si="100"/>
        <v>2360.4458629938326</v>
      </c>
      <c r="M369" s="132">
        <f t="shared" si="100"/>
        <v>2335.0330199150949</v>
      </c>
      <c r="N369" s="132">
        <f t="shared" si="100"/>
        <v>2323.8746198190292</v>
      </c>
      <c r="O369" s="132">
        <f t="shared" si="100"/>
        <v>2367.0331716707333</v>
      </c>
      <c r="P369" s="132">
        <f t="shared" si="100"/>
        <v>2348.2831832855109</v>
      </c>
      <c r="Q369" s="132">
        <f t="shared" si="100"/>
        <v>2339.6756255067412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1913.1447543911265</v>
      </c>
      <c r="L370" s="165">
        <f t="shared" si="101"/>
        <v>1902.6811218782773</v>
      </c>
      <c r="M370" s="165">
        <f t="shared" si="101"/>
        <v>1877.4473269487628</v>
      </c>
      <c r="N370" s="165">
        <f t="shared" si="101"/>
        <v>1863.8873824906752</v>
      </c>
      <c r="O370" s="165">
        <f t="shared" si="101"/>
        <v>1902.8970275735242</v>
      </c>
      <c r="P370" s="165">
        <f t="shared" si="101"/>
        <v>1885.1110257117032</v>
      </c>
      <c r="Q370" s="165">
        <f t="shared" si="101"/>
        <v>1877.7027987265171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456.00675378654103</v>
      </c>
      <c r="L371" s="164">
        <f t="shared" si="101"/>
        <v>457.76474111555569</v>
      </c>
      <c r="M371" s="164">
        <f t="shared" si="101"/>
        <v>457.58569296633272</v>
      </c>
      <c r="N371" s="164">
        <f t="shared" si="101"/>
        <v>459.98723732835413</v>
      </c>
      <c r="O371" s="164">
        <f t="shared" si="101"/>
        <v>464.13614409720873</v>
      </c>
      <c r="P371" s="164">
        <f t="shared" si="101"/>
        <v>463.17215757380814</v>
      </c>
      <c r="Q371" s="164">
        <f t="shared" si="101"/>
        <v>461.97282678022361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2150.3221860988565</v>
      </c>
      <c r="D372" s="162">
        <f t="shared" si="102"/>
        <v>2111.4261200729634</v>
      </c>
      <c r="E372" s="162">
        <f t="shared" si="102"/>
        <v>0</v>
      </c>
      <c r="F372" s="162">
        <f t="shared" si="102"/>
        <v>2497.3499559524917</v>
      </c>
      <c r="G372" s="162">
        <f t="shared" si="102"/>
        <v>0</v>
      </c>
      <c r="H372" s="162">
        <f t="shared" si="102"/>
        <v>2664.0077261840665</v>
      </c>
      <c r="I372" s="162">
        <f t="shared" si="102"/>
        <v>0</v>
      </c>
      <c r="J372" s="162">
        <f t="shared" si="102"/>
        <v>2797.0460832176514</v>
      </c>
      <c r="K372" s="162">
        <f t="shared" si="102"/>
        <v>2823.6283704601528</v>
      </c>
      <c r="L372" s="162">
        <f t="shared" si="102"/>
        <v>3090.580752984587</v>
      </c>
      <c r="M372" s="162">
        <f t="shared" si="102"/>
        <v>0</v>
      </c>
      <c r="N372" s="162">
        <f t="shared" si="102"/>
        <v>0</v>
      </c>
      <c r="O372" s="162">
        <f t="shared" si="102"/>
        <v>2932.1265338636795</v>
      </c>
      <c r="P372" s="162">
        <f t="shared" si="102"/>
        <v>2970.8871160776539</v>
      </c>
      <c r="Q372" s="162">
        <f t="shared" si="102"/>
        <v>2986.5817464799884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2450.6241911990564</v>
      </c>
      <c r="L373" s="160">
        <f t="shared" si="103"/>
        <v>2649.8383643511825</v>
      </c>
      <c r="M373" s="160">
        <f t="shared" si="103"/>
        <v>0</v>
      </c>
      <c r="N373" s="160">
        <f t="shared" si="103"/>
        <v>0</v>
      </c>
      <c r="O373" s="160">
        <f t="shared" si="103"/>
        <v>2522.7871475040711</v>
      </c>
      <c r="P373" s="160">
        <f t="shared" si="103"/>
        <v>2551.8756292627236</v>
      </c>
      <c r="Q373" s="160">
        <f t="shared" si="103"/>
        <v>2565.8048576435381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1994.6174374125155</v>
      </c>
      <c r="L374" s="156">
        <f t="shared" si="104"/>
        <v>2190.5515782820266</v>
      </c>
      <c r="M374" s="156">
        <f t="shared" si="104"/>
        <v>0</v>
      </c>
      <c r="N374" s="156">
        <f t="shared" si="104"/>
        <v>0</v>
      </c>
      <c r="O374" s="156">
        <f t="shared" si="104"/>
        <v>2055.8123814866867</v>
      </c>
      <c r="P374" s="156">
        <f t="shared" si="104"/>
        <v>2086.0634473587074</v>
      </c>
      <c r="Q374" s="156">
        <f t="shared" si="104"/>
        <v>2100.2712184747197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456.00675378654086</v>
      </c>
      <c r="L375" s="156">
        <f t="shared" si="104"/>
        <v>459.28678606915526</v>
      </c>
      <c r="M375" s="156">
        <f t="shared" si="104"/>
        <v>0</v>
      </c>
      <c r="N375" s="156">
        <f t="shared" si="104"/>
        <v>0</v>
      </c>
      <c r="O375" s="156">
        <f t="shared" si="104"/>
        <v>466.97476601738413</v>
      </c>
      <c r="P375" s="156">
        <f t="shared" si="104"/>
        <v>465.81218190401631</v>
      </c>
      <c r="Q375" s="156">
        <f t="shared" si="104"/>
        <v>465.53363916881869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977.20838313568356</v>
      </c>
      <c r="D376" s="157">
        <f t="shared" si="105"/>
        <v>1084.9888868832691</v>
      </c>
      <c r="E376" s="157">
        <f t="shared" si="105"/>
        <v>1313.9391395881462</v>
      </c>
      <c r="F376" s="157">
        <f t="shared" si="105"/>
        <v>1297.6640046334649</v>
      </c>
      <c r="G376" s="157">
        <f t="shared" si="105"/>
        <v>1301.2028087091344</v>
      </c>
      <c r="H376" s="157">
        <f t="shared" si="105"/>
        <v>1316.1744515606895</v>
      </c>
      <c r="I376" s="157">
        <f t="shared" si="105"/>
        <v>1332.8012649382399</v>
      </c>
      <c r="J376" s="157">
        <f t="shared" si="105"/>
        <v>1343.3879173149974</v>
      </c>
      <c r="K376" s="157">
        <f t="shared" si="105"/>
        <v>1329.8387053686254</v>
      </c>
      <c r="L376" s="157">
        <f t="shared" si="105"/>
        <v>1292.9250491045225</v>
      </c>
      <c r="M376" s="157">
        <f t="shared" si="105"/>
        <v>1403.1561645981085</v>
      </c>
      <c r="N376" s="157">
        <f t="shared" si="105"/>
        <v>1405.351287328439</v>
      </c>
      <c r="O376" s="157">
        <f t="shared" si="105"/>
        <v>1361.9806457692598</v>
      </c>
      <c r="P376" s="157">
        <f t="shared" si="105"/>
        <v>1436.7837523428971</v>
      </c>
      <c r="Q376" s="157">
        <f t="shared" si="105"/>
        <v>1394.5557945588157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977.20838313568356</v>
      </c>
      <c r="D377" s="156">
        <f t="shared" si="106"/>
        <v>1084.9888868832691</v>
      </c>
      <c r="E377" s="156">
        <f t="shared" si="106"/>
        <v>1313.9391395881462</v>
      </c>
      <c r="F377" s="156">
        <f t="shared" si="106"/>
        <v>1337.3076946664066</v>
      </c>
      <c r="G377" s="156">
        <f t="shared" si="106"/>
        <v>1342.4946915363153</v>
      </c>
      <c r="H377" s="156">
        <f t="shared" si="106"/>
        <v>1354.8554314890755</v>
      </c>
      <c r="I377" s="156">
        <f t="shared" si="106"/>
        <v>1372.5796401190983</v>
      </c>
      <c r="J377" s="156">
        <f t="shared" si="106"/>
        <v>1374.0422232376179</v>
      </c>
      <c r="K377" s="156">
        <f t="shared" si="106"/>
        <v>1396.8425800827258</v>
      </c>
      <c r="L377" s="156">
        <f t="shared" si="106"/>
        <v>1403.332758270943</v>
      </c>
      <c r="M377" s="156">
        <f t="shared" si="106"/>
        <v>1426.0921321235369</v>
      </c>
      <c r="N377" s="156">
        <f t="shared" si="106"/>
        <v>1424.5474165411008</v>
      </c>
      <c r="O377" s="156">
        <f t="shared" si="106"/>
        <v>1445.3427378834781</v>
      </c>
      <c r="P377" s="156">
        <f t="shared" si="106"/>
        <v>1436.7837523428971</v>
      </c>
      <c r="Q377" s="156">
        <f t="shared" si="106"/>
        <v>1441.3995691757787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1033.546428572236</v>
      </c>
      <c r="G378" s="57">
        <f t="shared" si="107"/>
        <v>1007.5264291872086</v>
      </c>
      <c r="H378" s="57">
        <f t="shared" si="107"/>
        <v>1052.2748072702905</v>
      </c>
      <c r="I378" s="57">
        <f t="shared" si="107"/>
        <v>1035.2138036908386</v>
      </c>
      <c r="J378" s="57">
        <f t="shared" si="107"/>
        <v>1066.9350458327604</v>
      </c>
      <c r="K378" s="57">
        <f t="shared" si="107"/>
        <v>1098.1772972506474</v>
      </c>
      <c r="L378" s="57">
        <f t="shared" si="107"/>
        <v>1130.6257114226398</v>
      </c>
      <c r="M378" s="57">
        <f t="shared" si="107"/>
        <v>1120.2562358234084</v>
      </c>
      <c r="N378" s="57">
        <f t="shared" si="107"/>
        <v>1104.2275088163321</v>
      </c>
      <c r="O378" s="57">
        <f t="shared" si="107"/>
        <v>1128.2292079744884</v>
      </c>
      <c r="P378" s="57">
        <f t="shared" si="107"/>
        <v>0</v>
      </c>
      <c r="Q378" s="57">
        <f t="shared" si="107"/>
        <v>1165.9584434772746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13619.951872490859</v>
      </c>
      <c r="D380" s="168">
        <f t="shared" si="108"/>
        <v>13323.577399180429</v>
      </c>
      <c r="E380" s="168">
        <f t="shared" si="108"/>
        <v>13583.155418429187</v>
      </c>
      <c r="F380" s="168">
        <f t="shared" si="108"/>
        <v>13456.591286387686</v>
      </c>
      <c r="G380" s="168">
        <f t="shared" si="108"/>
        <v>13983.973529002367</v>
      </c>
      <c r="H380" s="168">
        <f t="shared" si="108"/>
        <v>14647.784950400259</v>
      </c>
      <c r="I380" s="168">
        <f t="shared" si="108"/>
        <v>14155.828701195891</v>
      </c>
      <c r="J380" s="168">
        <f t="shared" si="108"/>
        <v>13244.721669445042</v>
      </c>
      <c r="K380" s="168">
        <f t="shared" si="108"/>
        <v>11315.139181269258</v>
      </c>
      <c r="L380" s="168">
        <f t="shared" si="108"/>
        <v>15324.691398900586</v>
      </c>
      <c r="M380" s="168">
        <f t="shared" si="108"/>
        <v>13947.064977950464</v>
      </c>
      <c r="N380" s="168">
        <f t="shared" si="108"/>
        <v>14469.083973848718</v>
      </c>
      <c r="O380" s="168">
        <f t="shared" si="108"/>
        <v>11677.638412981034</v>
      </c>
      <c r="P380" s="168">
        <f t="shared" si="108"/>
        <v>9957.0627057576912</v>
      </c>
      <c r="Q380" s="168">
        <f t="shared" si="108"/>
        <v>10309.427102395855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11756.992341561441</v>
      </c>
      <c r="D381" s="157">
        <f t="shared" si="109"/>
        <v>11370.23727230758</v>
      </c>
      <c r="E381" s="157">
        <f t="shared" si="109"/>
        <v>11524.909875065681</v>
      </c>
      <c r="F381" s="157">
        <f t="shared" si="109"/>
        <v>11288.072544433233</v>
      </c>
      <c r="G381" s="157">
        <f t="shared" si="109"/>
        <v>11815.64698293714</v>
      </c>
      <c r="H381" s="157">
        <f t="shared" si="109"/>
        <v>12352.985531981014</v>
      </c>
      <c r="I381" s="157">
        <f t="shared" si="109"/>
        <v>11942.115957722539</v>
      </c>
      <c r="J381" s="157">
        <f t="shared" si="109"/>
        <v>10709.972935888722</v>
      </c>
      <c r="K381" s="157">
        <f t="shared" si="109"/>
        <v>8811.6976270363702</v>
      </c>
      <c r="L381" s="157">
        <f t="shared" si="109"/>
        <v>12832.633049341805</v>
      </c>
      <c r="M381" s="157">
        <f t="shared" si="109"/>
        <v>11574.614424550469</v>
      </c>
      <c r="N381" s="157">
        <f t="shared" si="109"/>
        <v>12100.439484518496</v>
      </c>
      <c r="O381" s="157">
        <f t="shared" si="109"/>
        <v>9088.7659035636461</v>
      </c>
      <c r="P381" s="157">
        <f t="shared" si="109"/>
        <v>7479.5424645932326</v>
      </c>
      <c r="Q381" s="157">
        <f t="shared" si="109"/>
        <v>7695.9144720409631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11587.746827015559</v>
      </c>
      <c r="D382" s="156">
        <f t="shared" si="110"/>
        <v>11227.093921437894</v>
      </c>
      <c r="E382" s="156">
        <f t="shared" si="110"/>
        <v>11153.463401874827</v>
      </c>
      <c r="F382" s="156">
        <f t="shared" si="110"/>
        <v>10928.474756045191</v>
      </c>
      <c r="G382" s="156">
        <f t="shared" si="110"/>
        <v>11516.17810815242</v>
      </c>
      <c r="H382" s="156">
        <f t="shared" si="110"/>
        <v>12001.140416113565</v>
      </c>
      <c r="I382" s="156">
        <f t="shared" si="110"/>
        <v>11625.394524687987</v>
      </c>
      <c r="J382" s="156">
        <f t="shared" si="110"/>
        <v>10406.108252179229</v>
      </c>
      <c r="K382" s="156">
        <f t="shared" si="110"/>
        <v>8555.2820935493528</v>
      </c>
      <c r="L382" s="156">
        <f t="shared" si="110"/>
        <v>12465.301213507995</v>
      </c>
      <c r="M382" s="156">
        <f t="shared" si="110"/>
        <v>11250.078052472571</v>
      </c>
      <c r="N382" s="156">
        <f t="shared" si="110"/>
        <v>11770.45524338402</v>
      </c>
      <c r="O382" s="156">
        <f t="shared" si="110"/>
        <v>8828.5535148849813</v>
      </c>
      <c r="P382" s="156">
        <f t="shared" si="110"/>
        <v>7228.9478226459414</v>
      </c>
      <c r="Q382" s="156">
        <f t="shared" si="110"/>
        <v>7411.3015453354119</v>
      </c>
    </row>
    <row r="383" spans="1:17" ht="12" customHeight="1" x14ac:dyDescent="0.25">
      <c r="A383" s="23" t="s">
        <v>60</v>
      </c>
      <c r="B383" s="156"/>
      <c r="C383" s="156">
        <f t="shared" si="110"/>
        <v>169.24551454588268</v>
      </c>
      <c r="D383" s="156">
        <f t="shared" si="110"/>
        <v>143.14335086968674</v>
      </c>
      <c r="E383" s="156">
        <f t="shared" si="110"/>
        <v>371.44647319085323</v>
      </c>
      <c r="F383" s="156">
        <f t="shared" si="110"/>
        <v>359.59778838804169</v>
      </c>
      <c r="G383" s="156">
        <f t="shared" si="110"/>
        <v>299.46887478471973</v>
      </c>
      <c r="H383" s="156">
        <f t="shared" si="110"/>
        <v>351.84511586744884</v>
      </c>
      <c r="I383" s="156">
        <f t="shared" si="110"/>
        <v>316.72143303455215</v>
      </c>
      <c r="J383" s="156">
        <f t="shared" si="110"/>
        <v>303.86468370949382</v>
      </c>
      <c r="K383" s="156">
        <f t="shared" si="110"/>
        <v>256.41553348701666</v>
      </c>
      <c r="L383" s="156">
        <f t="shared" si="110"/>
        <v>367.33183583380981</v>
      </c>
      <c r="M383" s="156">
        <f t="shared" si="110"/>
        <v>324.53637207789819</v>
      </c>
      <c r="N383" s="156">
        <f t="shared" si="110"/>
        <v>329.98424113447663</v>
      </c>
      <c r="O383" s="156">
        <f t="shared" si="110"/>
        <v>260.21238867866469</v>
      </c>
      <c r="P383" s="156">
        <f t="shared" si="110"/>
        <v>250.59464194729102</v>
      </c>
      <c r="Q383" s="156">
        <f t="shared" si="110"/>
        <v>284.61292670555082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4.6980324406671379</v>
      </c>
      <c r="D384" s="157">
        <f t="shared" si="111"/>
        <v>4.0391404277912555</v>
      </c>
      <c r="E384" s="157">
        <f t="shared" si="111"/>
        <v>2.6831064318976483</v>
      </c>
      <c r="F384" s="157">
        <f t="shared" si="111"/>
        <v>4.9650910424627659</v>
      </c>
      <c r="G384" s="157">
        <f t="shared" si="111"/>
        <v>3.138497934162459</v>
      </c>
      <c r="H384" s="157">
        <f t="shared" si="111"/>
        <v>9.5522303443440624</v>
      </c>
      <c r="I384" s="157">
        <f t="shared" si="111"/>
        <v>15.104435325261903</v>
      </c>
      <c r="J384" s="157">
        <f t="shared" si="111"/>
        <v>17.02115210146636</v>
      </c>
      <c r="K384" s="157">
        <f t="shared" si="111"/>
        <v>23.819762871168912</v>
      </c>
      <c r="L384" s="157">
        <f t="shared" si="111"/>
        <v>26.7638819562988</v>
      </c>
      <c r="M384" s="157">
        <f t="shared" si="111"/>
        <v>32.147449349620437</v>
      </c>
      <c r="N384" s="157">
        <f t="shared" si="111"/>
        <v>27.818532080901107</v>
      </c>
      <c r="O384" s="157">
        <f t="shared" si="111"/>
        <v>15.946146404209269</v>
      </c>
      <c r="P384" s="157">
        <f t="shared" si="111"/>
        <v>56.193644543273223</v>
      </c>
      <c r="Q384" s="157">
        <f t="shared" si="111"/>
        <v>54.359434987834177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4.6980324406671379</v>
      </c>
      <c r="D385" s="156">
        <f t="shared" si="112"/>
        <v>4.0391404277912555</v>
      </c>
      <c r="E385" s="156">
        <f t="shared" si="112"/>
        <v>2.6831064318976483</v>
      </c>
      <c r="F385" s="156">
        <f t="shared" si="112"/>
        <v>4.9650910424627659</v>
      </c>
      <c r="G385" s="156">
        <f t="shared" si="112"/>
        <v>3.138497934162459</v>
      </c>
      <c r="H385" s="156">
        <f t="shared" si="112"/>
        <v>9.5522303443440624</v>
      </c>
      <c r="I385" s="156">
        <f t="shared" si="112"/>
        <v>15.104435325261903</v>
      </c>
      <c r="J385" s="156">
        <f t="shared" si="112"/>
        <v>17.02115210146636</v>
      </c>
      <c r="K385" s="156">
        <f t="shared" si="112"/>
        <v>23.819762871168912</v>
      </c>
      <c r="L385" s="156">
        <f t="shared" si="112"/>
        <v>26.7638819562988</v>
      </c>
      <c r="M385" s="156">
        <f t="shared" si="112"/>
        <v>32.147449349620437</v>
      </c>
      <c r="N385" s="156">
        <f t="shared" si="112"/>
        <v>27.818532080901107</v>
      </c>
      <c r="O385" s="156">
        <f t="shared" si="112"/>
        <v>15.946146404209269</v>
      </c>
      <c r="P385" s="156">
        <f t="shared" si="112"/>
        <v>56.193644543273223</v>
      </c>
      <c r="Q385" s="156">
        <f t="shared" si="112"/>
        <v>54.359434987834177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1378.9961536051014</v>
      </c>
      <c r="D386" s="157">
        <f t="shared" si="113"/>
        <v>1411.3217228905683</v>
      </c>
      <c r="E386" s="157">
        <f t="shared" si="113"/>
        <v>1396.8598628196548</v>
      </c>
      <c r="F386" s="157">
        <f t="shared" si="113"/>
        <v>1461.8021801287387</v>
      </c>
      <c r="G386" s="157">
        <f t="shared" si="113"/>
        <v>1458.5051099793286</v>
      </c>
      <c r="H386" s="157">
        <f t="shared" si="113"/>
        <v>1560.2691241562</v>
      </c>
      <c r="I386" s="157">
        <f t="shared" si="113"/>
        <v>1461.2654253650601</v>
      </c>
      <c r="J386" s="157">
        <f t="shared" si="113"/>
        <v>1771.5784737513213</v>
      </c>
      <c r="K386" s="157">
        <f t="shared" si="113"/>
        <v>1698.8617006098416</v>
      </c>
      <c r="L386" s="157">
        <f t="shared" si="113"/>
        <v>1639.589822667356</v>
      </c>
      <c r="M386" s="157">
        <f t="shared" si="113"/>
        <v>1575.7776591554884</v>
      </c>
      <c r="N386" s="157">
        <f t="shared" si="113"/>
        <v>1582.2659471264544</v>
      </c>
      <c r="O386" s="157">
        <f t="shared" si="113"/>
        <v>1765.0377980664005</v>
      </c>
      <c r="P386" s="157">
        <f t="shared" si="113"/>
        <v>1668.84437584123</v>
      </c>
      <c r="Q386" s="157">
        <f t="shared" si="113"/>
        <v>1765.274179399813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1366.8943805435549</v>
      </c>
      <c r="D387" s="132">
        <f t="shared" si="114"/>
        <v>1372.9293185298322</v>
      </c>
      <c r="E387" s="132">
        <f t="shared" si="114"/>
        <v>1396.8598628196548</v>
      </c>
      <c r="F387" s="132">
        <f t="shared" si="114"/>
        <v>1433.5595702913897</v>
      </c>
      <c r="G387" s="132">
        <f t="shared" si="114"/>
        <v>1458.5051099793286</v>
      </c>
      <c r="H387" s="132">
        <f t="shared" si="114"/>
        <v>1460.6107458137851</v>
      </c>
      <c r="I387" s="132">
        <f t="shared" si="114"/>
        <v>1461.2654253650601</v>
      </c>
      <c r="J387" s="132">
        <f t="shared" si="114"/>
        <v>1492.4961788301323</v>
      </c>
      <c r="K387" s="132">
        <f t="shared" si="114"/>
        <v>1552.4516546893205</v>
      </c>
      <c r="L387" s="132">
        <f t="shared" si="114"/>
        <v>1563.8805536525283</v>
      </c>
      <c r="M387" s="132">
        <f t="shared" si="114"/>
        <v>1564.9167446466356</v>
      </c>
      <c r="N387" s="132">
        <f t="shared" si="114"/>
        <v>1575.3167117518333</v>
      </c>
      <c r="O387" s="132">
        <f t="shared" si="114"/>
        <v>1618.1213705855498</v>
      </c>
      <c r="P387" s="132">
        <f t="shared" si="114"/>
        <v>1618.7567969949844</v>
      </c>
      <c r="Q387" s="132">
        <f t="shared" si="114"/>
        <v>1629.6090958963521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1627.2256546137835</v>
      </c>
      <c r="L388" s="132">
        <f t="shared" si="115"/>
        <v>1629.7941592460086</v>
      </c>
      <c r="M388" s="132">
        <f t="shared" si="115"/>
        <v>1621.7733405373649</v>
      </c>
      <c r="N388" s="132">
        <f t="shared" si="115"/>
        <v>1623.3865849937531</v>
      </c>
      <c r="O388" s="132">
        <f t="shared" si="115"/>
        <v>1655.2358812853477</v>
      </c>
      <c r="P388" s="132">
        <f t="shared" si="115"/>
        <v>1650.1476367194637</v>
      </c>
      <c r="Q388" s="132">
        <f t="shared" si="115"/>
        <v>1651.3149779980108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1171.2189008272426</v>
      </c>
      <c r="L389" s="165">
        <f t="shared" si="115"/>
        <v>1170.4254780463175</v>
      </c>
      <c r="M389" s="165">
        <f t="shared" si="115"/>
        <v>1161.1578672099545</v>
      </c>
      <c r="N389" s="165">
        <f t="shared" si="115"/>
        <v>1159.1705327947143</v>
      </c>
      <c r="O389" s="165">
        <f t="shared" si="115"/>
        <v>1188.2794899517867</v>
      </c>
      <c r="P389" s="165">
        <f t="shared" si="115"/>
        <v>1183.6669923072582</v>
      </c>
      <c r="Q389" s="165">
        <f t="shared" si="115"/>
        <v>1185.4591058266835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456.00675378654097</v>
      </c>
      <c r="L390" s="164">
        <f t="shared" si="115"/>
        <v>459.36868119969108</v>
      </c>
      <c r="M390" s="164">
        <f t="shared" si="115"/>
        <v>460.61547332741065</v>
      </c>
      <c r="N390" s="164">
        <f t="shared" si="115"/>
        <v>464.21605219903881</v>
      </c>
      <c r="O390" s="164">
        <f t="shared" si="115"/>
        <v>466.95639133356082</v>
      </c>
      <c r="P390" s="164">
        <f t="shared" si="115"/>
        <v>466.48064441220561</v>
      </c>
      <c r="Q390" s="164">
        <f t="shared" si="115"/>
        <v>465.85587217132712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1597.1766578241029</v>
      </c>
      <c r="D391" s="162">
        <f t="shared" si="116"/>
        <v>1587.1889860217</v>
      </c>
      <c r="E391" s="162">
        <f t="shared" si="116"/>
        <v>0</v>
      </c>
      <c r="F391" s="162">
        <f t="shared" si="116"/>
        <v>1896.9359000953255</v>
      </c>
      <c r="G391" s="162">
        <f t="shared" si="116"/>
        <v>0</v>
      </c>
      <c r="H391" s="162">
        <f t="shared" si="116"/>
        <v>2045.1687858007435</v>
      </c>
      <c r="I391" s="162">
        <f t="shared" si="116"/>
        <v>0</v>
      </c>
      <c r="J391" s="162">
        <f t="shared" si="116"/>
        <v>2143.7167410828565</v>
      </c>
      <c r="K391" s="162">
        <f t="shared" si="116"/>
        <v>2170.8286886914939</v>
      </c>
      <c r="L391" s="162">
        <f t="shared" si="116"/>
        <v>2393.0762883449856</v>
      </c>
      <c r="M391" s="162">
        <f t="shared" si="116"/>
        <v>0</v>
      </c>
      <c r="N391" s="162">
        <f t="shared" si="116"/>
        <v>0</v>
      </c>
      <c r="O391" s="162">
        <f t="shared" si="116"/>
        <v>2290.2475817396462</v>
      </c>
      <c r="P391" s="162">
        <f t="shared" si="116"/>
        <v>2331.3711938878691</v>
      </c>
      <c r="Q391" s="162">
        <f t="shared" si="116"/>
        <v>2349.6286313789765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1988.4787621307394</v>
      </c>
      <c r="L392" s="160">
        <f t="shared" si="117"/>
        <v>2145.3639726703086</v>
      </c>
      <c r="M392" s="160">
        <f t="shared" si="117"/>
        <v>0</v>
      </c>
      <c r="N392" s="160">
        <f t="shared" si="117"/>
        <v>0</v>
      </c>
      <c r="O392" s="160">
        <f t="shared" si="117"/>
        <v>2072.7211607076492</v>
      </c>
      <c r="P392" s="160">
        <f t="shared" si="117"/>
        <v>2099.356912118566</v>
      </c>
      <c r="Q392" s="160">
        <f t="shared" si="117"/>
        <v>2115.4873558662875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1532.4720083441982</v>
      </c>
      <c r="L393" s="156">
        <f t="shared" si="117"/>
        <v>1685.9944203157229</v>
      </c>
      <c r="M393" s="156">
        <f t="shared" si="117"/>
        <v>0</v>
      </c>
      <c r="N393" s="156">
        <f t="shared" si="117"/>
        <v>0</v>
      </c>
      <c r="O393" s="156">
        <f t="shared" si="117"/>
        <v>1605.7463946902651</v>
      </c>
      <c r="P393" s="156">
        <f t="shared" si="117"/>
        <v>1632.8659192147652</v>
      </c>
      <c r="Q393" s="156">
        <f t="shared" si="117"/>
        <v>1649.6111056323882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456.00675378654086</v>
      </c>
      <c r="L394" s="156">
        <f t="shared" si="117"/>
        <v>459.36955235458527</v>
      </c>
      <c r="M394" s="156">
        <f t="shared" si="117"/>
        <v>0</v>
      </c>
      <c r="N394" s="156">
        <f t="shared" si="117"/>
        <v>0</v>
      </c>
      <c r="O394" s="156">
        <f t="shared" si="117"/>
        <v>466.97476601738418</v>
      </c>
      <c r="P394" s="156">
        <f t="shared" si="117"/>
        <v>466.4909929038007</v>
      </c>
      <c r="Q394" s="156">
        <f t="shared" si="117"/>
        <v>465.8762502338991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479.26534488365002</v>
      </c>
      <c r="D395" s="157">
        <f t="shared" si="118"/>
        <v>537.97926355448976</v>
      </c>
      <c r="E395" s="157">
        <f t="shared" si="118"/>
        <v>658.70257411195371</v>
      </c>
      <c r="F395" s="157">
        <f t="shared" si="118"/>
        <v>701.75147078325097</v>
      </c>
      <c r="G395" s="157">
        <f t="shared" si="118"/>
        <v>706.68293815173638</v>
      </c>
      <c r="H395" s="157">
        <f t="shared" si="118"/>
        <v>724.97806391869858</v>
      </c>
      <c r="I395" s="157">
        <f t="shared" si="118"/>
        <v>737.34288278303029</v>
      </c>
      <c r="J395" s="157">
        <f t="shared" si="118"/>
        <v>746.14910770353288</v>
      </c>
      <c r="K395" s="157">
        <f t="shared" si="118"/>
        <v>780.76009075187699</v>
      </c>
      <c r="L395" s="157">
        <f t="shared" si="118"/>
        <v>825.70464493512804</v>
      </c>
      <c r="M395" s="157">
        <f t="shared" si="118"/>
        <v>764.52544489488525</v>
      </c>
      <c r="N395" s="157">
        <f t="shared" si="118"/>
        <v>758.56001012286731</v>
      </c>
      <c r="O395" s="157">
        <f t="shared" si="118"/>
        <v>807.88856494677987</v>
      </c>
      <c r="P395" s="157">
        <f t="shared" si="118"/>
        <v>752.48222077995513</v>
      </c>
      <c r="Q395" s="157">
        <f t="shared" si="118"/>
        <v>793.87901596724396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479.26534488365002</v>
      </c>
      <c r="D396" s="156">
        <f t="shared" si="119"/>
        <v>537.97926355448976</v>
      </c>
      <c r="E396" s="156">
        <f t="shared" si="119"/>
        <v>658.70257411195371</v>
      </c>
      <c r="F396" s="156">
        <f t="shared" si="119"/>
        <v>678.14108601826365</v>
      </c>
      <c r="G396" s="156">
        <f t="shared" si="119"/>
        <v>688.04664175839571</v>
      </c>
      <c r="H396" s="156">
        <f t="shared" si="119"/>
        <v>702.04840036095243</v>
      </c>
      <c r="I396" s="156">
        <f t="shared" si="119"/>
        <v>719.27293305763476</v>
      </c>
      <c r="J396" s="156">
        <f t="shared" si="119"/>
        <v>728.50277478934572</v>
      </c>
      <c r="K396" s="156">
        <f t="shared" si="119"/>
        <v>737.54913421649599</v>
      </c>
      <c r="L396" s="156">
        <f t="shared" si="119"/>
        <v>739.13819657452666</v>
      </c>
      <c r="M396" s="156">
        <f t="shared" si="119"/>
        <v>750.16708235905355</v>
      </c>
      <c r="N396" s="156">
        <f t="shared" si="119"/>
        <v>747.71568018390496</v>
      </c>
      <c r="O396" s="156">
        <f t="shared" si="119"/>
        <v>757.67705286215676</v>
      </c>
      <c r="P396" s="156">
        <f t="shared" si="119"/>
        <v>752.48222077995513</v>
      </c>
      <c r="Q396" s="156">
        <f t="shared" si="119"/>
        <v>754.70974749030984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859.05059174852227</v>
      </c>
      <c r="G397" s="57">
        <f t="shared" si="120"/>
        <v>839.22811840907832</v>
      </c>
      <c r="H397" s="57">
        <f t="shared" si="120"/>
        <v>881.41489845057492</v>
      </c>
      <c r="I397" s="57">
        <f t="shared" si="120"/>
        <v>872.52664630277138</v>
      </c>
      <c r="J397" s="57">
        <f t="shared" si="120"/>
        <v>905.29084190468677</v>
      </c>
      <c r="K397" s="57">
        <f t="shared" si="120"/>
        <v>930.15907819587528</v>
      </c>
      <c r="L397" s="57">
        <f t="shared" si="120"/>
        <v>952.95732810801292</v>
      </c>
      <c r="M397" s="57">
        <f t="shared" si="120"/>
        <v>941.62631208981099</v>
      </c>
      <c r="N397" s="57">
        <f t="shared" si="120"/>
        <v>928.67168057872868</v>
      </c>
      <c r="O397" s="57">
        <f t="shared" si="120"/>
        <v>948.6841333635208</v>
      </c>
      <c r="P397" s="57">
        <f t="shared" si="120"/>
        <v>0</v>
      </c>
      <c r="Q397" s="57">
        <f t="shared" si="120"/>
        <v>985.02482116430133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4097.9504758557077</v>
      </c>
      <c r="D399" s="168">
        <f t="shared" si="121"/>
        <v>3939.3772034534554</v>
      </c>
      <c r="E399" s="168">
        <f t="shared" si="121"/>
        <v>4035.5050386828889</v>
      </c>
      <c r="F399" s="168">
        <f t="shared" si="121"/>
        <v>3905.9824678795298</v>
      </c>
      <c r="G399" s="168">
        <f t="shared" si="121"/>
        <v>4098.6714078847835</v>
      </c>
      <c r="H399" s="168">
        <f t="shared" si="121"/>
        <v>4166.5347210217651</v>
      </c>
      <c r="I399" s="168">
        <f t="shared" si="121"/>
        <v>4103.9952288450113</v>
      </c>
      <c r="J399" s="168">
        <f t="shared" si="121"/>
        <v>3627.8084252701697</v>
      </c>
      <c r="K399" s="168">
        <f t="shared" si="121"/>
        <v>3158.882636740309</v>
      </c>
      <c r="L399" s="168">
        <f t="shared" si="121"/>
        <v>4220.3635539038478</v>
      </c>
      <c r="M399" s="168">
        <f t="shared" si="121"/>
        <v>3970.366614886108</v>
      </c>
      <c r="N399" s="168">
        <f t="shared" si="121"/>
        <v>4104.9909384607117</v>
      </c>
      <c r="O399" s="168">
        <f t="shared" si="121"/>
        <v>3116.5886872847177</v>
      </c>
      <c r="P399" s="168">
        <f t="shared" si="121"/>
        <v>2753.4623848262713</v>
      </c>
      <c r="Q399" s="168">
        <f t="shared" si="121"/>
        <v>2673.7599355269999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3457.2848221795416</v>
      </c>
      <c r="D400" s="157">
        <f t="shared" si="122"/>
        <v>3336.788034077978</v>
      </c>
      <c r="E400" s="157">
        <f t="shared" si="122"/>
        <v>3298.5910840720912</v>
      </c>
      <c r="F400" s="157">
        <f t="shared" si="122"/>
        <v>3219.6853419856866</v>
      </c>
      <c r="G400" s="157">
        <f t="shared" si="122"/>
        <v>3375.5736378754418</v>
      </c>
      <c r="H400" s="157">
        <f t="shared" si="122"/>
        <v>3526.7546880017621</v>
      </c>
      <c r="I400" s="157">
        <f t="shared" si="122"/>
        <v>3378.1982103304176</v>
      </c>
      <c r="J400" s="157">
        <f t="shared" si="122"/>
        <v>3097.8608785787023</v>
      </c>
      <c r="K400" s="157">
        <f t="shared" si="122"/>
        <v>2592.2010190657766</v>
      </c>
      <c r="L400" s="157">
        <f t="shared" si="122"/>
        <v>3605.8025378935758</v>
      </c>
      <c r="M400" s="157">
        <f t="shared" si="122"/>
        <v>3220.7649139259206</v>
      </c>
      <c r="N400" s="157">
        <f t="shared" si="122"/>
        <v>3344.2853588196426</v>
      </c>
      <c r="O400" s="157">
        <f t="shared" si="122"/>
        <v>2567.3640595516622</v>
      </c>
      <c r="P400" s="157">
        <f t="shared" si="122"/>
        <v>2088.1391532078696</v>
      </c>
      <c r="Q400" s="157">
        <f t="shared" si="122"/>
        <v>2109.0989263275205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3457.2848221795416</v>
      </c>
      <c r="D401" s="156">
        <f t="shared" si="123"/>
        <v>3336.788034077978</v>
      </c>
      <c r="E401" s="156">
        <f t="shared" si="123"/>
        <v>3298.5910840720912</v>
      </c>
      <c r="F401" s="156">
        <f t="shared" si="123"/>
        <v>3219.6853419856866</v>
      </c>
      <c r="G401" s="156">
        <f t="shared" si="123"/>
        <v>3375.5736378754418</v>
      </c>
      <c r="H401" s="156">
        <f t="shared" si="123"/>
        <v>3526.7546880017621</v>
      </c>
      <c r="I401" s="156">
        <f t="shared" si="123"/>
        <v>3378.1982103304176</v>
      </c>
      <c r="J401" s="156">
        <f t="shared" si="123"/>
        <v>3097.8608785787023</v>
      </c>
      <c r="K401" s="156">
        <f t="shared" si="123"/>
        <v>2592.2010190657766</v>
      </c>
      <c r="L401" s="156">
        <f t="shared" si="123"/>
        <v>3605.8025378935758</v>
      </c>
      <c r="M401" s="156">
        <f t="shared" si="123"/>
        <v>3220.7649139259206</v>
      </c>
      <c r="N401" s="156">
        <f t="shared" si="123"/>
        <v>3344.2853588196426</v>
      </c>
      <c r="O401" s="156">
        <f t="shared" si="123"/>
        <v>2567.3640595516622</v>
      </c>
      <c r="P401" s="156">
        <f t="shared" si="123"/>
        <v>2088.1391532078696</v>
      </c>
      <c r="Q401" s="156">
        <f t="shared" si="123"/>
        <v>2109.0989263275205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443.31946870600308</v>
      </c>
      <c r="D405" s="157">
        <f t="shared" si="127"/>
        <v>383.47350402221275</v>
      </c>
      <c r="E405" s="157">
        <f t="shared" si="127"/>
        <v>471.55751817892741</v>
      </c>
      <c r="F405" s="157">
        <f t="shared" si="127"/>
        <v>451.46428801308087</v>
      </c>
      <c r="G405" s="157">
        <f t="shared" si="127"/>
        <v>485.38209698713717</v>
      </c>
      <c r="H405" s="157">
        <f t="shared" si="127"/>
        <v>401.12610113139141</v>
      </c>
      <c r="I405" s="157">
        <f t="shared" si="127"/>
        <v>481.2624816028457</v>
      </c>
      <c r="J405" s="157">
        <f t="shared" si="127"/>
        <v>280.12839671050983</v>
      </c>
      <c r="K405" s="157">
        <f t="shared" si="127"/>
        <v>347.84785294739862</v>
      </c>
      <c r="L405" s="157">
        <f t="shared" si="127"/>
        <v>445.87320227260506</v>
      </c>
      <c r="M405" s="157">
        <f t="shared" si="127"/>
        <v>483.16405581347385</v>
      </c>
      <c r="N405" s="157">
        <f t="shared" si="127"/>
        <v>490.21263495923085</v>
      </c>
      <c r="O405" s="157">
        <f t="shared" si="127"/>
        <v>334.03359495444317</v>
      </c>
      <c r="P405" s="157">
        <f t="shared" si="127"/>
        <v>375.11470745447167</v>
      </c>
      <c r="Q405" s="157">
        <f t="shared" si="127"/>
        <v>323.02109066984531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467.90897831067531</v>
      </c>
      <c r="D406" s="132">
        <f t="shared" si="128"/>
        <v>467.18703640982704</v>
      </c>
      <c r="E406" s="132">
        <f t="shared" si="128"/>
        <v>471.55751817892741</v>
      </c>
      <c r="F406" s="132">
        <f t="shared" si="128"/>
        <v>480.76684296751876</v>
      </c>
      <c r="G406" s="132">
        <f t="shared" si="128"/>
        <v>485.38209698713717</v>
      </c>
      <c r="H406" s="132">
        <f t="shared" si="128"/>
        <v>483.56702636114346</v>
      </c>
      <c r="I406" s="132">
        <f t="shared" si="128"/>
        <v>481.2624816028457</v>
      </c>
      <c r="J406" s="132">
        <f t="shared" si="128"/>
        <v>490.20858111926162</v>
      </c>
      <c r="K406" s="132">
        <f t="shared" si="128"/>
        <v>508.10897219212518</v>
      </c>
      <c r="L406" s="132">
        <f t="shared" si="128"/>
        <v>509.73179346113506</v>
      </c>
      <c r="M406" s="132">
        <f t="shared" si="128"/>
        <v>507.71235505840326</v>
      </c>
      <c r="N406" s="132">
        <f t="shared" si="128"/>
        <v>509.43366298117121</v>
      </c>
      <c r="O406" s="132">
        <f t="shared" si="128"/>
        <v>522.08359510194509</v>
      </c>
      <c r="P406" s="132">
        <f t="shared" si="128"/>
        <v>520.33345795287903</v>
      </c>
      <c r="Q406" s="132">
        <f t="shared" si="128"/>
        <v>522.52008635507525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386.40767933004378</v>
      </c>
      <c r="L407" s="132">
        <f t="shared" si="129"/>
        <v>384.29848161766444</v>
      </c>
      <c r="M407" s="132">
        <f t="shared" si="129"/>
        <v>379.20266751450862</v>
      </c>
      <c r="N407" s="132">
        <f t="shared" si="129"/>
        <v>376.47624669212041</v>
      </c>
      <c r="O407" s="132">
        <f t="shared" si="129"/>
        <v>384.35195461653785</v>
      </c>
      <c r="P407" s="132">
        <f t="shared" si="129"/>
        <v>380.76383294622821</v>
      </c>
      <c r="Q407" s="132">
        <f t="shared" si="129"/>
        <v>379.28768096691783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386.40767933004378</v>
      </c>
      <c r="L408" s="165">
        <f t="shared" si="130"/>
        <v>384.29848161766444</v>
      </c>
      <c r="M408" s="165">
        <f t="shared" si="130"/>
        <v>379.20266751450862</v>
      </c>
      <c r="N408" s="165">
        <f t="shared" si="130"/>
        <v>376.47624669212041</v>
      </c>
      <c r="O408" s="165">
        <f t="shared" si="130"/>
        <v>384.35195461653785</v>
      </c>
      <c r="P408" s="165">
        <f t="shared" si="130"/>
        <v>380.76383294622821</v>
      </c>
      <c r="Q408" s="165">
        <f t="shared" si="130"/>
        <v>379.28768096691783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197.34618497016305</v>
      </c>
      <c r="D414" s="157">
        <f t="shared" si="136"/>
        <v>219.11566535326466</v>
      </c>
      <c r="E414" s="157">
        <f t="shared" si="136"/>
        <v>265.35643643187063</v>
      </c>
      <c r="F414" s="157">
        <f t="shared" si="136"/>
        <v>234.83283788076213</v>
      </c>
      <c r="G414" s="157">
        <f t="shared" si="136"/>
        <v>237.71567302220419</v>
      </c>
      <c r="H414" s="157">
        <f t="shared" si="136"/>
        <v>238.65393188861154</v>
      </c>
      <c r="I414" s="157">
        <f t="shared" si="136"/>
        <v>244.53453691174778</v>
      </c>
      <c r="J414" s="157">
        <f t="shared" si="136"/>
        <v>249.81914998095783</v>
      </c>
      <c r="K414" s="157">
        <f t="shared" si="136"/>
        <v>218.83376472713366</v>
      </c>
      <c r="L414" s="157">
        <f t="shared" si="136"/>
        <v>168.68781373766743</v>
      </c>
      <c r="M414" s="157">
        <f t="shared" si="136"/>
        <v>266.43764514671381</v>
      </c>
      <c r="N414" s="157">
        <f t="shared" si="136"/>
        <v>270.49294468183791</v>
      </c>
      <c r="O414" s="157">
        <f t="shared" si="136"/>
        <v>215.1910327786124</v>
      </c>
      <c r="P414" s="157">
        <f t="shared" si="136"/>
        <v>290.20852416393012</v>
      </c>
      <c r="Q414" s="157">
        <f t="shared" si="136"/>
        <v>241.63991852963409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197.34618497016305</v>
      </c>
      <c r="D415" s="156">
        <f t="shared" si="137"/>
        <v>219.11566535326466</v>
      </c>
      <c r="E415" s="156">
        <f t="shared" si="137"/>
        <v>265.35643643187063</v>
      </c>
      <c r="F415" s="156">
        <f t="shared" si="137"/>
        <v>270.08092842185783</v>
      </c>
      <c r="G415" s="156">
        <f t="shared" si="137"/>
        <v>271.13929303752963</v>
      </c>
      <c r="H415" s="156">
        <f t="shared" si="137"/>
        <v>273.63453208622082</v>
      </c>
      <c r="I415" s="156">
        <f t="shared" si="137"/>
        <v>277.22135279162177</v>
      </c>
      <c r="J415" s="156">
        <f t="shared" si="137"/>
        <v>277.52019214335559</v>
      </c>
      <c r="K415" s="156">
        <f t="shared" si="137"/>
        <v>282.12747546692401</v>
      </c>
      <c r="L415" s="156">
        <f t="shared" si="137"/>
        <v>283.44142484341825</v>
      </c>
      <c r="M415" s="156">
        <f t="shared" si="137"/>
        <v>288.03894141817193</v>
      </c>
      <c r="N415" s="156">
        <f t="shared" si="137"/>
        <v>287.7364102855251</v>
      </c>
      <c r="O415" s="156">
        <f t="shared" si="137"/>
        <v>291.9339818953336</v>
      </c>
      <c r="P415" s="156">
        <f t="shared" si="137"/>
        <v>290.20852416393012</v>
      </c>
      <c r="Q415" s="156">
        <f t="shared" si="137"/>
        <v>291.15635355615291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204.57241971905847</v>
      </c>
      <c r="D418" s="184">
        <f>D361/RES_summary!D$21</f>
        <v>195.42482663530649</v>
      </c>
      <c r="E418" s="184">
        <f>E361/RES_summary!E$21</f>
        <v>196.29128545340433</v>
      </c>
      <c r="F418" s="184">
        <f>F361/RES_summary!F$21</f>
        <v>191.67979479208589</v>
      </c>
      <c r="G418" s="184">
        <f>G361/RES_summary!G$21</f>
        <v>196.41184052028424</v>
      </c>
      <c r="H418" s="184">
        <f>H361/RES_summary!H$21</f>
        <v>198.13708571869157</v>
      </c>
      <c r="I418" s="184">
        <f>I361/RES_summary!I$21</f>
        <v>188.03170819690681</v>
      </c>
      <c r="J418" s="184">
        <f>J361/RES_summary!J$21</f>
        <v>175.46652452641899</v>
      </c>
      <c r="K418" s="184">
        <f>K361/RES_summary!K$21</f>
        <v>150.47166373811012</v>
      </c>
      <c r="L418" s="184">
        <f>L361/RES_summary!L$21</f>
        <v>194.51377459751373</v>
      </c>
      <c r="M418" s="184">
        <f>M361/RES_summary!M$21</f>
        <v>176.24549617140022</v>
      </c>
      <c r="N418" s="184">
        <f>N361/RES_summary!N$21</f>
        <v>180.68503416506621</v>
      </c>
      <c r="O418" s="184">
        <f>O361/RES_summary!O$21</f>
        <v>146.0517852491127</v>
      </c>
      <c r="P418" s="184">
        <f>P361/RES_summary!P$21</f>
        <v>124.53086906019965</v>
      </c>
      <c r="Q418" s="184">
        <f>Q361/RES_summary!Q$21</f>
        <v>125.41052685552029</v>
      </c>
    </row>
    <row r="419" spans="1:17" ht="12" customHeight="1" x14ac:dyDescent="0.25">
      <c r="A419" s="158" t="s">
        <v>65</v>
      </c>
      <c r="B419" s="157"/>
      <c r="C419" s="178">
        <f>C362/RES_summary!C$21</f>
        <v>171.85090237172474</v>
      </c>
      <c r="D419" s="178">
        <f>D362/RES_summary!D$21</f>
        <v>162.5729914153836</v>
      </c>
      <c r="E419" s="178">
        <f>E362/RES_summary!E$21</f>
        <v>161.01757185693316</v>
      </c>
      <c r="F419" s="178">
        <f>F362/RES_summary!F$21</f>
        <v>156.24986506179403</v>
      </c>
      <c r="G419" s="178">
        <f>G362/RES_summary!G$21</f>
        <v>161.22978181117989</v>
      </c>
      <c r="H419" s="178">
        <f>H362/RES_summary!H$21</f>
        <v>163.54919379270697</v>
      </c>
      <c r="I419" s="178">
        <f>I362/RES_summary!I$21</f>
        <v>154.28011641631903</v>
      </c>
      <c r="J419" s="178">
        <f>J362/RES_summary!J$21</f>
        <v>140.15765763670922</v>
      </c>
      <c r="K419" s="178">
        <f>K362/RES_summary!K$21</f>
        <v>116.53550674277213</v>
      </c>
      <c r="L419" s="178">
        <f>L362/RES_summary!L$21</f>
        <v>160.64247962222325</v>
      </c>
      <c r="M419" s="178">
        <f>M362/RES_summary!M$21</f>
        <v>142.17574457581992</v>
      </c>
      <c r="N419" s="178">
        <f>N362/RES_summary!N$21</f>
        <v>146.69702135231171</v>
      </c>
      <c r="O419" s="178">
        <f>O362/RES_summary!O$21</f>
        <v>112.48992425661693</v>
      </c>
      <c r="P419" s="178">
        <f>P362/RES_summary!P$21</f>
        <v>91.438767742938708</v>
      </c>
      <c r="Q419" s="178">
        <f>Q362/RES_summary!Q$21</f>
        <v>92.146130347657859</v>
      </c>
    </row>
    <row r="420" spans="1:17" ht="12" customHeight="1" x14ac:dyDescent="0.25">
      <c r="A420" s="23" t="s">
        <v>161</v>
      </c>
      <c r="B420" s="156"/>
      <c r="C420" s="177">
        <f>C363/RES_summary!C$21</f>
        <v>170.37049933873942</v>
      </c>
      <c r="D420" s="177">
        <f>D363/RES_summary!D$21</f>
        <v>161.33921796014218</v>
      </c>
      <c r="E420" s="177">
        <f>E363/RES_summary!E$21</f>
        <v>157.83197727942274</v>
      </c>
      <c r="F420" s="177">
        <f>F363/RES_summary!F$21</f>
        <v>153.16135017602514</v>
      </c>
      <c r="G420" s="177">
        <f>G363/RES_summary!G$21</f>
        <v>158.6647193299159</v>
      </c>
      <c r="H420" s="177">
        <f>H363/RES_summary!H$21</f>
        <v>160.59030909368883</v>
      </c>
      <c r="I420" s="177">
        <f>I363/RES_summary!I$21</f>
        <v>151.6547562130433</v>
      </c>
      <c r="J420" s="177">
        <f>J363/RES_summary!J$21</f>
        <v>137.57621289481946</v>
      </c>
      <c r="K420" s="177">
        <f>K363/RES_summary!K$21</f>
        <v>114.30884540817628</v>
      </c>
      <c r="L420" s="177">
        <f>L363/RES_summary!L$21</f>
        <v>157.58906359877236</v>
      </c>
      <c r="M420" s="177">
        <f>M363/RES_summary!M$21</f>
        <v>139.49853449344931</v>
      </c>
      <c r="N420" s="177">
        <f>N363/RES_summary!N$21</f>
        <v>143.97637032952323</v>
      </c>
      <c r="O420" s="177">
        <f>O363/RES_summary!O$21</f>
        <v>110.26905812078503</v>
      </c>
      <c r="P420" s="177">
        <f>P363/RES_summary!P$21</f>
        <v>89.298496699200726</v>
      </c>
      <c r="Q420" s="177">
        <f>Q363/RES_summary!Q$21</f>
        <v>89.733421907711474</v>
      </c>
    </row>
    <row r="421" spans="1:17" ht="12" customHeight="1" x14ac:dyDescent="0.25">
      <c r="A421" s="23" t="s">
        <v>60</v>
      </c>
      <c r="B421" s="156"/>
      <c r="C421" s="177">
        <f>C364/RES_summary!C$21</f>
        <v>1.4804030329853057</v>
      </c>
      <c r="D421" s="177">
        <f>D364/RES_summary!D$21</f>
        <v>1.2337734552414319</v>
      </c>
      <c r="E421" s="177">
        <f>E364/RES_summary!E$21</f>
        <v>3.1855945775104333</v>
      </c>
      <c r="F421" s="177">
        <f>F364/RES_summary!F$21</f>
        <v>3.08851488576888</v>
      </c>
      <c r="G421" s="177">
        <f>G364/RES_summary!G$21</f>
        <v>2.5650624812639786</v>
      </c>
      <c r="H421" s="177">
        <f>H364/RES_summary!H$21</f>
        <v>2.9588846990181348</v>
      </c>
      <c r="I421" s="177">
        <f>I364/RES_summary!I$21</f>
        <v>2.6253602032757573</v>
      </c>
      <c r="J421" s="177">
        <f>J364/RES_summary!J$21</f>
        <v>2.5814447418897273</v>
      </c>
      <c r="K421" s="177">
        <f>K364/RES_summary!K$21</f>
        <v>2.226661334595847</v>
      </c>
      <c r="L421" s="177">
        <f>L364/RES_summary!L$21</f>
        <v>3.0534160234508794</v>
      </c>
      <c r="M421" s="177">
        <f>M364/RES_summary!M$21</f>
        <v>2.6772100823706224</v>
      </c>
      <c r="N421" s="177">
        <f>N364/RES_summary!N$21</f>
        <v>2.7206510227884979</v>
      </c>
      <c r="O421" s="177">
        <f>O364/RES_summary!O$21</f>
        <v>2.2208661358319071</v>
      </c>
      <c r="P421" s="177">
        <f>P364/RES_summary!P$21</f>
        <v>2.1402710437379748</v>
      </c>
      <c r="Q421" s="177">
        <f>Q364/RES_summary!Q$21</f>
        <v>2.4127084399463845</v>
      </c>
    </row>
    <row r="422" spans="1:17" ht="12" customHeight="1" x14ac:dyDescent="0.25">
      <c r="A422" s="158" t="s">
        <v>112</v>
      </c>
      <c r="B422" s="157"/>
      <c r="C422" s="178">
        <f>C365/RES_summary!C$21</f>
        <v>2.5760849812332794E-2</v>
      </c>
      <c r="D422" s="178">
        <f>D365/RES_summary!D$21</f>
        <v>2.1283919270913523E-2</v>
      </c>
      <c r="E422" s="178">
        <f>E365/RES_summary!E$21</f>
        <v>1.3633284412937303E-2</v>
      </c>
      <c r="F422" s="178">
        <f>F365/RES_summary!F$21</f>
        <v>2.434292737579271E-2</v>
      </c>
      <c r="G422" s="178">
        <f>G365/RES_summary!G$21</f>
        <v>1.4686154425032769E-2</v>
      </c>
      <c r="H422" s="178">
        <f>H365/RES_summary!H$21</f>
        <v>4.168470333589952E-2</v>
      </c>
      <c r="I422" s="178">
        <f>I365/RES_summary!I$21</f>
        <v>6.2249880295007123E-2</v>
      </c>
      <c r="J422" s="178">
        <f>J365/RES_summary!J$21</f>
        <v>6.6849003347243502E-2</v>
      </c>
      <c r="K422" s="178">
        <f>K365/RES_summary!K$21</f>
        <v>8.7750581633205899E-2</v>
      </c>
      <c r="L422" s="178">
        <f>L365/RES_summary!L$21</f>
        <v>9.1594121584865101E-2</v>
      </c>
      <c r="M422" s="178">
        <f>M365/RES_summary!M$21</f>
        <v>0.10320390873099965</v>
      </c>
      <c r="N422" s="178">
        <f>N365/RES_summary!N$21</f>
        <v>8.4844193816242794E-2</v>
      </c>
      <c r="O422" s="178">
        <f>O365/RES_summary!O$21</f>
        <v>4.6638399694665905E-2</v>
      </c>
      <c r="P422" s="178">
        <f>P365/RES_summary!P$21</f>
        <v>0.15817096070509484</v>
      </c>
      <c r="Q422" s="178">
        <f>Q365/RES_summary!Q$21</f>
        <v>0.14820262206930454</v>
      </c>
    </row>
    <row r="423" spans="1:17" ht="12" customHeight="1" x14ac:dyDescent="0.25">
      <c r="A423" s="23" t="s">
        <v>60</v>
      </c>
      <c r="B423" s="156"/>
      <c r="C423" s="177">
        <f>C366/RES_summary!C$21</f>
        <v>2.5760849812332794E-2</v>
      </c>
      <c r="D423" s="177">
        <f>D366/RES_summary!D$21</f>
        <v>2.1283919270913523E-2</v>
      </c>
      <c r="E423" s="177">
        <f>E366/RES_summary!E$21</f>
        <v>1.3633284412937303E-2</v>
      </c>
      <c r="F423" s="177">
        <f>F366/RES_summary!F$21</f>
        <v>2.434292737579271E-2</v>
      </c>
      <c r="G423" s="177">
        <f>G366/RES_summary!G$21</f>
        <v>1.4686154425032769E-2</v>
      </c>
      <c r="H423" s="177">
        <f>H366/RES_summary!H$21</f>
        <v>4.168470333589952E-2</v>
      </c>
      <c r="I423" s="177">
        <f>I366/RES_summary!I$21</f>
        <v>6.2249880295007123E-2</v>
      </c>
      <c r="J423" s="177">
        <f>J366/RES_summary!J$21</f>
        <v>6.6849003347243502E-2</v>
      </c>
      <c r="K423" s="177">
        <f>K366/RES_summary!K$21</f>
        <v>8.7750581633205899E-2</v>
      </c>
      <c r="L423" s="177">
        <f>L366/RES_summary!L$21</f>
        <v>9.1594121584865101E-2</v>
      </c>
      <c r="M423" s="177">
        <f>M366/RES_summary!M$21</f>
        <v>0.10320390873099965</v>
      </c>
      <c r="N423" s="177">
        <f>N366/RES_summary!N$21</f>
        <v>8.4844193816242794E-2</v>
      </c>
      <c r="O423" s="177">
        <f>O366/RES_summary!O$21</f>
        <v>4.6638399694665905E-2</v>
      </c>
      <c r="P423" s="177">
        <f>P366/RES_summary!P$21</f>
        <v>0.15817096070509484</v>
      </c>
      <c r="Q423" s="177">
        <f>Q366/RES_summary!Q$21</f>
        <v>0.14820262206930454</v>
      </c>
    </row>
    <row r="424" spans="1:17" ht="12" customHeight="1" x14ac:dyDescent="0.25">
      <c r="A424" s="158" t="s">
        <v>63</v>
      </c>
      <c r="B424" s="157"/>
      <c r="C424" s="178">
        <f>C367/RES_summary!C$21</f>
        <v>22.970793179409281</v>
      </c>
      <c r="D424" s="178">
        <f>D367/RES_summary!D$21</f>
        <v>22.235946629971917</v>
      </c>
      <c r="E424" s="178">
        <f>E367/RES_summary!E$21</f>
        <v>22.563225813148669</v>
      </c>
      <c r="F424" s="178">
        <f>F367/RES_summary!F$21</f>
        <v>22.938626166608632</v>
      </c>
      <c r="G424" s="178">
        <f>G367/RES_summary!G$21</f>
        <v>22.814793113120025</v>
      </c>
      <c r="H424" s="178">
        <f>H367/RES_summary!H$21</f>
        <v>22.442024115196997</v>
      </c>
      <c r="I424" s="178">
        <f>I367/RES_summary!I$21</f>
        <v>21.604932504781935</v>
      </c>
      <c r="J424" s="178">
        <f>J367/RES_summary!J$21</f>
        <v>23.192285907535908</v>
      </c>
      <c r="K424" s="178">
        <f>K367/RES_summary!K$21</f>
        <v>22.004143265302904</v>
      </c>
      <c r="L424" s="178">
        <f>L367/RES_summary!L$21</f>
        <v>22.366692273339996</v>
      </c>
      <c r="M424" s="178">
        <f>M367/RES_summary!M$21</f>
        <v>21.691583051283235</v>
      </c>
      <c r="N424" s="178">
        <f>N367/RES_summary!N$21</f>
        <v>21.682620068763008</v>
      </c>
      <c r="O424" s="178">
        <f>O367/RES_summary!O$21</f>
        <v>21.699753997841491</v>
      </c>
      <c r="P424" s="178">
        <f>P367/RES_summary!P$21</f>
        <v>20.523270416905344</v>
      </c>
      <c r="Q424" s="178">
        <f>Q367/RES_summary!Q$21</f>
        <v>21.131276155249598</v>
      </c>
    </row>
    <row r="425" spans="1:17" ht="12" customHeight="1" x14ac:dyDescent="0.25">
      <c r="A425" s="167" t="s">
        <v>160</v>
      </c>
      <c r="B425" s="132"/>
      <c r="C425" s="183">
        <f>C368/RES_summary!C$21</f>
        <v>23.057945867940788</v>
      </c>
      <c r="D425" s="183">
        <f>D368/RES_summary!D$21</f>
        <v>22.589265582854374</v>
      </c>
      <c r="E425" s="183">
        <f>E368/RES_summary!E$21</f>
        <v>22.563225813148669</v>
      </c>
      <c r="F425" s="183">
        <f>F368/RES_summary!F$21</f>
        <v>22.870215865056284</v>
      </c>
      <c r="G425" s="183">
        <f>G368/RES_summary!G$21</f>
        <v>22.814793113120025</v>
      </c>
      <c r="H425" s="183">
        <f>H368/RES_summary!H$21</f>
        <v>22.01916070177581</v>
      </c>
      <c r="I425" s="183">
        <f>I368/RES_summary!I$21</f>
        <v>21.604932504781935</v>
      </c>
      <c r="J425" s="183">
        <f>J368/RES_summary!J$21</f>
        <v>21.7701965202107</v>
      </c>
      <c r="K425" s="183">
        <f>K368/RES_summary!K$21</f>
        <v>22.406190540635368</v>
      </c>
      <c r="L425" s="183">
        <f>L368/RES_summary!L$21</f>
        <v>22.277469488107052</v>
      </c>
      <c r="M425" s="183">
        <f>M368/RES_summary!M$21</f>
        <v>21.990158042467449</v>
      </c>
      <c r="N425" s="183">
        <f>N368/RES_summary!N$21</f>
        <v>21.931863417776665</v>
      </c>
      <c r="O425" s="183">
        <f>O368/RES_summary!O$21</f>
        <v>22.423647350683154</v>
      </c>
      <c r="P425" s="183">
        <f>P368/RES_summary!P$21</f>
        <v>22.2518674131979</v>
      </c>
      <c r="Q425" s="183">
        <f>Q368/RES_summary!Q$21</f>
        <v>22.231065019693947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21.100945391351889</v>
      </c>
      <c r="L426" s="183">
        <f>L369/RES_summary!L$21</f>
        <v>20.8363113596535</v>
      </c>
      <c r="M426" s="183">
        <f>M369/RES_summary!M$21</f>
        <v>20.427125978915019</v>
      </c>
      <c r="N426" s="183">
        <f>N369/RES_summary!N$21</f>
        <v>20.20777500407376</v>
      </c>
      <c r="O426" s="183">
        <f>O369/RES_summary!O$21</f>
        <v>20.534510670162103</v>
      </c>
      <c r="P426" s="183">
        <f>P369/RES_summary!P$21</f>
        <v>20.284015588450995</v>
      </c>
      <c r="Q426" s="183">
        <f>Q369/RES_summary!Q$21</f>
        <v>20.107348875723758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17.039502475386271</v>
      </c>
      <c r="L427" s="182">
        <f>L370/RES_summary!L$21</f>
        <v>16.795494823722716</v>
      </c>
      <c r="M427" s="182">
        <f>M370/RES_summary!M$21</f>
        <v>16.424115950083706</v>
      </c>
      <c r="N427" s="182">
        <f>N370/RES_summary!N$21</f>
        <v>16.207852410400989</v>
      </c>
      <c r="O427" s="182">
        <f>O370/RES_summary!O$21</f>
        <v>16.508031988984659</v>
      </c>
      <c r="P427" s="182">
        <f>P370/RES_summary!P$21</f>
        <v>16.283224145904889</v>
      </c>
      <c r="Q427" s="182">
        <f>Q370/RES_summary!Q$21</f>
        <v>16.137119542261182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4.0614429159656185</v>
      </c>
      <c r="L428" s="181">
        <f>L371/RES_summary!L$21</f>
        <v>4.0408165359307873</v>
      </c>
      <c r="M428" s="181">
        <f>M371/RES_summary!M$21</f>
        <v>4.0030100288313193</v>
      </c>
      <c r="N428" s="181">
        <f>N371/RES_summary!N$21</f>
        <v>3.9999225936727725</v>
      </c>
      <c r="O428" s="181">
        <f>O371/RES_summary!O$21</f>
        <v>4.0264786811774407</v>
      </c>
      <c r="P428" s="181">
        <f>P371/RES_summary!P$21</f>
        <v>4.0007914425461077</v>
      </c>
      <c r="Q428" s="181">
        <f>Q371/RES_summary!Q$21</f>
        <v>3.9702293334625725</v>
      </c>
    </row>
    <row r="429" spans="1:17" ht="12" customHeight="1" x14ac:dyDescent="0.25">
      <c r="A429" s="163" t="s">
        <v>142</v>
      </c>
      <c r="B429" s="162"/>
      <c r="C429" s="180">
        <f>C372/RES_summary!C$21</f>
        <v>21.399534370378532</v>
      </c>
      <c r="D429" s="180">
        <f>D372/RES_summary!D$21</f>
        <v>20.617469269920395</v>
      </c>
      <c r="E429" s="180">
        <f>E372/RES_summary!E$21</f>
        <v>0</v>
      </c>
      <c r="F429" s="180">
        <f>F372/RES_summary!F$21</f>
        <v>23.992623271335908</v>
      </c>
      <c r="G429" s="180">
        <f>G372/RES_summary!G$21</f>
        <v>0</v>
      </c>
      <c r="H429" s="180">
        <f>H372/RES_summary!H$21</f>
        <v>24.499516214709935</v>
      </c>
      <c r="I429" s="180">
        <f>I372/RES_summary!I$21</f>
        <v>0</v>
      </c>
      <c r="J429" s="180">
        <f>J372/RES_summary!J$21</f>
        <v>25.088550522742729</v>
      </c>
      <c r="K429" s="180">
        <f>K372/RES_summary!K$21</f>
        <v>25.148762265686003</v>
      </c>
      <c r="L429" s="180">
        <f>L372/RES_summary!L$21</f>
        <v>27.281414863572948</v>
      </c>
      <c r="M429" s="180">
        <f>M372/RES_summary!M$21</f>
        <v>0</v>
      </c>
      <c r="N429" s="180">
        <f>N372/RES_summary!N$21</f>
        <v>0</v>
      </c>
      <c r="O429" s="180">
        <f>O372/RES_summary!O$21</f>
        <v>25.436814454691827</v>
      </c>
      <c r="P429" s="180">
        <f>P372/RES_summary!P$21</f>
        <v>25.661947844695092</v>
      </c>
      <c r="Q429" s="180">
        <f>Q372/RES_summary!Q$21</f>
        <v>25.666908894404973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21.826585195048366</v>
      </c>
      <c r="L430" s="179">
        <f>L373/RES_summary!L$21</f>
        <v>23.390859361776624</v>
      </c>
      <c r="M430" s="179">
        <f>M373/RES_summary!M$21</f>
        <v>0</v>
      </c>
      <c r="N430" s="179">
        <f>N373/RES_summary!N$21</f>
        <v>0</v>
      </c>
      <c r="O430" s="179">
        <f>O373/RES_summary!O$21</f>
        <v>21.885709173397423</v>
      </c>
      <c r="P430" s="179">
        <f>P373/RES_summary!P$21</f>
        <v>22.042607728141224</v>
      </c>
      <c r="Q430" s="179">
        <f>Q373/RES_summary!Q$21</f>
        <v>22.050720560244905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17.765142279082749</v>
      </c>
      <c r="L431" s="177">
        <f>L374/RES_summary!L$21</f>
        <v>19.336607312219449</v>
      </c>
      <c r="M431" s="177">
        <f>M374/RES_summary!M$21</f>
        <v>0</v>
      </c>
      <c r="N431" s="177">
        <f>N374/RES_summary!N$21</f>
        <v>0</v>
      </c>
      <c r="O431" s="177">
        <f>O374/RES_summary!O$21</f>
        <v>17.834604849957749</v>
      </c>
      <c r="P431" s="177">
        <f>P374/RES_summary!P$21</f>
        <v>18.019012266450837</v>
      </c>
      <c r="Q431" s="177">
        <f>Q374/RES_summary!Q$21</f>
        <v>18.049889336418591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4.0614429159656176</v>
      </c>
      <c r="L432" s="177">
        <f>L375/RES_summary!L$21</f>
        <v>4.054252049557169</v>
      </c>
      <c r="M432" s="177">
        <f>M375/RES_summary!M$21</f>
        <v>0</v>
      </c>
      <c r="N432" s="177">
        <f>N375/RES_summary!N$21</f>
        <v>0</v>
      </c>
      <c r="O432" s="177">
        <f>O375/RES_summary!O$21</f>
        <v>4.0511043234396711</v>
      </c>
      <c r="P432" s="177">
        <f>P375/RES_summary!P$21</f>
        <v>4.0235954616903866</v>
      </c>
      <c r="Q432" s="177">
        <f>Q375/RES_summary!Q$21</f>
        <v>4.0008312238263164</v>
      </c>
    </row>
    <row r="433" spans="1:17" ht="12" customHeight="1" x14ac:dyDescent="0.25">
      <c r="A433" s="158" t="s">
        <v>62</v>
      </c>
      <c r="B433" s="157"/>
      <c r="C433" s="178">
        <f>C376/RES_summary!C$21</f>
        <v>9.7249633181121435</v>
      </c>
      <c r="D433" s="178">
        <f>D376/RES_summary!D$21</f>
        <v>10.594604670680079</v>
      </c>
      <c r="E433" s="178">
        <f>E376/RES_summary!E$21</f>
        <v>12.696854498909534</v>
      </c>
      <c r="F433" s="178">
        <f>F376/RES_summary!F$21</f>
        <v>12.466960636307435</v>
      </c>
      <c r="G433" s="178">
        <f>G376/RES_summary!G$21</f>
        <v>12.352579441559332</v>
      </c>
      <c r="H433" s="178">
        <f>H376/RES_summary!H$21</f>
        <v>12.104183107451728</v>
      </c>
      <c r="I433" s="178">
        <f>I376/RES_summary!I$21</f>
        <v>12.084409395510834</v>
      </c>
      <c r="J433" s="178">
        <f>J376/RES_summary!J$21</f>
        <v>12.049731978826609</v>
      </c>
      <c r="K433" s="178">
        <f>K376/RES_summary!K$21</f>
        <v>11.84426314840187</v>
      </c>
      <c r="L433" s="178">
        <f>L376/RES_summary!L$21</f>
        <v>11.413008580365611</v>
      </c>
      <c r="M433" s="178">
        <f>M376/RES_summary!M$21</f>
        <v>12.274964635566048</v>
      </c>
      <c r="N433" s="178">
        <f>N376/RES_summary!N$21</f>
        <v>12.220548550175256</v>
      </c>
      <c r="O433" s="178">
        <f>O376/RES_summary!O$21</f>
        <v>11.815468594959588</v>
      </c>
      <c r="P433" s="178">
        <f>P376/RES_summary!P$21</f>
        <v>12.410659939650497</v>
      </c>
      <c r="Q433" s="178">
        <f>Q376/RES_summary!Q$21</f>
        <v>11.984917730543525</v>
      </c>
    </row>
    <row r="434" spans="1:17" ht="12" customHeight="1" x14ac:dyDescent="0.25">
      <c r="A434" s="23" t="s">
        <v>203</v>
      </c>
      <c r="B434" s="156"/>
      <c r="C434" s="177">
        <f>C377/RES_summary!C$21</f>
        <v>9.7249633181121435</v>
      </c>
      <c r="D434" s="177">
        <f>D377/RES_summary!D$21</f>
        <v>10.594604670680079</v>
      </c>
      <c r="E434" s="177">
        <f>E377/RES_summary!E$21</f>
        <v>12.696854498909534</v>
      </c>
      <c r="F434" s="177">
        <f>F377/RES_summary!F$21</f>
        <v>12.847826809179557</v>
      </c>
      <c r="G434" s="177">
        <f>G377/RES_summary!G$21</f>
        <v>12.744571573377984</v>
      </c>
      <c r="H434" s="177">
        <f>H377/RES_summary!H$21</f>
        <v>12.459912291583562</v>
      </c>
      <c r="I434" s="177">
        <f>I377/RES_summary!I$21</f>
        <v>12.445076948445664</v>
      </c>
      <c r="J434" s="177">
        <f>J377/RES_summary!J$21</f>
        <v>12.324690660234729</v>
      </c>
      <c r="K434" s="177">
        <f>K377/RES_summary!K$21</f>
        <v>12.441035915559652</v>
      </c>
      <c r="L434" s="177">
        <f>L377/RES_summary!L$21</f>
        <v>12.38760810021218</v>
      </c>
      <c r="M434" s="177">
        <f>M377/RES_summary!M$21</f>
        <v>12.475611005058187</v>
      </c>
      <c r="N434" s="177">
        <f>N377/RES_summary!N$21</f>
        <v>12.38747281397603</v>
      </c>
      <c r="O434" s="177">
        <f>O377/RES_summary!O$21</f>
        <v>12.538652279283795</v>
      </c>
      <c r="P434" s="177">
        <f>P377/RES_summary!P$21</f>
        <v>12.410659939650497</v>
      </c>
      <c r="Q434" s="177">
        <f>Q377/RES_summary!Q$21</f>
        <v>12.387496664396823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9.9295215054113477</v>
      </c>
      <c r="G435" s="176">
        <f>G378/RES_summary!G$21</f>
        <v>9.5646506237965117</v>
      </c>
      <c r="H435" s="176">
        <f>H378/RES_summary!H$21</f>
        <v>9.6772330836956417</v>
      </c>
      <c r="I435" s="176">
        <f>I378/RES_summary!I$21</f>
        <v>9.3862061394905503</v>
      </c>
      <c r="J435" s="176">
        <f>J378/RES_summary!J$21</f>
        <v>9.5700438982639042</v>
      </c>
      <c r="K435" s="176">
        <f>K378/RES_summary!K$21</f>
        <v>9.7809612847987442</v>
      </c>
      <c r="L435" s="176">
        <f>L378/RES_summary!L$21</f>
        <v>9.9803472402253615</v>
      </c>
      <c r="M435" s="176">
        <f>M378/RES_summary!M$21</f>
        <v>9.8001249072965901</v>
      </c>
      <c r="N435" s="176">
        <f>N378/RES_summary!N$21</f>
        <v>9.6020589325972363</v>
      </c>
      <c r="O435" s="176">
        <f>O378/RES_summary!O$21</f>
        <v>9.787625702426535</v>
      </c>
      <c r="P435" s="176">
        <f>P378/RES_summary!P$21</f>
        <v>0</v>
      </c>
      <c r="Q435" s="176">
        <f>Q378/RES_summary!Q$21</f>
        <v>10.020334845568897</v>
      </c>
    </row>
    <row r="437" spans="1:17" ht="12" customHeight="1" x14ac:dyDescent="0.25">
      <c r="A437" s="152" t="s">
        <v>185</v>
      </c>
      <c r="B437" s="168"/>
      <c r="C437" s="184">
        <f>C380/RES_summary!C$21</f>
        <v>135.54277126584523</v>
      </c>
      <c r="D437" s="184">
        <f>D380/RES_summary!D$21</f>
        <v>130.10090430420354</v>
      </c>
      <c r="E437" s="184">
        <f>E380/RES_summary!E$21</f>
        <v>131.2567247505304</v>
      </c>
      <c r="F437" s="184">
        <f>F380/RES_summary!F$21</f>
        <v>129.28060982446593</v>
      </c>
      <c r="G437" s="184">
        <f>G380/RES_summary!G$21</f>
        <v>132.75266758533238</v>
      </c>
      <c r="H437" s="184">
        <f>H380/RES_summary!H$21</f>
        <v>134.70818473036215</v>
      </c>
      <c r="I437" s="184">
        <f>I380/RES_summary!I$21</f>
        <v>128.34984018858989</v>
      </c>
      <c r="J437" s="184">
        <f>J380/RES_summary!J$21</f>
        <v>118.80064141856337</v>
      </c>
      <c r="K437" s="184">
        <f>K380/RES_summary!K$21</f>
        <v>100.77875270339344</v>
      </c>
      <c r="L437" s="184">
        <f>L380/RES_summary!L$21</f>
        <v>135.27530814585381</v>
      </c>
      <c r="M437" s="184">
        <f>M380/RES_summary!M$21</f>
        <v>122.01046019943095</v>
      </c>
      <c r="N437" s="184">
        <f>N380/RES_summary!N$21</f>
        <v>125.81917757738321</v>
      </c>
      <c r="O437" s="184">
        <f>O380/RES_summary!O$21</f>
        <v>101.30596962627213</v>
      </c>
      <c r="P437" s="184">
        <f>P380/RES_summary!P$21</f>
        <v>86.00718029935193</v>
      </c>
      <c r="Q437" s="184">
        <f>Q380/RES_summary!Q$21</f>
        <v>88.599994459410624</v>
      </c>
    </row>
    <row r="438" spans="1:17" ht="12" customHeight="1" x14ac:dyDescent="0.25">
      <c r="A438" s="158" t="s">
        <v>65</v>
      </c>
      <c r="B438" s="157"/>
      <c r="C438" s="178">
        <f>C381/RES_summary!C$21</f>
        <v>117.00300695960672</v>
      </c>
      <c r="D438" s="178">
        <f>D381/RES_summary!D$21</f>
        <v>111.02709932630943</v>
      </c>
      <c r="E438" s="178">
        <f>E381/RES_summary!E$21</f>
        <v>111.36748985392256</v>
      </c>
      <c r="F438" s="178">
        <f>F381/RES_summary!F$21</f>
        <v>108.44714469134212</v>
      </c>
      <c r="G438" s="178">
        <f>G381/RES_summary!G$21</f>
        <v>112.16830845527153</v>
      </c>
      <c r="H438" s="178">
        <f>H381/RES_summary!H$21</f>
        <v>113.60408844397449</v>
      </c>
      <c r="I438" s="178">
        <f>I381/RES_summary!I$21</f>
        <v>108.2782722962597</v>
      </c>
      <c r="J438" s="178">
        <f>J381/RES_summary!J$21</f>
        <v>96.06480876788001</v>
      </c>
      <c r="K438" s="178">
        <f>K381/RES_summary!K$21</f>
        <v>78.481747491201745</v>
      </c>
      <c r="L438" s="178">
        <f>L381/RES_summary!L$21</f>
        <v>113.27721680561339</v>
      </c>
      <c r="M438" s="178">
        <f>M381/RES_summary!M$21</f>
        <v>101.25600151738178</v>
      </c>
      <c r="N438" s="178">
        <f>N381/RES_summary!N$21</f>
        <v>105.22209609251732</v>
      </c>
      <c r="O438" s="178">
        <f>O381/RES_summary!O$21</f>
        <v>78.846956037207107</v>
      </c>
      <c r="P438" s="178">
        <f>P381/RES_summary!P$21</f>
        <v>64.606840020897224</v>
      </c>
      <c r="Q438" s="178">
        <f>Q381/RES_summary!Q$21</f>
        <v>66.139269700492591</v>
      </c>
    </row>
    <row r="439" spans="1:17" ht="12" customHeight="1" x14ac:dyDescent="0.25">
      <c r="A439" s="23" t="s">
        <v>161</v>
      </c>
      <c r="B439" s="156"/>
      <c r="C439" s="177">
        <f>C382/RES_summary!C$21</f>
        <v>115.3187127505944</v>
      </c>
      <c r="D439" s="177">
        <f>D382/RES_summary!D$21</f>
        <v>109.62934564234571</v>
      </c>
      <c r="E439" s="177">
        <f>E382/RES_summary!E$21</f>
        <v>107.77812891463608</v>
      </c>
      <c r="F439" s="177">
        <f>F382/RES_summary!F$21</f>
        <v>104.99240489989417</v>
      </c>
      <c r="G439" s="177">
        <f>G382/RES_summary!G$21</f>
        <v>109.32539031730465</v>
      </c>
      <c r="H439" s="177">
        <f>H382/RES_summary!H$21</f>
        <v>110.36834890893627</v>
      </c>
      <c r="I439" s="177">
        <f>I382/RES_summary!I$21</f>
        <v>105.40658274898144</v>
      </c>
      <c r="J439" s="177">
        <f>J382/RES_summary!J$21</f>
        <v>93.339246069766389</v>
      </c>
      <c r="K439" s="177">
        <f>K382/RES_summary!K$21</f>
        <v>76.197971991438237</v>
      </c>
      <c r="L439" s="177">
        <f>L382/RES_summary!L$21</f>
        <v>110.0346766466797</v>
      </c>
      <c r="M439" s="177">
        <f>M382/RES_summary!M$21</f>
        <v>98.416921598325075</v>
      </c>
      <c r="N439" s="177">
        <f>N382/RES_summary!N$21</f>
        <v>102.35264382393719</v>
      </c>
      <c r="O439" s="177">
        <f>O382/RES_summary!O$21</f>
        <v>76.589558829689764</v>
      </c>
      <c r="P439" s="177">
        <f>P382/RES_summary!P$21</f>
        <v>62.442252010464273</v>
      </c>
      <c r="Q439" s="177">
        <f>Q382/RES_summary!Q$21</f>
        <v>63.693284731713071</v>
      </c>
    </row>
    <row r="440" spans="1:17" ht="12" customHeight="1" x14ac:dyDescent="0.25">
      <c r="A440" s="23" t="s">
        <v>60</v>
      </c>
      <c r="B440" s="156"/>
      <c r="C440" s="177">
        <f>C383/RES_summary!C$21</f>
        <v>1.6842942090123201</v>
      </c>
      <c r="D440" s="177">
        <f>D383/RES_summary!D$21</f>
        <v>1.3977536839637157</v>
      </c>
      <c r="E440" s="177">
        <f>E383/RES_summary!E$21</f>
        <v>3.5893609392864696</v>
      </c>
      <c r="F440" s="177">
        <f>F383/RES_summary!F$21</f>
        <v>3.454739791447949</v>
      </c>
      <c r="G440" s="177">
        <f>G383/RES_summary!G$21</f>
        <v>2.8429181379668709</v>
      </c>
      <c r="H440" s="177">
        <f>H383/RES_summary!H$21</f>
        <v>3.2357395350382205</v>
      </c>
      <c r="I440" s="177">
        <f>I383/RES_summary!I$21</f>
        <v>2.8716895472782684</v>
      </c>
      <c r="J440" s="177">
        <f>J383/RES_summary!J$21</f>
        <v>2.7255626981136345</v>
      </c>
      <c r="K440" s="177">
        <f>K383/RES_summary!K$21</f>
        <v>2.2837754997634994</v>
      </c>
      <c r="L440" s="177">
        <f>L383/RES_summary!L$21</f>
        <v>3.2425401589336871</v>
      </c>
      <c r="M440" s="177">
        <f>M383/RES_summary!M$21</f>
        <v>2.8390799190566982</v>
      </c>
      <c r="N440" s="177">
        <f>N383/RES_summary!N$21</f>
        <v>2.8694522685801407</v>
      </c>
      <c r="O440" s="177">
        <f>O383/RES_summary!O$21</f>
        <v>2.2573972075173327</v>
      </c>
      <c r="P440" s="177">
        <f>P383/RES_summary!P$21</f>
        <v>2.1645880104329533</v>
      </c>
      <c r="Q440" s="177">
        <f>Q383/RES_summary!Q$21</f>
        <v>2.4459849687795181</v>
      </c>
    </row>
    <row r="441" spans="1:17" ht="12" customHeight="1" x14ac:dyDescent="0.25">
      <c r="A441" s="158" t="s">
        <v>112</v>
      </c>
      <c r="B441" s="157"/>
      <c r="C441" s="178">
        <f>C384/RES_summary!C$21</f>
        <v>4.6753787565947495E-2</v>
      </c>
      <c r="D441" s="178">
        <f>D384/RES_summary!D$21</f>
        <v>3.9441045488251128E-2</v>
      </c>
      <c r="E441" s="178">
        <f>E384/RES_summary!E$21</f>
        <v>2.5927389590944872E-2</v>
      </c>
      <c r="F441" s="178">
        <f>F384/RES_summary!F$21</f>
        <v>4.7700787230782409E-2</v>
      </c>
      <c r="G441" s="178">
        <f>G384/RES_summary!G$21</f>
        <v>2.9794390850856046E-2</v>
      </c>
      <c r="H441" s="178">
        <f>H384/RES_summary!H$21</f>
        <v>8.7846975783031911E-2</v>
      </c>
      <c r="I441" s="178">
        <f>I384/RES_summary!I$21</f>
        <v>0.13695078550734927</v>
      </c>
      <c r="J441" s="178">
        <f>J384/RES_summary!J$21</f>
        <v>0.15267393591230211</v>
      </c>
      <c r="K441" s="178">
        <f>K384/RES_summary!K$21</f>
        <v>0.21215169812676837</v>
      </c>
      <c r="L441" s="178">
        <f>L384/RES_summary!L$21</f>
        <v>0.23625222097962223</v>
      </c>
      <c r="M441" s="178">
        <f>M384/RES_summary!M$21</f>
        <v>0.28122942680671992</v>
      </c>
      <c r="N441" s="178">
        <f>N384/RES_summary!N$21</f>
        <v>0.24190230937598289</v>
      </c>
      <c r="O441" s="178">
        <f>O384/RES_summary!O$21</f>
        <v>0.13833617433171816</v>
      </c>
      <c r="P441" s="178">
        <f>P384/RES_summary!P$21</f>
        <v>0.48538982436218558</v>
      </c>
      <c r="Q441" s="178">
        <f>Q384/RES_summary!Q$21</f>
        <v>0.46716908620650033</v>
      </c>
    </row>
    <row r="442" spans="1:17" ht="12" customHeight="1" x14ac:dyDescent="0.25">
      <c r="A442" s="23" t="s">
        <v>60</v>
      </c>
      <c r="B442" s="156"/>
      <c r="C442" s="177">
        <f>C385/RES_summary!C$21</f>
        <v>4.6753787565947495E-2</v>
      </c>
      <c r="D442" s="177">
        <f>D385/RES_summary!D$21</f>
        <v>3.9441045488251128E-2</v>
      </c>
      <c r="E442" s="177">
        <f>E385/RES_summary!E$21</f>
        <v>2.5927389590944872E-2</v>
      </c>
      <c r="F442" s="177">
        <f>F385/RES_summary!F$21</f>
        <v>4.7700787230782409E-2</v>
      </c>
      <c r="G442" s="177">
        <f>G385/RES_summary!G$21</f>
        <v>2.9794390850856046E-2</v>
      </c>
      <c r="H442" s="177">
        <f>H385/RES_summary!H$21</f>
        <v>8.7846975783031911E-2</v>
      </c>
      <c r="I442" s="177">
        <f>I385/RES_summary!I$21</f>
        <v>0.13695078550734927</v>
      </c>
      <c r="J442" s="177">
        <f>J385/RES_summary!J$21</f>
        <v>0.15267393591230211</v>
      </c>
      <c r="K442" s="177">
        <f>K385/RES_summary!K$21</f>
        <v>0.21215169812676837</v>
      </c>
      <c r="L442" s="177">
        <f>L385/RES_summary!L$21</f>
        <v>0.23625222097962223</v>
      </c>
      <c r="M442" s="177">
        <f>M385/RES_summary!M$21</f>
        <v>0.28122942680671992</v>
      </c>
      <c r="N442" s="177">
        <f>N385/RES_summary!N$21</f>
        <v>0.24190230937598289</v>
      </c>
      <c r="O442" s="177">
        <f>O385/RES_summary!O$21</f>
        <v>0.13833617433171816</v>
      </c>
      <c r="P442" s="177">
        <f>P385/RES_summary!P$21</f>
        <v>0.48538982436218558</v>
      </c>
      <c r="Q442" s="177">
        <f>Q385/RES_summary!Q$21</f>
        <v>0.46716908620650033</v>
      </c>
    </row>
    <row r="443" spans="1:17" ht="12" customHeight="1" x14ac:dyDescent="0.25">
      <c r="A443" s="158" t="s">
        <v>63</v>
      </c>
      <c r="B443" s="157"/>
      <c r="C443" s="178">
        <f>C386/RES_summary!C$21</f>
        <v>13.723467011810623</v>
      </c>
      <c r="D443" s="178">
        <f>D386/RES_summary!D$21</f>
        <v>13.781151031067987</v>
      </c>
      <c r="E443" s="178">
        <f>E386/RES_summary!E$21</f>
        <v>13.49813389313233</v>
      </c>
      <c r="F443" s="178">
        <f>F386/RES_summary!F$21</f>
        <v>14.043874356275259</v>
      </c>
      <c r="G443" s="178">
        <f>G386/RES_summary!G$21</f>
        <v>13.845881761362826</v>
      </c>
      <c r="H443" s="178">
        <f>H386/RES_summary!H$21</f>
        <v>14.348996938282497</v>
      </c>
      <c r="I443" s="178">
        <f>I386/RES_summary!I$21</f>
        <v>13.249184330894927</v>
      </c>
      <c r="J443" s="178">
        <f>J386/RES_summary!J$21</f>
        <v>15.890455402359168</v>
      </c>
      <c r="K443" s="178">
        <f>K386/RES_summary!K$21</f>
        <v>15.13098163975218</v>
      </c>
      <c r="L443" s="178">
        <f>L386/RES_summary!L$21</f>
        <v>14.473114839365989</v>
      </c>
      <c r="M443" s="178">
        <f>M386/RES_summary!M$21</f>
        <v>13.785076478061709</v>
      </c>
      <c r="N443" s="178">
        <f>N386/RES_summary!N$21</f>
        <v>13.758949808845122</v>
      </c>
      <c r="O443" s="178">
        <f>O386/RES_summary!O$21</f>
        <v>15.312074174292848</v>
      </c>
      <c r="P443" s="178">
        <f>P386/RES_summary!P$21</f>
        <v>14.415154686284952</v>
      </c>
      <c r="Q443" s="178">
        <f>Q386/RES_summary!Q$21</f>
        <v>15.170899503990555</v>
      </c>
    </row>
    <row r="444" spans="1:17" ht="12" customHeight="1" x14ac:dyDescent="0.25">
      <c r="A444" s="167" t="s">
        <v>160</v>
      </c>
      <c r="B444" s="132"/>
      <c r="C444" s="183">
        <f>C387/RES_summary!C$21</f>
        <v>13.603032822809897</v>
      </c>
      <c r="D444" s="183">
        <f>D387/RES_summary!D$21</f>
        <v>13.406260235893738</v>
      </c>
      <c r="E444" s="183">
        <f>E387/RES_summary!E$21</f>
        <v>13.49813389313233</v>
      </c>
      <c r="F444" s="183">
        <f>F387/RES_summary!F$21</f>
        <v>13.772541018946331</v>
      </c>
      <c r="G444" s="183">
        <f>G387/RES_summary!G$21</f>
        <v>13.845881761362826</v>
      </c>
      <c r="H444" s="183">
        <f>H387/RES_summary!H$21</f>
        <v>13.432489815523878</v>
      </c>
      <c r="I444" s="183">
        <f>I387/RES_summary!I$21</f>
        <v>13.249184330894927</v>
      </c>
      <c r="J444" s="183">
        <f>J387/RES_summary!J$21</f>
        <v>13.387182289290335</v>
      </c>
      <c r="K444" s="183">
        <f>K387/RES_summary!K$21</f>
        <v>13.826974541408953</v>
      </c>
      <c r="L444" s="183">
        <f>L387/RES_summary!L$21</f>
        <v>13.804808089892854</v>
      </c>
      <c r="M444" s="183">
        <f>M387/RES_summary!M$21</f>
        <v>13.69006400199547</v>
      </c>
      <c r="N444" s="183">
        <f>N387/RES_summary!N$21</f>
        <v>13.698521167943818</v>
      </c>
      <c r="O444" s="183">
        <f>O387/RES_summary!O$21</f>
        <v>14.037543261995483</v>
      </c>
      <c r="P444" s="183">
        <f>P387/RES_summary!P$21</f>
        <v>13.982507875484412</v>
      </c>
      <c r="Q444" s="183">
        <f>Q387/RES_summary!Q$21</f>
        <v>14.004983539179207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14.492952248471124</v>
      </c>
      <c r="L445" s="183">
        <f>L388/RES_summary!L$21</f>
        <v>14.386645797130599</v>
      </c>
      <c r="M445" s="183">
        <f>M388/RES_summary!M$21</f>
        <v>14.187451763575998</v>
      </c>
      <c r="N445" s="183">
        <f>N388/RES_summary!N$21</f>
        <v>14.116523574210776</v>
      </c>
      <c r="O445" s="183">
        <f>O388/RES_summary!O$21</f>
        <v>14.359519449361251</v>
      </c>
      <c r="P445" s="183">
        <f>P388/RES_summary!P$21</f>
        <v>14.253655872811995</v>
      </c>
      <c r="Q445" s="183">
        <f>Q388/RES_summary!Q$21</f>
        <v>14.191525527869992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10.431509332505506</v>
      </c>
      <c r="L446" s="182">
        <f>L389/RES_summary!L$21</f>
        <v>10.331670836505893</v>
      </c>
      <c r="M446" s="182">
        <f>M389/RES_summary!M$21</f>
        <v>10.157936882523604</v>
      </c>
      <c r="N446" s="182">
        <f>N389/RES_summary!N$21</f>
        <v>10.079828368663042</v>
      </c>
      <c r="O446" s="182">
        <f>O389/RES_summary!O$21</f>
        <v>10.308574530168864</v>
      </c>
      <c r="P446" s="182">
        <f>P389/RES_summary!P$21</f>
        <v>10.224286361367763</v>
      </c>
      <c r="Q446" s="182">
        <f>Q389/RES_summary!Q$21</f>
        <v>10.187925009304662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4.0614429159656185</v>
      </c>
      <c r="L447" s="181">
        <f>L390/RES_summary!L$21</f>
        <v>4.0549749606247074</v>
      </c>
      <c r="M447" s="181">
        <f>M390/RES_summary!M$21</f>
        <v>4.0295148810523953</v>
      </c>
      <c r="N447" s="181">
        <f>N390/RES_summary!N$21</f>
        <v>4.0366952055477334</v>
      </c>
      <c r="O447" s="181">
        <f>O390/RES_summary!O$21</f>
        <v>4.0509449191923856</v>
      </c>
      <c r="P447" s="181">
        <f>P390/RES_summary!P$21</f>
        <v>4.0293695114442309</v>
      </c>
      <c r="Q447" s="181">
        <f>Q390/RES_summary!Q$21</f>
        <v>4.0036005185653272</v>
      </c>
    </row>
    <row r="448" spans="1:17" ht="12" customHeight="1" x14ac:dyDescent="0.25">
      <c r="A448" s="163" t="s">
        <v>142</v>
      </c>
      <c r="B448" s="162"/>
      <c r="C448" s="180">
        <f>C391/RES_summary!C$21</f>
        <v>15.894751496137845</v>
      </c>
      <c r="D448" s="180">
        <f>D391/RES_summary!D$21</f>
        <v>15.498444313897041</v>
      </c>
      <c r="E448" s="180">
        <f>E391/RES_summary!E$21</f>
        <v>0</v>
      </c>
      <c r="F448" s="180">
        <f>F391/RES_summary!F$21</f>
        <v>18.224305453218363</v>
      </c>
      <c r="G448" s="180">
        <f>G391/RES_summary!G$21</f>
        <v>0</v>
      </c>
      <c r="H448" s="180">
        <f>H391/RES_summary!H$21</f>
        <v>18.808371063290959</v>
      </c>
      <c r="I448" s="180">
        <f>I391/RES_summary!I$21</f>
        <v>0</v>
      </c>
      <c r="J448" s="180">
        <f>J391/RES_summary!J$21</f>
        <v>19.228408887434679</v>
      </c>
      <c r="K448" s="180">
        <f>K391/RES_summary!K$21</f>
        <v>19.334575039184923</v>
      </c>
      <c r="L448" s="180">
        <f>L391/RES_summary!L$21</f>
        <v>21.124349188893191</v>
      </c>
      <c r="M448" s="180">
        <f>M391/RES_summary!M$21</f>
        <v>0</v>
      </c>
      <c r="N448" s="180">
        <f>N391/RES_summary!N$21</f>
        <v>0</v>
      </c>
      <c r="O448" s="180">
        <f>O391/RES_summary!O$21</f>
        <v>19.868379525645157</v>
      </c>
      <c r="P448" s="180">
        <f>P391/RES_summary!P$21</f>
        <v>20.13793309762741</v>
      </c>
      <c r="Q448" s="180">
        <f>Q391/RES_summary!Q$21</f>
        <v>20.192885759235899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17.710467915096785</v>
      </c>
      <c r="L449" s="179">
        <f>L392/RES_summary!L$21</f>
        <v>18.937723764460895</v>
      </c>
      <c r="M449" s="179">
        <f>M392/RES_summary!M$21</f>
        <v>0</v>
      </c>
      <c r="N449" s="179">
        <f>N392/RES_summary!N$21</f>
        <v>0</v>
      </c>
      <c r="O449" s="179">
        <f>O392/RES_summary!O$21</f>
        <v>17.981292066464814</v>
      </c>
      <c r="P449" s="179">
        <f>P392/RES_summary!P$21</f>
        <v>18.133838641878111</v>
      </c>
      <c r="Q449" s="179">
        <f>Q392/RES_summary!Q$21</f>
        <v>18.180657969359721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13.649024999131164</v>
      </c>
      <c r="L450" s="177">
        <f>L393/RES_summary!L$21</f>
        <v>14.882741113909928</v>
      </c>
      <c r="M450" s="177">
        <f>M393/RES_summary!M$21</f>
        <v>0</v>
      </c>
      <c r="N450" s="177">
        <f>N393/RES_summary!N$21</f>
        <v>0</v>
      </c>
      <c r="O450" s="177">
        <f>O393/RES_summary!O$21</f>
        <v>13.930187743025142</v>
      </c>
      <c r="P450" s="177">
        <f>P393/RES_summary!P$21</f>
        <v>14.1043797421666</v>
      </c>
      <c r="Q450" s="177">
        <f>Q393/RES_summary!Q$21</f>
        <v>14.176882320186936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4.0614429159656176</v>
      </c>
      <c r="L451" s="177">
        <f>L394/RES_summary!L$21</f>
        <v>4.0549826505509632</v>
      </c>
      <c r="M451" s="177">
        <f>M394/RES_summary!M$21</f>
        <v>0</v>
      </c>
      <c r="N451" s="177">
        <f>N394/RES_summary!N$21</f>
        <v>0</v>
      </c>
      <c r="O451" s="177">
        <f>O394/RES_summary!O$21</f>
        <v>4.051104323439672</v>
      </c>
      <c r="P451" s="177">
        <f>P394/RES_summary!P$21</f>
        <v>4.0294588997115088</v>
      </c>
      <c r="Q451" s="177">
        <f>Q394/RES_summary!Q$21</f>
        <v>4.0037756491727841</v>
      </c>
    </row>
    <row r="452" spans="1:17" ht="12" customHeight="1" x14ac:dyDescent="0.25">
      <c r="A452" s="158" t="s">
        <v>62</v>
      </c>
      <c r="B452" s="157"/>
      <c r="C452" s="178">
        <f>C395/RES_summary!C$21</f>
        <v>4.7695435068619476</v>
      </c>
      <c r="D452" s="178">
        <f>D395/RES_summary!D$21</f>
        <v>5.253212901337891</v>
      </c>
      <c r="E452" s="178">
        <f>E395/RES_summary!E$21</f>
        <v>6.3651736138845605</v>
      </c>
      <c r="F452" s="178">
        <f>F395/RES_summary!F$21</f>
        <v>6.7418899896177491</v>
      </c>
      <c r="G452" s="178">
        <f>G395/RES_summary!G$21</f>
        <v>6.7086829778471593</v>
      </c>
      <c r="H452" s="178">
        <f>H395/RES_summary!H$21</f>
        <v>6.6672523723221184</v>
      </c>
      <c r="I452" s="178">
        <f>I395/RES_summary!I$21</f>
        <v>6.6854327759279162</v>
      </c>
      <c r="J452" s="178">
        <f>J395/RES_summary!J$21</f>
        <v>6.6927033124118944</v>
      </c>
      <c r="K452" s="178">
        <f>K395/RES_summary!K$21</f>
        <v>6.9538718743127443</v>
      </c>
      <c r="L452" s="178">
        <f>L395/RES_summary!L$21</f>
        <v>7.2887242798948364</v>
      </c>
      <c r="M452" s="178">
        <f>M395/RES_summary!M$21</f>
        <v>6.6881527771807407</v>
      </c>
      <c r="N452" s="178">
        <f>N395/RES_summary!N$21</f>
        <v>6.5962293666448071</v>
      </c>
      <c r="O452" s="178">
        <f>O395/RES_summary!O$21</f>
        <v>7.0086032404404763</v>
      </c>
      <c r="P452" s="178">
        <f>P395/RES_summary!P$21</f>
        <v>6.4997957678075613</v>
      </c>
      <c r="Q452" s="178">
        <f>Q395/RES_summary!Q$21</f>
        <v>6.8226561687209637</v>
      </c>
    </row>
    <row r="453" spans="1:17" ht="12" customHeight="1" x14ac:dyDescent="0.25">
      <c r="A453" s="23" t="s">
        <v>203</v>
      </c>
      <c r="B453" s="156"/>
      <c r="C453" s="177">
        <f>C396/RES_summary!C$21</f>
        <v>4.7695435068619476</v>
      </c>
      <c r="D453" s="177">
        <f>D396/RES_summary!D$21</f>
        <v>5.253212901337891</v>
      </c>
      <c r="E453" s="177">
        <f>E396/RES_summary!E$21</f>
        <v>6.3651736138845605</v>
      </c>
      <c r="F453" s="177">
        <f>F396/RES_summary!F$21</f>
        <v>6.515059518538826</v>
      </c>
      <c r="G453" s="177">
        <f>G396/RES_summary!G$21</f>
        <v>6.5317648754926436</v>
      </c>
      <c r="H453" s="177">
        <f>H396/RES_summary!H$21</f>
        <v>6.4563799868521556</v>
      </c>
      <c r="I453" s="177">
        <f>I396/RES_summary!I$21</f>
        <v>6.5215938931308646</v>
      </c>
      <c r="J453" s="177">
        <f>J396/RES_summary!J$21</f>
        <v>6.5344217175840296</v>
      </c>
      <c r="K453" s="177">
        <f>K396/RES_summary!K$21</f>
        <v>6.5690117119238485</v>
      </c>
      <c r="L453" s="177">
        <f>L396/RES_summary!L$21</f>
        <v>6.5245781922344603</v>
      </c>
      <c r="M453" s="177">
        <f>M396/RES_summary!M$21</f>
        <v>6.5625442406551917</v>
      </c>
      <c r="N453" s="177">
        <f>N396/RES_summary!N$21</f>
        <v>6.5019300539333678</v>
      </c>
      <c r="O453" s="177">
        <f>O396/RES_summary!O$21</f>
        <v>6.5730078111043921</v>
      </c>
      <c r="P453" s="177">
        <f>P396/RES_summary!P$21</f>
        <v>6.4997957678075613</v>
      </c>
      <c r="Q453" s="177">
        <f>Q396/RES_summary!Q$21</f>
        <v>6.4860325197473916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8.2530993182248942</v>
      </c>
      <c r="G454" s="176">
        <f>G397/RES_summary!G$21</f>
        <v>7.9669609786062301</v>
      </c>
      <c r="H454" s="176">
        <f>H397/RES_summary!H$21</f>
        <v>8.1059219101471705</v>
      </c>
      <c r="I454" s="176">
        <f>I397/RES_summary!I$21</f>
        <v>7.9111338500292927</v>
      </c>
      <c r="J454" s="176">
        <f>J397/RES_summary!J$21</f>
        <v>8.1201504548592283</v>
      </c>
      <c r="K454" s="176">
        <f>K397/RES_summary!K$21</f>
        <v>8.2845001033211645</v>
      </c>
      <c r="L454" s="176">
        <f>L397/RES_summary!L$21</f>
        <v>8.4120190647956061</v>
      </c>
      <c r="M454" s="176">
        <f>M397/RES_summary!M$21</f>
        <v>8.2374506647529646</v>
      </c>
      <c r="N454" s="176">
        <f>N397/RES_summary!N$21</f>
        <v>8.0754736997176852</v>
      </c>
      <c r="O454" s="176">
        <f>O397/RES_summary!O$21</f>
        <v>8.2300344128327154</v>
      </c>
      <c r="P454" s="176">
        <f>P397/RES_summary!P$21</f>
        <v>0</v>
      </c>
      <c r="Q454" s="176">
        <f>Q397/RES_summary!Q$21</f>
        <v>8.465377642299563</v>
      </c>
    </row>
    <row r="456" spans="1:17" ht="12" customHeight="1" x14ac:dyDescent="0.25">
      <c r="A456" s="152" t="s">
        <v>184</v>
      </c>
      <c r="B456" s="168"/>
      <c r="C456" s="184">
        <f>C399/RES_summary!C$21</f>
        <v>40.781903578495523</v>
      </c>
      <c r="D456" s="184">
        <f>D399/RES_summary!D$21</f>
        <v>38.466886273065469</v>
      </c>
      <c r="E456" s="184">
        <f>E399/RES_summary!E$21</f>
        <v>38.995885549032003</v>
      </c>
      <c r="F456" s="184">
        <f>F399/RES_summary!F$21</f>
        <v>37.52568422895844</v>
      </c>
      <c r="G456" s="184">
        <f>G399/RES_summary!G$21</f>
        <v>38.909510363700775</v>
      </c>
      <c r="H456" s="184">
        <f>H399/RES_summary!H$21</f>
        <v>38.317488329150471</v>
      </c>
      <c r="I456" s="184">
        <f>I399/RES_summary!I$21</f>
        <v>37.210617822218545</v>
      </c>
      <c r="J456" s="184">
        <f>J399/RES_summary!J$21</f>
        <v>32.54020572286008</v>
      </c>
      <c r="K456" s="184">
        <f>K399/RES_summary!K$21</f>
        <v>28.134718183058602</v>
      </c>
      <c r="L456" s="184">
        <f>L399/RES_summary!L$21</f>
        <v>37.254321498626176</v>
      </c>
      <c r="M456" s="184">
        <f>M399/RES_summary!M$21</f>
        <v>34.73320434145549</v>
      </c>
      <c r="N456" s="184">
        <f>N399/RES_summary!N$21</f>
        <v>35.695872991906754</v>
      </c>
      <c r="O456" s="184">
        <f>O399/RES_summary!O$21</f>
        <v>27.037062437271555</v>
      </c>
      <c r="P456" s="184">
        <f>P399/RES_summary!P$21</f>
        <v>23.783875102272528</v>
      </c>
      <c r="Q456" s="184">
        <f>Q399/RES_summary!Q$21</f>
        <v>22.97849464578232</v>
      </c>
    </row>
    <row r="457" spans="1:17" ht="12" customHeight="1" x14ac:dyDescent="0.25">
      <c r="A457" s="158" t="s">
        <v>65</v>
      </c>
      <c r="B457" s="157"/>
      <c r="C457" s="178">
        <f>C400/RES_summary!C$21</f>
        <v>34.406139628146803</v>
      </c>
      <c r="D457" s="178">
        <f>D400/RES_summary!D$21</f>
        <v>32.582776209315554</v>
      </c>
      <c r="E457" s="178">
        <f>E400/RES_summary!E$21</f>
        <v>31.874939853752604</v>
      </c>
      <c r="F457" s="178">
        <f>F400/RES_summary!F$21</f>
        <v>30.932267733795513</v>
      </c>
      <c r="G457" s="178">
        <f>G400/RES_summary!G$21</f>
        <v>32.044998092230998</v>
      </c>
      <c r="H457" s="178">
        <f>H400/RES_summary!H$21</f>
        <v>32.433758661716986</v>
      </c>
      <c r="I457" s="178">
        <f>I400/RES_summary!I$21</f>
        <v>30.629870534153856</v>
      </c>
      <c r="J457" s="178">
        <f>J400/RES_summary!J$21</f>
        <v>27.786756761347977</v>
      </c>
      <c r="K457" s="178">
        <f>K400/RES_summary!K$21</f>
        <v>23.087545037922396</v>
      </c>
      <c r="L457" s="178">
        <f>L400/RES_summary!L$21</f>
        <v>31.829420686516986</v>
      </c>
      <c r="M457" s="178">
        <f>M400/RES_summary!M$21</f>
        <v>28.175606119534198</v>
      </c>
      <c r="N457" s="178">
        <f>N400/RES_summary!N$21</f>
        <v>29.080986342416455</v>
      </c>
      <c r="O457" s="178">
        <f>O400/RES_summary!O$21</f>
        <v>22.272423262172968</v>
      </c>
      <c r="P457" s="178">
        <f>P400/RES_summary!P$21</f>
        <v>18.03694181178895</v>
      </c>
      <c r="Q457" s="178">
        <f>Q400/RES_summary!Q$21</f>
        <v>18.125755323837591</v>
      </c>
    </row>
    <row r="458" spans="1:17" ht="12" customHeight="1" x14ac:dyDescent="0.25">
      <c r="A458" s="23" t="s">
        <v>161</v>
      </c>
      <c r="B458" s="156"/>
      <c r="C458" s="177">
        <f>C401/RES_summary!C$21</f>
        <v>34.406139628146803</v>
      </c>
      <c r="D458" s="177">
        <f>D401/RES_summary!D$21</f>
        <v>32.582776209315554</v>
      </c>
      <c r="E458" s="177">
        <f>E401/RES_summary!E$21</f>
        <v>31.874939853752604</v>
      </c>
      <c r="F458" s="177">
        <f>F401/RES_summary!F$21</f>
        <v>30.932267733795513</v>
      </c>
      <c r="G458" s="177">
        <f>G401/RES_summary!G$21</f>
        <v>32.044998092230998</v>
      </c>
      <c r="H458" s="177">
        <f>H401/RES_summary!H$21</f>
        <v>32.433758661716986</v>
      </c>
      <c r="I458" s="177">
        <f>I401/RES_summary!I$21</f>
        <v>30.629870534153856</v>
      </c>
      <c r="J458" s="177">
        <f>J401/RES_summary!J$21</f>
        <v>27.786756761347977</v>
      </c>
      <c r="K458" s="177">
        <f>K401/RES_summary!K$21</f>
        <v>23.087545037922396</v>
      </c>
      <c r="L458" s="177">
        <f>L401/RES_summary!L$21</f>
        <v>31.829420686516986</v>
      </c>
      <c r="M458" s="177">
        <f>M401/RES_summary!M$21</f>
        <v>28.175606119534198</v>
      </c>
      <c r="N458" s="177">
        <f>N401/RES_summary!N$21</f>
        <v>29.080986342416455</v>
      </c>
      <c r="O458" s="177">
        <f>O401/RES_summary!O$21</f>
        <v>22.272423262172968</v>
      </c>
      <c r="P458" s="177">
        <f>P401/RES_summary!P$21</f>
        <v>18.03694181178895</v>
      </c>
      <c r="Q458" s="177">
        <f>Q401/RES_summary!Q$21</f>
        <v>18.125755323837591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4.4118180377626102</v>
      </c>
      <c r="D462" s="178">
        <f>D405/RES_summary!D$21</f>
        <v>3.7445085621719287</v>
      </c>
      <c r="E462" s="178">
        <f>E405/RES_summary!E$21</f>
        <v>4.5567538219931905</v>
      </c>
      <c r="F462" s="178">
        <f>F405/RES_summary!F$21</f>
        <v>4.3373226715550475</v>
      </c>
      <c r="G462" s="178">
        <f>G405/RES_summary!G$21</f>
        <v>4.6078296729872239</v>
      </c>
      <c r="H462" s="178">
        <f>H405/RES_summary!H$21</f>
        <v>3.688951545530498</v>
      </c>
      <c r="I462" s="178">
        <f>I405/RES_summary!I$21</f>
        <v>4.3635709294271887</v>
      </c>
      <c r="J462" s="178">
        <f>J405/RES_summary!J$21</f>
        <v>2.5126562897532572</v>
      </c>
      <c r="K462" s="178">
        <f>K405/RES_summary!K$21</f>
        <v>3.0981212152142468</v>
      </c>
      <c r="L462" s="178">
        <f>L405/RES_summary!L$21</f>
        <v>3.9358466191190242</v>
      </c>
      <c r="M462" s="178">
        <f>M405/RES_summary!M$21</f>
        <v>4.2267723635635068</v>
      </c>
      <c r="N462" s="178">
        <f>N405/RES_summary!N$21</f>
        <v>4.2627543443723805</v>
      </c>
      <c r="O462" s="178">
        <f>O405/RES_summary!O$21</f>
        <v>2.8978117002657586</v>
      </c>
      <c r="P462" s="178">
        <f>P405/RES_summary!P$21</f>
        <v>3.2401682333806647</v>
      </c>
      <c r="Q462" s="178">
        <f>Q405/RES_summary!Q$21</f>
        <v>2.7760676281391055</v>
      </c>
    </row>
    <row r="463" spans="1:17" ht="12" customHeight="1" x14ac:dyDescent="0.25">
      <c r="A463" s="167" t="s">
        <v>160</v>
      </c>
      <c r="B463" s="132"/>
      <c r="C463" s="183">
        <f>C406/RES_summary!C$21</f>
        <v>4.6565274396083787</v>
      </c>
      <c r="D463" s="183">
        <f>D406/RES_summary!D$21</f>
        <v>4.5619471479077536</v>
      </c>
      <c r="E463" s="183">
        <f>E406/RES_summary!E$21</f>
        <v>4.5567538219931905</v>
      </c>
      <c r="F463" s="183">
        <f>F406/RES_summary!F$21</f>
        <v>4.6188391487446872</v>
      </c>
      <c r="G463" s="183">
        <f>G406/RES_summary!G$21</f>
        <v>4.6078296729872239</v>
      </c>
      <c r="H463" s="183">
        <f>H406/RES_summary!H$21</f>
        <v>4.4471185600515541</v>
      </c>
      <c r="I463" s="183">
        <f>I406/RES_summary!I$21</f>
        <v>4.3635709294271887</v>
      </c>
      <c r="J463" s="183">
        <f>J406/RES_summary!J$21</f>
        <v>4.3970039778338572</v>
      </c>
      <c r="K463" s="183">
        <f>K406/RES_summary!K$21</f>
        <v>4.5254934680513212</v>
      </c>
      <c r="L463" s="183">
        <f>L406/RES_summary!L$21</f>
        <v>4.4995441433254975</v>
      </c>
      <c r="M463" s="183">
        <f>M406/RES_summary!M$21</f>
        <v>4.4415235884787378</v>
      </c>
      <c r="N463" s="183">
        <f>N406/RES_summary!N$21</f>
        <v>4.4298951213754938</v>
      </c>
      <c r="O463" s="183">
        <f>O406/RES_summary!O$21</f>
        <v>4.5291850079018632</v>
      </c>
      <c r="P463" s="183">
        <f>P406/RES_summary!P$21</f>
        <v>4.4945396907122372</v>
      </c>
      <c r="Q463" s="183">
        <f>Q406/RES_summary!Q$21</f>
        <v>4.4905770510983736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3.4415558955171783</v>
      </c>
      <c r="L464" s="183">
        <f>L407/RES_summary!L$21</f>
        <v>3.3923094545670818</v>
      </c>
      <c r="M464" s="183">
        <f>M407/RES_summary!M$21</f>
        <v>3.3173066910810323</v>
      </c>
      <c r="N464" s="183">
        <f>N407/RES_summary!N$21</f>
        <v>3.2737339711231872</v>
      </c>
      <c r="O464" s="183">
        <f>O407/RES_summary!O$21</f>
        <v>3.3343340548118192</v>
      </c>
      <c r="P464" s="183">
        <f>P407/RES_summary!P$21</f>
        <v>3.2889642858974595</v>
      </c>
      <c r="Q464" s="183">
        <f>Q407/RES_summary!Q$21</f>
        <v>3.2596269509856692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3.4415558955171783</v>
      </c>
      <c r="L465" s="182">
        <f>L408/RES_summary!L$21</f>
        <v>3.3923094545670818</v>
      </c>
      <c r="M465" s="182">
        <f>M408/RES_summary!M$21</f>
        <v>3.3173066910810323</v>
      </c>
      <c r="N465" s="182">
        <f>N408/RES_summary!N$21</f>
        <v>3.2737339711231872</v>
      </c>
      <c r="O465" s="182">
        <f>O408/RES_summary!O$21</f>
        <v>3.3343340548118192</v>
      </c>
      <c r="P465" s="182">
        <f>P408/RES_summary!P$21</f>
        <v>3.2889642858974595</v>
      </c>
      <c r="Q465" s="182">
        <f>Q408/RES_summary!Q$21</f>
        <v>3.2596269509856692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1.9639459125861127</v>
      </c>
      <c r="D471" s="178">
        <f>D414/RES_summary!D$21</f>
        <v>2.139601501577987</v>
      </c>
      <c r="E471" s="178">
        <f>E414/RES_summary!E$21</f>
        <v>2.5641918732862092</v>
      </c>
      <c r="F471" s="178">
        <f>F414/RES_summary!F$21</f>
        <v>2.2560938236078796</v>
      </c>
      <c r="G471" s="178">
        <f>G414/RES_summary!G$21</f>
        <v>2.256682598482548</v>
      </c>
      <c r="H471" s="178">
        <f>H414/RES_summary!H$21</f>
        <v>2.1947781219029894</v>
      </c>
      <c r="I471" s="178">
        <f>I414/RES_summary!I$21</f>
        <v>2.2171763586374964</v>
      </c>
      <c r="J471" s="178">
        <f>J414/RES_summary!J$21</f>
        <v>2.2407926717588489</v>
      </c>
      <c r="K471" s="178">
        <f>K414/RES_summary!K$21</f>
        <v>1.9490519299219558</v>
      </c>
      <c r="L471" s="178">
        <f>L414/RES_summary!L$21</f>
        <v>1.4890541929901728</v>
      </c>
      <c r="M471" s="178">
        <f>M414/RES_summary!M$21</f>
        <v>2.3308258583577879</v>
      </c>
      <c r="N471" s="178">
        <f>N414/RES_summary!N$21</f>
        <v>2.3521323051179146</v>
      </c>
      <c r="O471" s="178">
        <f>O414/RES_summary!O$21</f>
        <v>1.8668274748328297</v>
      </c>
      <c r="P471" s="178">
        <f>P414/RES_summary!P$21</f>
        <v>2.5067650571029136</v>
      </c>
      <c r="Q471" s="178">
        <f>Q414/RES_summary!Q$21</f>
        <v>2.0766716938056247</v>
      </c>
    </row>
    <row r="472" spans="1:17" ht="12" customHeight="1" x14ac:dyDescent="0.25">
      <c r="A472" s="23" t="s">
        <v>203</v>
      </c>
      <c r="B472" s="156"/>
      <c r="C472" s="177">
        <f>C415/RES_summary!C$21</f>
        <v>1.9639459125861127</v>
      </c>
      <c r="D472" s="177">
        <f>D415/RES_summary!D$21</f>
        <v>2.139601501577987</v>
      </c>
      <c r="E472" s="177">
        <f>E415/RES_summary!E$21</f>
        <v>2.5641918732862092</v>
      </c>
      <c r="F472" s="177">
        <f>F415/RES_summary!F$21</f>
        <v>2.5947304473500652</v>
      </c>
      <c r="G472" s="177">
        <f>G415/RES_summary!G$21</f>
        <v>2.5739797321041609</v>
      </c>
      <c r="H472" s="177">
        <f>H415/RES_summary!H$21</f>
        <v>2.516476806677149</v>
      </c>
      <c r="I472" s="177">
        <f>I415/RES_summary!I$21</f>
        <v>2.5135452737333157</v>
      </c>
      <c r="J472" s="177">
        <f>J415/RES_summary!J$21</f>
        <v>2.4892615832987173</v>
      </c>
      <c r="K472" s="177">
        <f>K415/RES_summary!K$21</f>
        <v>2.5127799689799724</v>
      </c>
      <c r="L472" s="177">
        <f>L415/RES_summary!L$21</f>
        <v>2.502016196537832</v>
      </c>
      <c r="M472" s="177">
        <f>M415/RES_summary!M$21</f>
        <v>2.5197963767537064</v>
      </c>
      <c r="N472" s="177">
        <f>N415/RES_summary!N$21</f>
        <v>2.5020767428418962</v>
      </c>
      <c r="O472" s="177">
        <f>O415/RES_summary!O$21</f>
        <v>2.5325887013156465</v>
      </c>
      <c r="P472" s="177">
        <f>P415/RES_summary!P$21</f>
        <v>2.5067650571029136</v>
      </c>
      <c r="Q472" s="177">
        <f>Q415/RES_summary!Q$21</f>
        <v>2.5022196728955377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1620866</v>
      </c>
      <c r="C5" s="151">
        <f>RES_hhdet_num!C$81</f>
        <v>1621082.9999999998</v>
      </c>
      <c r="D5" s="151">
        <f>RES_hhdet_num!D$81</f>
        <v>1642179.9999999998</v>
      </c>
      <c r="E5" s="151">
        <f>RES_hhdet_num!E$81</f>
        <v>1657098.0000000002</v>
      </c>
      <c r="F5" s="151">
        <f>RES_hhdet_num!F$81</f>
        <v>1657473.0000000002</v>
      </c>
      <c r="G5" s="151">
        <f>RES_hhdet_num!G$81</f>
        <v>1659736.9999999998</v>
      </c>
      <c r="H5" s="151">
        <f>RES_hhdet_num!H$81</f>
        <v>1660109</v>
      </c>
      <c r="I5" s="151">
        <f>RES_hhdet_num!I$81</f>
        <v>1672684</v>
      </c>
      <c r="J5" s="151">
        <f>RES_hhdet_num!J$81</f>
        <v>1671001.9999999993</v>
      </c>
      <c r="K5" s="151">
        <f>RES_hhdet_num!K$81</f>
        <v>1640795.9999999993</v>
      </c>
      <c r="L5" s="151">
        <f>RES_hhdet_num!L$81</f>
        <v>1619784.9999999991</v>
      </c>
      <c r="M5" s="151">
        <f>RES_hhdet_num!M$81</f>
        <v>1840156.9999999991</v>
      </c>
      <c r="N5" s="151">
        <f>RES_hhdet_num!N$81</f>
        <v>1840603.9999999995</v>
      </c>
      <c r="O5" s="151">
        <f>RES_hhdet_num!O$81</f>
        <v>1880766.9999999995</v>
      </c>
      <c r="P5" s="151">
        <f>RES_hhdet_num!P$81</f>
        <v>1880991.9999999995</v>
      </c>
      <c r="Q5" s="151">
        <f>RES_hhdet_num!Q$81</f>
        <v>1913023.0000000007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1620866</v>
      </c>
      <c r="C7" s="67">
        <f>RES_hhdet_num!C$83</f>
        <v>1621082.9999999998</v>
      </c>
      <c r="D7" s="67">
        <f>RES_hhdet_num!D$83</f>
        <v>1642179.9999999998</v>
      </c>
      <c r="E7" s="67">
        <f>RES_hhdet_num!E$83</f>
        <v>1657098.0000000002</v>
      </c>
      <c r="F7" s="67">
        <f>RES_hhdet_num!F$83</f>
        <v>1657473.0000000002</v>
      </c>
      <c r="G7" s="67">
        <f>RES_hhdet_num!G$83</f>
        <v>1659736.9999999998</v>
      </c>
      <c r="H7" s="67">
        <f>RES_hhdet_num!H$83</f>
        <v>1660109</v>
      </c>
      <c r="I7" s="67">
        <f>RES_hhdet_num!I$83</f>
        <v>1672684</v>
      </c>
      <c r="J7" s="67">
        <f>RES_hhdet_num!J$83</f>
        <v>1671001.9999999993</v>
      </c>
      <c r="K7" s="67">
        <f>RES_hhdet_num!K$83</f>
        <v>1640795.9999999993</v>
      </c>
      <c r="L7" s="67">
        <f>RES_hhdet_num!L$83</f>
        <v>1619784.9999999991</v>
      </c>
      <c r="M7" s="67">
        <f>RES_hhdet_num!M$83</f>
        <v>1840156.9999999991</v>
      </c>
      <c r="N7" s="67">
        <f>RES_hhdet_num!N$83</f>
        <v>1840603.9999999995</v>
      </c>
      <c r="O7" s="67">
        <f>RES_hhdet_num!O$83</f>
        <v>1880766.9999999995</v>
      </c>
      <c r="P7" s="67">
        <f>RES_hhdet_num!P$83</f>
        <v>1880991.9999999995</v>
      </c>
      <c r="Q7" s="67">
        <f>RES_hhdet_num!Q$83</f>
        <v>1913023.0000000007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1317</v>
      </c>
      <c r="C9" s="67">
        <f>RES_hhdet_num!C$86</f>
        <v>1443</v>
      </c>
      <c r="D9" s="67">
        <f>RES_hhdet_num!D$86</f>
        <v>1756</v>
      </c>
      <c r="E9" s="67">
        <f>RES_hhdet_num!E$86</f>
        <v>1991</v>
      </c>
      <c r="F9" s="67">
        <f>RES_hhdet_num!F$86</f>
        <v>2579</v>
      </c>
      <c r="G9" s="67">
        <f>RES_hhdet_num!G$86</f>
        <v>3003.9999999999995</v>
      </c>
      <c r="H9" s="67">
        <f>RES_hhdet_num!H$86</f>
        <v>4182.9999999999991</v>
      </c>
      <c r="I9" s="67">
        <f>RES_hhdet_num!I$86</f>
        <v>6140.9999999999991</v>
      </c>
      <c r="J9" s="67">
        <f>RES_hhdet_num!J$86</f>
        <v>8062.9999999999982</v>
      </c>
      <c r="K9" s="67">
        <f>RES_hhdet_num!K$86</f>
        <v>10710.999999999996</v>
      </c>
      <c r="L9" s="67">
        <f>RES_hhdet_num!L$86</f>
        <v>13541.999999999993</v>
      </c>
      <c r="M9" s="67">
        <f>RES_hhdet_num!M$86</f>
        <v>19514.999999999993</v>
      </c>
      <c r="N9" s="67">
        <f>RES_hhdet_num!N$86</f>
        <v>23274.999999999989</v>
      </c>
      <c r="O9" s="67">
        <f>RES_hhdet_num!O$86</f>
        <v>25702.999999999993</v>
      </c>
      <c r="P9" s="67">
        <f>RES_hhdet_num!P$86</f>
        <v>31610</v>
      </c>
      <c r="Q9" s="67">
        <f>RES_hhdet_num!Q$86</f>
        <v>38363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1299243</v>
      </c>
      <c r="C11" s="67">
        <f>RES_hhdet_num!C$88</f>
        <v>1304625.9999999998</v>
      </c>
      <c r="D11" s="67">
        <f>RES_hhdet_num!D$88</f>
        <v>1429057.9999999998</v>
      </c>
      <c r="E11" s="67">
        <f>RES_hhdet_num!E$88</f>
        <v>1479957.0000000002</v>
      </c>
      <c r="F11" s="67">
        <f>RES_hhdet_num!F$88</f>
        <v>1496998.0000000002</v>
      </c>
      <c r="G11" s="67">
        <f>RES_hhdet_num!G$88</f>
        <v>1457008</v>
      </c>
      <c r="H11" s="67">
        <f>RES_hhdet_num!H$88</f>
        <v>1445955</v>
      </c>
      <c r="I11" s="67">
        <f>RES_hhdet_num!I$88</f>
        <v>1499659</v>
      </c>
      <c r="J11" s="67">
        <f>RES_hhdet_num!J$88</f>
        <v>1500050.9999999995</v>
      </c>
      <c r="K11" s="67">
        <f>RES_hhdet_num!K$88</f>
        <v>1459189.9999999995</v>
      </c>
      <c r="L11" s="67">
        <f>RES_hhdet_num!L$88</f>
        <v>1432141.9999999993</v>
      </c>
      <c r="M11" s="67">
        <f>RES_hhdet_num!M$88</f>
        <v>1614248.9999999991</v>
      </c>
      <c r="N11" s="67">
        <f>RES_hhdet_num!N$88</f>
        <v>1631644.9999999995</v>
      </c>
      <c r="O11" s="67">
        <f>RES_hhdet_num!O$88</f>
        <v>1619762.9999999995</v>
      </c>
      <c r="P11" s="67">
        <f>RES_hhdet_num!P$88</f>
        <v>1574197.9999999995</v>
      </c>
      <c r="Q11" s="67">
        <f>RES_hhdet_num!Q$88</f>
        <v>1560262.0000000009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23645.999999999989</v>
      </c>
      <c r="L12" s="67">
        <f>RES_hhdet_num!L$89</f>
        <v>29730.999999999982</v>
      </c>
      <c r="M12" s="67">
        <f>RES_hhdet_num!M$89</f>
        <v>40502.999999999978</v>
      </c>
      <c r="N12" s="67">
        <f>RES_hhdet_num!N$89</f>
        <v>47397.999999999971</v>
      </c>
      <c r="O12" s="67">
        <f>RES_hhdet_num!O$89</f>
        <v>89431.999999999956</v>
      </c>
      <c r="P12" s="67">
        <f>RES_hhdet_num!P$89</f>
        <v>130428.99999999994</v>
      </c>
      <c r="Q12" s="67">
        <f>RES_hhdet_num!Q$89</f>
        <v>173000</v>
      </c>
    </row>
    <row r="13" spans="1:17" ht="12" customHeight="1" x14ac:dyDescent="0.25">
      <c r="A13" s="23" t="s">
        <v>144</v>
      </c>
      <c r="B13" s="67">
        <f>RES_hhdet_num!B$92</f>
        <v>200884</v>
      </c>
      <c r="C13" s="67">
        <f>RES_hhdet_num!C$92</f>
        <v>218664</v>
      </c>
      <c r="D13" s="67">
        <f>RES_hhdet_num!D$92</f>
        <v>188253</v>
      </c>
      <c r="E13" s="67">
        <f>RES_hhdet_num!E$92</f>
        <v>169239.00000000003</v>
      </c>
      <c r="F13" s="67">
        <f>RES_hhdet_num!F$92</f>
        <v>154542.00000000003</v>
      </c>
      <c r="G13" s="67">
        <f>RES_hhdet_num!G$92</f>
        <v>131939.99999999994</v>
      </c>
      <c r="H13" s="67">
        <f>RES_hhdet_num!H$92</f>
        <v>126426.99999999994</v>
      </c>
      <c r="I13" s="67">
        <f>RES_hhdet_num!I$92</f>
        <v>162943.99999999988</v>
      </c>
      <c r="J13" s="67">
        <f>RES_hhdet_num!J$92</f>
        <v>152221.99999999977</v>
      </c>
      <c r="K13" s="67">
        <f>RES_hhdet_num!K$92</f>
        <v>135935.99999999977</v>
      </c>
      <c r="L13" s="67">
        <f>RES_hhdet_num!L$92</f>
        <v>147202.9999999998</v>
      </c>
      <c r="M13" s="67">
        <f>RES_hhdet_num!M$92</f>
        <v>139184.99999999997</v>
      </c>
      <c r="N13" s="67">
        <f>RES_hhdet_num!N$92</f>
        <v>144142.99999999991</v>
      </c>
      <c r="O13" s="67">
        <f>RES_hhdet_num!O$92</f>
        <v>150798.99999999997</v>
      </c>
      <c r="P13" s="67">
        <f>RES_hhdet_num!P$92</f>
        <v>152444</v>
      </c>
      <c r="Q13" s="67">
        <f>RES_hhdet_num!Q$92</f>
        <v>146414.99999999977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2202.999999999955</v>
      </c>
      <c r="L14" s="67">
        <f>RES_hhdet_num!L$93</f>
        <v>3055.9999999999964</v>
      </c>
      <c r="M14" s="67">
        <f>RES_hhdet_num!M$93</f>
        <v>3491.9999999999986</v>
      </c>
      <c r="N14" s="67">
        <f>RES_hhdet_num!N$93</f>
        <v>4186.9999999999973</v>
      </c>
      <c r="O14" s="67">
        <f>RES_hhdet_num!O$93</f>
        <v>8326.0000000000036</v>
      </c>
      <c r="P14" s="67">
        <f>RES_hhdet_num!P$93</f>
        <v>12630.999999999989</v>
      </c>
      <c r="Q14" s="67">
        <f>RES_hhdet_num!Q$93</f>
        <v>16233.999999999993</v>
      </c>
    </row>
    <row r="15" spans="1:17" ht="12" customHeight="1" x14ac:dyDescent="0.25">
      <c r="A15" s="23" t="s">
        <v>142</v>
      </c>
      <c r="B15" s="67">
        <f>RES_hhdet_num!B$96</f>
        <v>120739</v>
      </c>
      <c r="C15" s="67">
        <f>RES_hhdet_num!C$96</f>
        <v>97793</v>
      </c>
      <c r="D15" s="67">
        <f>RES_hhdet_num!D$96</f>
        <v>24869</v>
      </c>
      <c r="E15" s="67">
        <f>RES_hhdet_num!E$96</f>
        <v>7902</v>
      </c>
      <c r="F15" s="67">
        <f>RES_hhdet_num!F$96</f>
        <v>5933</v>
      </c>
      <c r="G15" s="67">
        <f>RES_hhdet_num!G$96</f>
        <v>70788.999999999869</v>
      </c>
      <c r="H15" s="67">
        <f>RES_hhdet_num!H$96</f>
        <v>87726.999999999942</v>
      </c>
      <c r="I15" s="67">
        <f>RES_hhdet_num!I$96</f>
        <v>10080.999999999998</v>
      </c>
      <c r="J15" s="67">
        <f>RES_hhdet_num!J$96</f>
        <v>18728.999999999993</v>
      </c>
      <c r="K15" s="67">
        <f>RES_hhdet_num!K$96</f>
        <v>19504.999999999993</v>
      </c>
      <c r="L15" s="67">
        <f>RES_hhdet_num!L$96</f>
        <v>7496.9999999999955</v>
      </c>
      <c r="M15" s="67">
        <f>RES_hhdet_num!M$96</f>
        <v>41681.999999999978</v>
      </c>
      <c r="N15" s="67">
        <f>RES_hhdet_num!N$96</f>
        <v>12856.999999999993</v>
      </c>
      <c r="O15" s="67">
        <f>RES_hhdet_num!O$96</f>
        <v>11795.999999999995</v>
      </c>
      <c r="P15" s="67">
        <f>RES_hhdet_num!P$96</f>
        <v>10425.999999999998</v>
      </c>
      <c r="Q15" s="67">
        <f>RES_hhdet_num!Q$96</f>
        <v>15404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315.99999999999989</v>
      </c>
      <c r="L16" s="67">
        <f>RES_hhdet_num!L$97</f>
        <v>155.99999999999989</v>
      </c>
      <c r="M16" s="67">
        <f>RES_hhdet_num!M$97</f>
        <v>1045.9999999999993</v>
      </c>
      <c r="N16" s="67">
        <f>RES_hhdet_num!N$97</f>
        <v>373.99999999999977</v>
      </c>
      <c r="O16" s="67">
        <f>RES_hhdet_num!O$97</f>
        <v>650.99999999999966</v>
      </c>
      <c r="P16" s="67">
        <f>RES_hhdet_num!P$97</f>
        <v>863.99999999999977</v>
      </c>
      <c r="Q16" s="67">
        <f>RES_hhdet_num!Q$97</f>
        <v>1708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582486</v>
      </c>
      <c r="C19" s="67">
        <f>RES_hhdet_num!C$102</f>
        <v>571754</v>
      </c>
      <c r="D19" s="67">
        <f>RES_hhdet_num!D$102</f>
        <v>577874.99999999988</v>
      </c>
      <c r="E19" s="67">
        <f>RES_hhdet_num!E$102</f>
        <v>577046.99999999988</v>
      </c>
      <c r="F19" s="67">
        <f>RES_hhdet_num!F$102</f>
        <v>531590</v>
      </c>
      <c r="G19" s="67">
        <f>RES_hhdet_num!G$102</f>
        <v>514711.99999999983</v>
      </c>
      <c r="H19" s="67">
        <f>RES_hhdet_num!H$102</f>
        <v>517654.99999999983</v>
      </c>
      <c r="I19" s="67">
        <f>RES_hhdet_num!I$102</f>
        <v>533617.00000000012</v>
      </c>
      <c r="J19" s="67">
        <f>RES_hhdet_num!J$102</f>
        <v>542724.99999999988</v>
      </c>
      <c r="K19" s="67">
        <f>RES_hhdet_num!K$102</f>
        <v>560028.99999999977</v>
      </c>
      <c r="L19" s="67">
        <f>RES_hhdet_num!L$102</f>
        <v>541840.99999999977</v>
      </c>
      <c r="M19" s="67">
        <f>RES_hhdet_num!M$102</f>
        <v>558425.99999999965</v>
      </c>
      <c r="N19" s="67">
        <f>RES_hhdet_num!N$102</f>
        <v>553300.99999999977</v>
      </c>
      <c r="O19" s="67">
        <f>RES_hhdet_num!O$102</f>
        <v>527751.99999999977</v>
      </c>
      <c r="P19" s="67">
        <f>RES_hhdet_num!P$102</f>
        <v>573550.00000000012</v>
      </c>
      <c r="Q19" s="67">
        <f>RES_hhdet_num!Q$102</f>
        <v>554110.99999999988</v>
      </c>
    </row>
    <row r="20" spans="1:17" ht="12" customHeight="1" x14ac:dyDescent="0.25">
      <c r="A20" s="29" t="s">
        <v>140</v>
      </c>
      <c r="B20" s="83">
        <f>RES_hhdet_num!B$103</f>
        <v>1038380</v>
      </c>
      <c r="C20" s="83">
        <f>RES_hhdet_num!C$103</f>
        <v>1049329</v>
      </c>
      <c r="D20" s="83">
        <f>RES_hhdet_num!D$103</f>
        <v>1064305</v>
      </c>
      <c r="E20" s="83">
        <f>RES_hhdet_num!E$103</f>
        <v>1080051</v>
      </c>
      <c r="F20" s="83">
        <f>RES_hhdet_num!F$103</f>
        <v>1125883</v>
      </c>
      <c r="G20" s="83">
        <f>RES_hhdet_num!G$103</f>
        <v>1145024.9999999995</v>
      </c>
      <c r="H20" s="83">
        <f>RES_hhdet_num!H$103</f>
        <v>1142453.9999999995</v>
      </c>
      <c r="I20" s="83">
        <f>RES_hhdet_num!I$103</f>
        <v>1139066.9999999995</v>
      </c>
      <c r="J20" s="83">
        <f>RES_hhdet_num!J$103</f>
        <v>1128276.9999999993</v>
      </c>
      <c r="K20" s="83">
        <f>RES_hhdet_num!K$103</f>
        <v>1080766.9999999998</v>
      </c>
      <c r="L20" s="83">
        <f>RES_hhdet_num!L$103</f>
        <v>1077943.9999999993</v>
      </c>
      <c r="M20" s="83">
        <f>RES_hhdet_num!M$103</f>
        <v>1281730.9999999998</v>
      </c>
      <c r="N20" s="83">
        <f>RES_hhdet_num!N$103</f>
        <v>1287302.9999999993</v>
      </c>
      <c r="O20" s="83">
        <f>RES_hhdet_num!O$103</f>
        <v>1353014.9999999995</v>
      </c>
      <c r="P20" s="83">
        <f>RES_hhdet_num!P$103</f>
        <v>1307441.9999999998</v>
      </c>
      <c r="Q20" s="83">
        <f>RES_hhdet_num!Q$103</f>
        <v>1358912.0000000002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101304.12500000023</v>
      </c>
      <c r="D24" s="67">
        <f t="shared" ref="D24:Q24" si="0">C7+D41-D7</f>
        <v>101304.125</v>
      </c>
      <c r="E24" s="67">
        <f t="shared" si="0"/>
        <v>101304.12499999953</v>
      </c>
      <c r="F24" s="67">
        <f t="shared" si="0"/>
        <v>101304.125</v>
      </c>
      <c r="G24" s="67">
        <f t="shared" si="0"/>
        <v>101304.12500000047</v>
      </c>
      <c r="H24" s="67">
        <f t="shared" si="0"/>
        <v>101304.12499999977</v>
      </c>
      <c r="I24" s="67">
        <f t="shared" si="0"/>
        <v>101304.125</v>
      </c>
      <c r="J24" s="67">
        <f t="shared" si="0"/>
        <v>101304.1250000007</v>
      </c>
      <c r="K24" s="67">
        <f t="shared" si="0"/>
        <v>101304.125</v>
      </c>
      <c r="L24" s="67">
        <f t="shared" si="0"/>
        <v>101304.12500000023</v>
      </c>
      <c r="M24" s="67">
        <f t="shared" si="0"/>
        <v>101304.125</v>
      </c>
      <c r="N24" s="67">
        <f t="shared" si="0"/>
        <v>101304.12499999953</v>
      </c>
      <c r="O24" s="67">
        <f t="shared" si="0"/>
        <v>101304.125</v>
      </c>
      <c r="P24" s="67">
        <f t="shared" si="0"/>
        <v>101304.125</v>
      </c>
      <c r="Q24" s="67">
        <f t="shared" si="0"/>
        <v>101304.12499999884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165</v>
      </c>
      <c r="D26" s="67">
        <f t="shared" ref="D26:Q26" si="1">C9+D43-D9</f>
        <v>163</v>
      </c>
      <c r="E26" s="67">
        <f t="shared" si="1"/>
        <v>160</v>
      </c>
      <c r="F26" s="67">
        <f t="shared" si="1"/>
        <v>158</v>
      </c>
      <c r="G26" s="67">
        <f t="shared" si="1"/>
        <v>150.00000000000045</v>
      </c>
      <c r="H26" s="67">
        <f t="shared" si="1"/>
        <v>135.00000000000091</v>
      </c>
      <c r="I26" s="67">
        <f t="shared" si="1"/>
        <v>142</v>
      </c>
      <c r="J26" s="67">
        <f t="shared" si="1"/>
        <v>244.00000000000182</v>
      </c>
      <c r="K26" s="67">
        <f t="shared" si="1"/>
        <v>291.00000000000182</v>
      </c>
      <c r="L26" s="67">
        <f t="shared" si="1"/>
        <v>476.00000000000364</v>
      </c>
      <c r="M26" s="67">
        <f t="shared" si="1"/>
        <v>395</v>
      </c>
      <c r="N26" s="67">
        <f t="shared" si="1"/>
        <v>769.00000000000364</v>
      </c>
      <c r="O26" s="67">
        <f t="shared" si="1"/>
        <v>637.99999999999636</v>
      </c>
      <c r="P26" s="67">
        <f t="shared" si="1"/>
        <v>1491.9999999999927</v>
      </c>
      <c r="Q26" s="67">
        <f t="shared" si="1"/>
        <v>2211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74901.973304711748</v>
      </c>
      <c r="D28" s="67">
        <f t="shared" si="2"/>
        <v>60902.25</v>
      </c>
      <c r="E28" s="67">
        <f t="shared" si="2"/>
        <v>63907.466749119805</v>
      </c>
      <c r="F28" s="67">
        <f t="shared" si="2"/>
        <v>80101.771090747556</v>
      </c>
      <c r="G28" s="67">
        <f t="shared" si="2"/>
        <v>107495.20343830436</v>
      </c>
      <c r="H28" s="67">
        <f t="shared" si="2"/>
        <v>88964.171517421026</v>
      </c>
      <c r="I28" s="67">
        <f t="shared" si="2"/>
        <v>60902.25</v>
      </c>
      <c r="J28" s="67">
        <f t="shared" si="2"/>
        <v>82701.976391260512</v>
      </c>
      <c r="K28" s="67">
        <f t="shared" si="2"/>
        <v>83270.715726568364</v>
      </c>
      <c r="L28" s="67">
        <f t="shared" si="2"/>
        <v>89135.771174603375</v>
      </c>
      <c r="M28" s="67">
        <f t="shared" si="2"/>
        <v>82407.294024380855</v>
      </c>
      <c r="N28" s="67">
        <f t="shared" si="2"/>
        <v>93288.857802112587</v>
      </c>
      <c r="O28" s="67">
        <f t="shared" si="2"/>
        <v>101297.46867817827</v>
      </c>
      <c r="P28" s="67">
        <f t="shared" si="2"/>
        <v>101300.35654017562</v>
      </c>
      <c r="Q28" s="67">
        <f t="shared" si="2"/>
        <v>101271.33979201503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344.41813355264094</v>
      </c>
      <c r="M29" s="67">
        <f t="shared" si="2"/>
        <v>2116.6466299217136</v>
      </c>
      <c r="N29" s="67">
        <f t="shared" si="2"/>
        <v>1154.3928344287488</v>
      </c>
      <c r="O29" s="67">
        <f t="shared" si="2"/>
        <v>262.23394282895606</v>
      </c>
      <c r="P29" s="67">
        <f t="shared" si="2"/>
        <v>0</v>
      </c>
      <c r="Q29" s="67">
        <f t="shared" si="2"/>
        <v>2485.7674156118592</v>
      </c>
    </row>
    <row r="30" spans="1:17" ht="12" customHeight="1" x14ac:dyDescent="0.25">
      <c r="A30" s="23" t="s">
        <v>144</v>
      </c>
      <c r="B30" s="67"/>
      <c r="C30" s="67">
        <f t="shared" si="2"/>
        <v>18833.25</v>
      </c>
      <c r="D30" s="67">
        <f t="shared" si="2"/>
        <v>38956.721080539166</v>
      </c>
      <c r="E30" s="67">
        <f t="shared" si="2"/>
        <v>26475.306468074559</v>
      </c>
      <c r="F30" s="67">
        <f t="shared" si="2"/>
        <v>21202.353909252532</v>
      </c>
      <c r="G30" s="67">
        <f t="shared" si="2"/>
        <v>27650.960452318919</v>
      </c>
      <c r="H30" s="67">
        <f t="shared" si="2"/>
        <v>19115.258269391867</v>
      </c>
      <c r="I30" s="67">
        <f t="shared" si="2"/>
        <v>18833.250000000058</v>
      </c>
      <c r="J30" s="67">
        <f t="shared" si="2"/>
        <v>18833.25</v>
      </c>
      <c r="K30" s="67">
        <f t="shared" si="2"/>
        <v>40497.918408450787</v>
      </c>
      <c r="L30" s="67">
        <f t="shared" si="2"/>
        <v>27378.971080539253</v>
      </c>
      <c r="M30" s="67">
        <f t="shared" si="2"/>
        <v>26355.954485692928</v>
      </c>
      <c r="N30" s="67">
        <f t="shared" si="2"/>
        <v>14507.762701936386</v>
      </c>
      <c r="O30" s="67">
        <f t="shared" si="2"/>
        <v>5048.9604523188027</v>
      </c>
      <c r="P30" s="67">
        <f t="shared" si="2"/>
        <v>15406.677154374687</v>
      </c>
      <c r="Q30" s="67">
        <f t="shared" si="2"/>
        <v>55282.969752350386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16.210378478858274</v>
      </c>
      <c r="M31" s="67">
        <f t="shared" si="2"/>
        <v>2.182958000835697</v>
      </c>
      <c r="N31" s="67">
        <f t="shared" si="2"/>
        <v>223.89529084519108</v>
      </c>
      <c r="O31" s="67">
        <f t="shared" si="2"/>
        <v>6.6563218217233953</v>
      </c>
      <c r="P31" s="67">
        <f t="shared" si="2"/>
        <v>13.27005604252372</v>
      </c>
      <c r="Q31" s="67">
        <f t="shared" si="2"/>
        <v>2932.5675369491764</v>
      </c>
    </row>
    <row r="32" spans="1:17" ht="12" customHeight="1" x14ac:dyDescent="0.25">
      <c r="A32" s="23" t="s">
        <v>142</v>
      </c>
      <c r="B32" s="67"/>
      <c r="C32" s="67">
        <f t="shared" si="2"/>
        <v>36350.634909211047</v>
      </c>
      <c r="D32" s="67">
        <f t="shared" si="2"/>
        <v>73467.0133079839</v>
      </c>
      <c r="E32" s="67">
        <f t="shared" si="2"/>
        <v>16967</v>
      </c>
      <c r="F32" s="67">
        <f t="shared" si="2"/>
        <v>7559.2261569958937</v>
      </c>
      <c r="G32" s="67">
        <f t="shared" si="2"/>
        <v>0</v>
      </c>
      <c r="H32" s="67">
        <f t="shared" si="2"/>
        <v>11319.000000000015</v>
      </c>
      <c r="I32" s="67">
        <f t="shared" si="2"/>
        <v>77645.999999999942</v>
      </c>
      <c r="J32" s="67">
        <f t="shared" si="2"/>
        <v>904.03879613817844</v>
      </c>
      <c r="K32" s="67">
        <f t="shared" si="2"/>
        <v>1432.3417201538323</v>
      </c>
      <c r="L32" s="67">
        <f t="shared" si="2"/>
        <v>19220.58847086057</v>
      </c>
      <c r="M32" s="67">
        <f t="shared" si="2"/>
        <v>382.4225881191087</v>
      </c>
      <c r="N32" s="67">
        <f t="shared" si="2"/>
        <v>28824.999999999985</v>
      </c>
      <c r="O32" s="67">
        <f t="shared" si="2"/>
        <v>12298.91779227444</v>
      </c>
      <c r="P32" s="67">
        <f t="shared" si="2"/>
        <v>11223.075176267319</v>
      </c>
      <c r="Q32" s="67">
        <f t="shared" si="2"/>
        <v>6279.0681459530824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310.08187294307714</v>
      </c>
      <c r="M33" s="67">
        <f t="shared" si="2"/>
        <v>156.00000000000068</v>
      </c>
      <c r="N33" s="67">
        <f t="shared" si="2"/>
        <v>671.99999999999955</v>
      </c>
      <c r="O33" s="67">
        <f t="shared" si="2"/>
        <v>374.00000000000011</v>
      </c>
      <c r="P33" s="67">
        <f t="shared" si="2"/>
        <v>650.99999999999977</v>
      </c>
      <c r="Q33" s="67">
        <f t="shared" si="2"/>
        <v>864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54608.25</v>
      </c>
      <c r="D36" s="67">
        <f t="shared" si="3"/>
        <v>75085.791106478428</v>
      </c>
      <c r="E36" s="67">
        <f t="shared" si="3"/>
        <v>96787.414474834222</v>
      </c>
      <c r="F36" s="67">
        <f t="shared" si="3"/>
        <v>111997.34006758244</v>
      </c>
      <c r="G36" s="67">
        <f t="shared" si="3"/>
        <v>100109.43606131891</v>
      </c>
      <c r="H36" s="67">
        <f t="shared" si="3"/>
        <v>106285.75001240469</v>
      </c>
      <c r="I36" s="67">
        <f t="shared" si="3"/>
        <v>122950.6213472184</v>
      </c>
      <c r="J36" s="67">
        <f t="shared" si="3"/>
        <v>148560.21628054639</v>
      </c>
      <c r="K36" s="67">
        <f t="shared" si="3"/>
        <v>168780.59179760958</v>
      </c>
      <c r="L36" s="67">
        <f t="shared" si="3"/>
        <v>207866.36245652637</v>
      </c>
      <c r="M36" s="67">
        <f t="shared" si="3"/>
        <v>217757.6524078903</v>
      </c>
      <c r="N36" s="67">
        <f t="shared" si="3"/>
        <v>268152.33976264286</v>
      </c>
      <c r="O36" s="67">
        <f t="shared" si="3"/>
        <v>286851.04837970366</v>
      </c>
      <c r="P36" s="67">
        <f t="shared" si="3"/>
        <v>325143.74999999988</v>
      </c>
      <c r="Q36" s="67">
        <f t="shared" si="3"/>
        <v>472245.87500000012</v>
      </c>
    </row>
    <row r="37" spans="1:17" ht="12" customHeight="1" x14ac:dyDescent="0.25">
      <c r="A37" s="29" t="s">
        <v>140</v>
      </c>
      <c r="B37" s="83"/>
      <c r="C37" s="83">
        <f t="shared" si="3"/>
        <v>97348.5</v>
      </c>
      <c r="D37" s="83">
        <f t="shared" si="3"/>
        <v>97348.5</v>
      </c>
      <c r="E37" s="83">
        <f t="shared" si="3"/>
        <v>97348.5</v>
      </c>
      <c r="F37" s="83">
        <f t="shared" si="3"/>
        <v>97348.5</v>
      </c>
      <c r="G37" s="83">
        <f t="shared" si="3"/>
        <v>97348.500000000466</v>
      </c>
      <c r="H37" s="83">
        <f t="shared" si="3"/>
        <v>97348.5</v>
      </c>
      <c r="I37" s="83">
        <f t="shared" si="3"/>
        <v>97348.499999999767</v>
      </c>
      <c r="J37" s="83">
        <f t="shared" si="3"/>
        <v>97348.500000000233</v>
      </c>
      <c r="K37" s="83">
        <f t="shared" si="3"/>
        <v>178392.08389352146</v>
      </c>
      <c r="L37" s="83">
        <f t="shared" si="3"/>
        <v>198048.00163164432</v>
      </c>
      <c r="M37" s="83">
        <f t="shared" si="3"/>
        <v>198360.69940725132</v>
      </c>
      <c r="N37" s="83">
        <f t="shared" si="3"/>
        <v>210915.52900626417</v>
      </c>
      <c r="O37" s="83">
        <f t="shared" si="3"/>
        <v>181550.1094286174</v>
      </c>
      <c r="P37" s="83">
        <f t="shared" si="3"/>
        <v>101642.32583935419</v>
      </c>
      <c r="Q37" s="83">
        <f t="shared" si="3"/>
        <v>88269.530066672247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101521.125</v>
      </c>
      <c r="D41" s="67">
        <f>RES_hhdet_in!D$83</f>
        <v>122401.12500000001</v>
      </c>
      <c r="E41" s="67">
        <f>RES_hhdet_in!E$83</f>
        <v>116222.125</v>
      </c>
      <c r="F41" s="67">
        <f>RES_hhdet_in!F$83</f>
        <v>101679.125</v>
      </c>
      <c r="G41" s="67">
        <f>RES_hhdet_in!G$83</f>
        <v>103568.125</v>
      </c>
      <c r="H41" s="67">
        <f>RES_hhdet_in!H$83</f>
        <v>101676.125</v>
      </c>
      <c r="I41" s="67">
        <f>RES_hhdet_in!I$83</f>
        <v>113879.125</v>
      </c>
      <c r="J41" s="67">
        <f>RES_hhdet_in!J$83</f>
        <v>99622.125</v>
      </c>
      <c r="K41" s="67">
        <f>RES_hhdet_in!K$83</f>
        <v>71098.125</v>
      </c>
      <c r="L41" s="67">
        <f>RES_hhdet_in!L$83</f>
        <v>80293.125</v>
      </c>
      <c r="M41" s="67">
        <f>RES_hhdet_in!M$83</f>
        <v>321676.12499999994</v>
      </c>
      <c r="N41" s="67">
        <f>RES_hhdet_in!N$83</f>
        <v>101751.12500000001</v>
      </c>
      <c r="O41" s="67">
        <f>RES_hhdet_in!O$83</f>
        <v>141467.125</v>
      </c>
      <c r="P41" s="67">
        <f>RES_hhdet_in!P$83</f>
        <v>101529.125</v>
      </c>
      <c r="Q41" s="67">
        <f>RES_hhdet_in!Q$83</f>
        <v>133335.125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291</v>
      </c>
      <c r="D43" s="67">
        <f>RES_hhdet_in!D$86</f>
        <v>476</v>
      </c>
      <c r="E43" s="67">
        <f>RES_hhdet_in!E$86</f>
        <v>395</v>
      </c>
      <c r="F43" s="67">
        <f>RES_hhdet_in!F$86</f>
        <v>746</v>
      </c>
      <c r="G43" s="67">
        <f>RES_hhdet_in!G$86</f>
        <v>575</v>
      </c>
      <c r="H43" s="67">
        <f>RES_hhdet_in!H$86</f>
        <v>1314</v>
      </c>
      <c r="I43" s="67">
        <f>RES_hhdet_in!I$86</f>
        <v>2100</v>
      </c>
      <c r="J43" s="67">
        <f>RES_hhdet_in!J$86</f>
        <v>2166</v>
      </c>
      <c r="K43" s="67">
        <f>RES_hhdet_in!K$86</f>
        <v>2939</v>
      </c>
      <c r="L43" s="67">
        <f>RES_hhdet_in!L$86</f>
        <v>3307</v>
      </c>
      <c r="M43" s="67">
        <f>RES_hhdet_in!M$86</f>
        <v>6368</v>
      </c>
      <c r="N43" s="67">
        <f>RES_hhdet_in!N$86</f>
        <v>4529</v>
      </c>
      <c r="O43" s="67">
        <f>RES_hhdet_in!O$86</f>
        <v>3066</v>
      </c>
      <c r="P43" s="67">
        <f>RES_hhdet_in!P$86</f>
        <v>7399</v>
      </c>
      <c r="Q43" s="67">
        <f>RES_hhdet_in!Q$86</f>
        <v>8964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80284.973304711428</v>
      </c>
      <c r="D45" s="67">
        <f>RES_hhdet_in!D$88</f>
        <v>185334.24999999997</v>
      </c>
      <c r="E45" s="67">
        <f>RES_hhdet_in!E$88</f>
        <v>114806.46674912036</v>
      </c>
      <c r="F45" s="67">
        <f>RES_hhdet_in!F$88</f>
        <v>97142.771090747468</v>
      </c>
      <c r="G45" s="67">
        <f>RES_hhdet_in!G$88</f>
        <v>67505.203438304088</v>
      </c>
      <c r="H45" s="67">
        <f>RES_hhdet_in!H$88</f>
        <v>77911.171517420968</v>
      </c>
      <c r="I45" s="67">
        <f>RES_hhdet_in!I$88</f>
        <v>114606.25000000006</v>
      </c>
      <c r="J45" s="67">
        <f>RES_hhdet_in!J$88</f>
        <v>83093.976391260032</v>
      </c>
      <c r="K45" s="67">
        <f>RES_hhdet_in!K$88</f>
        <v>42409.715726568276</v>
      </c>
      <c r="L45" s="67">
        <f>RES_hhdet_in!L$88</f>
        <v>62087.771174603127</v>
      </c>
      <c r="M45" s="67">
        <f>RES_hhdet_in!M$88</f>
        <v>264514.29402438062</v>
      </c>
      <c r="N45" s="67">
        <f>RES_hhdet_in!N$88</f>
        <v>110684.85780211317</v>
      </c>
      <c r="O45" s="67">
        <f>RES_hhdet_in!O$88</f>
        <v>89415.468678178193</v>
      </c>
      <c r="P45" s="67">
        <f>RES_hhdet_in!P$88</f>
        <v>55735.356540175715</v>
      </c>
      <c r="Q45" s="67">
        <f>RES_hhdet_in!Q$88</f>
        <v>87335.339792016428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23646</v>
      </c>
      <c r="L46" s="67">
        <f>RES_hhdet_in!L$89</f>
        <v>6429.4181335526346</v>
      </c>
      <c r="M46" s="67">
        <f>RES_hhdet_in!M$89</f>
        <v>12888.646629921712</v>
      </c>
      <c r="N46" s="67">
        <f>RES_hhdet_in!N$89</f>
        <v>8049.3928344287442</v>
      </c>
      <c r="O46" s="67">
        <f>RES_hhdet_in!O$89</f>
        <v>42296.233942828942</v>
      </c>
      <c r="P46" s="67">
        <f>RES_hhdet_in!P$89</f>
        <v>40996.999999999985</v>
      </c>
      <c r="Q46" s="67">
        <f>RES_hhdet_in!Q$89</f>
        <v>45056.767415611917</v>
      </c>
    </row>
    <row r="47" spans="1:17" ht="12" customHeight="1" x14ac:dyDescent="0.25">
      <c r="A47" s="23" t="s">
        <v>144</v>
      </c>
      <c r="B47" s="67"/>
      <c r="C47" s="67">
        <f>RES_hhdet_in!C$92</f>
        <v>36613.25</v>
      </c>
      <c r="D47" s="67">
        <f>RES_hhdet_in!D$92</f>
        <v>8545.7210805391787</v>
      </c>
      <c r="E47" s="67">
        <f>RES_hhdet_in!E$92</f>
        <v>7461.3064680745892</v>
      </c>
      <c r="F47" s="67">
        <f>RES_hhdet_in!F$92</f>
        <v>6505.3539092525189</v>
      </c>
      <c r="G47" s="67">
        <f>RES_hhdet_in!G$92</f>
        <v>5048.9604523188218</v>
      </c>
      <c r="H47" s="67">
        <f>RES_hhdet_in!H$92</f>
        <v>13602.258269391867</v>
      </c>
      <c r="I47" s="67">
        <f>RES_hhdet_in!I$92</f>
        <v>55350.249999999985</v>
      </c>
      <c r="J47" s="67">
        <f>RES_hhdet_in!J$92</f>
        <v>8111.249999999879</v>
      </c>
      <c r="K47" s="67">
        <f>RES_hhdet_in!K$92</f>
        <v>24211.918408450776</v>
      </c>
      <c r="L47" s="67">
        <f>RES_hhdet_in!L$92</f>
        <v>38645.971080539297</v>
      </c>
      <c r="M47" s="67">
        <f>RES_hhdet_in!M$92</f>
        <v>18337.954485693113</v>
      </c>
      <c r="N47" s="67">
        <f>RES_hhdet_in!N$92</f>
        <v>19465.762701936335</v>
      </c>
      <c r="O47" s="67">
        <f>RES_hhdet_in!O$92</f>
        <v>11704.960452318846</v>
      </c>
      <c r="P47" s="67">
        <f>RES_hhdet_in!P$92</f>
        <v>17051.677154374709</v>
      </c>
      <c r="Q47" s="67">
        <f>RES_hhdet_in!Q$92</f>
        <v>49253.969752350145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2202.9999999999559</v>
      </c>
      <c r="L48" s="67">
        <f>RES_hhdet_in!L$93</f>
        <v>869.21037847889954</v>
      </c>
      <c r="M48" s="67">
        <f>RES_hhdet_in!M$93</f>
        <v>438.18295800083774</v>
      </c>
      <c r="N48" s="67">
        <f>RES_hhdet_in!N$93</f>
        <v>918.89529084518995</v>
      </c>
      <c r="O48" s="67">
        <f>RES_hhdet_in!O$93</f>
        <v>4145.6563218217298</v>
      </c>
      <c r="P48" s="67">
        <f>RES_hhdet_in!P$93</f>
        <v>4318.2700560425092</v>
      </c>
      <c r="Q48" s="67">
        <f>RES_hhdet_in!Q$93</f>
        <v>6535.5675369491801</v>
      </c>
    </row>
    <row r="49" spans="1:17" ht="12" customHeight="1" x14ac:dyDescent="0.25">
      <c r="A49" s="23" t="s">
        <v>142</v>
      </c>
      <c r="B49" s="67"/>
      <c r="C49" s="67">
        <f>RES_hhdet_in!C$96</f>
        <v>13404.634909211052</v>
      </c>
      <c r="D49" s="67">
        <f>RES_hhdet_in!D$96</f>
        <v>543.0133079838937</v>
      </c>
      <c r="E49" s="67">
        <f>RES_hhdet_in!E$96</f>
        <v>0</v>
      </c>
      <c r="F49" s="67">
        <f>RES_hhdet_in!F$96</f>
        <v>5590.2261569958937</v>
      </c>
      <c r="G49" s="67">
        <f>RES_hhdet_in!G$96</f>
        <v>64855.999999999876</v>
      </c>
      <c r="H49" s="67">
        <f>RES_hhdet_in!H$96</f>
        <v>28257.000000000084</v>
      </c>
      <c r="I49" s="67">
        <f>RES_hhdet_in!I$96</f>
        <v>0</v>
      </c>
      <c r="J49" s="67">
        <f>RES_hhdet_in!J$96</f>
        <v>9552.0387961381748</v>
      </c>
      <c r="K49" s="67">
        <f>RES_hhdet_in!K$96</f>
        <v>2208.3417201538323</v>
      </c>
      <c r="L49" s="67">
        <f>RES_hhdet_in!L$96</f>
        <v>7212.5884708605718</v>
      </c>
      <c r="M49" s="67">
        <f>RES_hhdet_in!M$96</f>
        <v>34567.422588119094</v>
      </c>
      <c r="N49" s="67">
        <f>RES_hhdet_in!N$96</f>
        <v>0</v>
      </c>
      <c r="O49" s="67">
        <f>RES_hhdet_in!O$96</f>
        <v>11237.917792274442</v>
      </c>
      <c r="P49" s="67">
        <f>RES_hhdet_in!P$96</f>
        <v>9853.0751762673244</v>
      </c>
      <c r="Q49" s="67">
        <f>RES_hhdet_in!Q$96</f>
        <v>11257.068145953082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316</v>
      </c>
      <c r="L50" s="67">
        <f>RES_hhdet_in!L$97</f>
        <v>150.08187294307714</v>
      </c>
      <c r="M50" s="67">
        <f>RES_hhdet_in!M$97</f>
        <v>1046</v>
      </c>
      <c r="N50" s="67">
        <f>RES_hhdet_in!N$97</f>
        <v>0</v>
      </c>
      <c r="O50" s="67">
        <f>RES_hhdet_in!O$97</f>
        <v>651</v>
      </c>
      <c r="P50" s="67">
        <f>RES_hhdet_in!P$97</f>
        <v>864</v>
      </c>
      <c r="Q50" s="67">
        <f>RES_hhdet_in!Q$97</f>
        <v>1708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43876.249999999985</v>
      </c>
      <c r="D53" s="67">
        <f>RES_hhdet_in!D$102</f>
        <v>81206.791106478253</v>
      </c>
      <c r="E53" s="67">
        <f>RES_hhdet_in!E$102</f>
        <v>95959.414474834266</v>
      </c>
      <c r="F53" s="67">
        <f>RES_hhdet_in!F$102</f>
        <v>66540.340067582554</v>
      </c>
      <c r="G53" s="67">
        <f>RES_hhdet_in!G$102</f>
        <v>83231.436061318789</v>
      </c>
      <c r="H53" s="67">
        <f>RES_hhdet_in!H$102</f>
        <v>109228.75001240468</v>
      </c>
      <c r="I53" s="67">
        <f>RES_hhdet_in!I$102</f>
        <v>138912.62134721875</v>
      </c>
      <c r="J53" s="67">
        <f>RES_hhdet_in!J$102</f>
        <v>157668.2162805461</v>
      </c>
      <c r="K53" s="67">
        <f>RES_hhdet_in!K$102</f>
        <v>186084.59179760941</v>
      </c>
      <c r="L53" s="67">
        <f>RES_hhdet_in!L$102</f>
        <v>189678.36245652643</v>
      </c>
      <c r="M53" s="67">
        <f>RES_hhdet_in!M$102</f>
        <v>234342.65240789013</v>
      </c>
      <c r="N53" s="67">
        <f>RES_hhdet_in!N$102</f>
        <v>263027.33976264298</v>
      </c>
      <c r="O53" s="67">
        <f>RES_hhdet_in!O$102</f>
        <v>261302.0483797036</v>
      </c>
      <c r="P53" s="67">
        <f>RES_hhdet_in!P$102</f>
        <v>370941.75000000023</v>
      </c>
      <c r="Q53" s="67">
        <f>RES_hhdet_in!Q$102</f>
        <v>452806.87499999994</v>
      </c>
    </row>
    <row r="54" spans="1:17" ht="12" customHeight="1" x14ac:dyDescent="0.25">
      <c r="A54" s="29" t="s">
        <v>140</v>
      </c>
      <c r="B54" s="83"/>
      <c r="C54" s="83">
        <f>RES_hhdet_in!C$103</f>
        <v>108297.50000000001</v>
      </c>
      <c r="D54" s="83">
        <f>RES_hhdet_in!D$103</f>
        <v>112324.50000000004</v>
      </c>
      <c r="E54" s="83">
        <f>RES_hhdet_in!E$103</f>
        <v>113094.50000000003</v>
      </c>
      <c r="F54" s="83">
        <f>RES_hhdet_in!F$103</f>
        <v>143180.49999999991</v>
      </c>
      <c r="G54" s="83">
        <f>RES_hhdet_in!G$103</f>
        <v>116490.50000000006</v>
      </c>
      <c r="H54" s="83">
        <f>RES_hhdet_in!H$103</f>
        <v>94777.500000000087</v>
      </c>
      <c r="I54" s="83">
        <f>RES_hhdet_in!I$103</f>
        <v>93961.499999999854</v>
      </c>
      <c r="J54" s="83">
        <f>RES_hhdet_in!J$103</f>
        <v>86558.499999999956</v>
      </c>
      <c r="K54" s="83">
        <f>RES_hhdet_in!K$103</f>
        <v>130882.08389352198</v>
      </c>
      <c r="L54" s="83">
        <f>RES_hhdet_in!L$103</f>
        <v>195225.00163164389</v>
      </c>
      <c r="M54" s="83">
        <f>RES_hhdet_in!M$103</f>
        <v>402147.69940725178</v>
      </c>
      <c r="N54" s="83">
        <f>RES_hhdet_in!N$103</f>
        <v>216487.52900626368</v>
      </c>
      <c r="O54" s="83">
        <f>RES_hhdet_in!O$103</f>
        <v>247262.1094286177</v>
      </c>
      <c r="P54" s="83">
        <f>RES_hhdet_in!P$103</f>
        <v>56069.325839354489</v>
      </c>
      <c r="Q54" s="83">
        <f>RES_hhdet_in!Q$103</f>
        <v>139739.53006667277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45075.95986161357</v>
      </c>
      <c r="D58" s="67">
        <f>RES_hhdet_in_new!D$83</f>
        <v>51884.869529334072</v>
      </c>
      <c r="E58" s="67">
        <f>RES_hhdet_in_new!E$83</f>
        <v>51890.390982077493</v>
      </c>
      <c r="F58" s="67">
        <f>RES_hhdet_in_new!F$83</f>
        <v>45454.483392621689</v>
      </c>
      <c r="G58" s="67">
        <f>RES_hhdet_in_new!G$83</f>
        <v>45363.391131683813</v>
      </c>
      <c r="H58" s="67">
        <f>RES_hhdet_in_new!H$83</f>
        <v>41406.687685202407</v>
      </c>
      <c r="I58" s="67">
        <f>RES_hhdet_in_new!I$83</f>
        <v>46174.71360377167</v>
      </c>
      <c r="J58" s="67">
        <f>RES_hhdet_in_new!J$83</f>
        <v>37777.199044598237</v>
      </c>
      <c r="K58" s="67">
        <f>RES_hhdet_in_new!K$83</f>
        <v>28124.214749336461</v>
      </c>
      <c r="L58" s="67">
        <f>RES_hhdet_in_new!L$83</f>
        <v>30382.70684277745</v>
      </c>
      <c r="M58" s="67">
        <f>RES_hhdet_in_new!M$83</f>
        <v>132861.12177475242</v>
      </c>
      <c r="N58" s="67">
        <f>RES_hhdet_in_new!N$83</f>
        <v>47788.607491829382</v>
      </c>
      <c r="O58" s="67">
        <f>RES_hhdet_in_new!O$83</f>
        <v>58934.64674738569</v>
      </c>
      <c r="P58" s="67">
        <f>RES_hhdet_in_new!P$83</f>
        <v>43856.74604490905</v>
      </c>
      <c r="Q58" s="67">
        <f>RES_hhdet_in_new!Q$83</f>
        <v>57572.474418895596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129</v>
      </c>
      <c r="D60" s="67">
        <f>RES_hhdet_in_new!D$86</f>
        <v>202</v>
      </c>
      <c r="E60" s="67">
        <f>RES_hhdet_in_new!E$86</f>
        <v>176</v>
      </c>
      <c r="F60" s="67">
        <f>RES_hhdet_in_new!F$86</f>
        <v>333</v>
      </c>
      <c r="G60" s="67">
        <f>RES_hhdet_in_new!G$86</f>
        <v>251.99999999999994</v>
      </c>
      <c r="H60" s="67">
        <f>RES_hhdet_in_new!H$86</f>
        <v>534.99999999999989</v>
      </c>
      <c r="I60" s="67">
        <f>RES_hhdet_in_new!I$86</f>
        <v>850.99999999999977</v>
      </c>
      <c r="J60" s="67">
        <f>RES_hhdet_in_new!J$86</f>
        <v>820.99999999999966</v>
      </c>
      <c r="K60" s="67">
        <f>RES_hhdet_in_new!K$86</f>
        <v>1162.9999999999995</v>
      </c>
      <c r="L60" s="67">
        <f>RES_hhdet_in_new!L$86</f>
        <v>1250.9999999999991</v>
      </c>
      <c r="M60" s="67">
        <f>RES_hhdet_in_new!M$86</f>
        <v>2629.9999999999986</v>
      </c>
      <c r="N60" s="67">
        <f>RES_hhdet_in_new!N$86</f>
        <v>2126.9999999999986</v>
      </c>
      <c r="O60" s="67">
        <f>RES_hhdet_in_new!O$86</f>
        <v>1276.9999999999995</v>
      </c>
      <c r="P60" s="67">
        <f>RES_hhdet_in_new!P$86</f>
        <v>3195.9999999999991</v>
      </c>
      <c r="Q60" s="67">
        <f>RES_hhdet_in_new!Q$86</f>
        <v>3871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34805.988490409502</v>
      </c>
      <c r="D62" s="67">
        <f>RES_hhdet_in_new!D$88</f>
        <v>51884.869529334072</v>
      </c>
      <c r="E62" s="67">
        <f>RES_hhdet_in_new!E$88</f>
        <v>51890.390982077493</v>
      </c>
      <c r="F62" s="67">
        <f>RES_hhdet_in_new!F$88</f>
        <v>39864.257235625795</v>
      </c>
      <c r="G62" s="67">
        <f>RES_hhdet_in_new!G$88</f>
        <v>16105.164748020967</v>
      </c>
      <c r="H62" s="67">
        <f>RES_hhdet_in_new!H$88</f>
        <v>24664.903761973528</v>
      </c>
      <c r="I62" s="67">
        <f>RES_hhdet_in_new!I$88</f>
        <v>46174.71360377167</v>
      </c>
      <c r="J62" s="67">
        <f>RES_hhdet_in_new!J$88</f>
        <v>28225.160248460066</v>
      </c>
      <c r="K62" s="67">
        <f>RES_hhdet_in_new!K$88</f>
        <v>1953.8730291826387</v>
      </c>
      <c r="L62" s="67">
        <f>RES_hhdet_in_new!L$88</f>
        <v>16590.618365421178</v>
      </c>
      <c r="M62" s="67">
        <f>RES_hhdet_in_new!M$88</f>
        <v>84359.052556711657</v>
      </c>
      <c r="N62" s="67">
        <f>RES_hhdet_in_new!N$88</f>
        <v>39739.214657400647</v>
      </c>
      <c r="O62" s="67">
        <f>RES_hhdet_in_new!O$88</f>
        <v>4749.4950122823338</v>
      </c>
      <c r="P62" s="67">
        <f>RES_hhdet_in_new!P$88</f>
        <v>0</v>
      </c>
      <c r="Q62" s="67">
        <f>RES_hhdet_in_new!Q$88</f>
        <v>1833.1488974164531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23645.999999999989</v>
      </c>
      <c r="L63" s="67">
        <f>RES_hhdet_in_new!L$89</f>
        <v>6429.41813355263</v>
      </c>
      <c r="M63" s="67">
        <f>RES_hhdet_in_new!M$89</f>
        <v>12888.646629921705</v>
      </c>
      <c r="N63" s="67">
        <f>RES_hhdet_in_new!N$89</f>
        <v>8049.3928344287324</v>
      </c>
      <c r="O63" s="67">
        <f>RES_hhdet_in_new!O$89</f>
        <v>42296.23394282892</v>
      </c>
      <c r="P63" s="67">
        <f>RES_hhdet_in_new!P$89</f>
        <v>33139.670868641726</v>
      </c>
      <c r="Q63" s="67">
        <f>RES_hhdet_in_new!Q$89</f>
        <v>42774.25737552606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10269.971371204068</v>
      </c>
      <c r="D66" s="67">
        <f>RES_hhdet_in_new!D$96</f>
        <v>0</v>
      </c>
      <c r="E66" s="67">
        <f>RES_hhdet_in_new!E$96</f>
        <v>0</v>
      </c>
      <c r="F66" s="67">
        <f>RES_hhdet_in_new!F$96</f>
        <v>5590.2261569958937</v>
      </c>
      <c r="G66" s="67">
        <f>RES_hhdet_in_new!G$96</f>
        <v>29258.226383662848</v>
      </c>
      <c r="H66" s="67">
        <f>RES_hhdet_in_new!H$96</f>
        <v>16741.783923228879</v>
      </c>
      <c r="I66" s="67">
        <f>RES_hhdet_in_new!I$96</f>
        <v>0</v>
      </c>
      <c r="J66" s="67">
        <f>RES_hhdet_in_new!J$96</f>
        <v>9552.0387961381712</v>
      </c>
      <c r="K66" s="67">
        <f>RES_hhdet_in_new!K$96</f>
        <v>2208.3417201538314</v>
      </c>
      <c r="L66" s="67">
        <f>RES_hhdet_in_new!L$96</f>
        <v>7212.5884708605672</v>
      </c>
      <c r="M66" s="67">
        <f>RES_hhdet_in_new!M$96</f>
        <v>34567.422588119072</v>
      </c>
      <c r="N66" s="67">
        <f>RES_hhdet_in_new!N$96</f>
        <v>0</v>
      </c>
      <c r="O66" s="67">
        <f>RES_hhdet_in_new!O$96</f>
        <v>11237.917792274437</v>
      </c>
      <c r="P66" s="67">
        <f>RES_hhdet_in_new!P$96</f>
        <v>9853.0751762673226</v>
      </c>
      <c r="Q66" s="67">
        <f>RES_hhdet_in_new!Q$96</f>
        <v>11257.068145953082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315.99999999999989</v>
      </c>
      <c r="L67" s="67">
        <f>RES_hhdet_in_new!L$97</f>
        <v>150.08187294307703</v>
      </c>
      <c r="M67" s="67">
        <f>RES_hhdet_in_new!M$97</f>
        <v>1045.9999999999993</v>
      </c>
      <c r="N67" s="67">
        <f>RES_hhdet_in_new!N$97</f>
        <v>0</v>
      </c>
      <c r="O67" s="67">
        <f>RES_hhdet_in_new!O$97</f>
        <v>650.99999999999966</v>
      </c>
      <c r="P67" s="67">
        <f>RES_hhdet_in_new!P$97</f>
        <v>863.99999999999977</v>
      </c>
      <c r="Q67" s="67">
        <f>RES_hhdet_in_new!Q$97</f>
        <v>1708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45075.95986161357</v>
      </c>
      <c r="D71" s="83">
        <f>RES_hhdet_in_new!D$103</f>
        <v>51884.869529334072</v>
      </c>
      <c r="E71" s="83">
        <f>RES_hhdet_in_new!E$103</f>
        <v>51890.390982077493</v>
      </c>
      <c r="F71" s="83">
        <f>RES_hhdet_in_new!F$103</f>
        <v>45454.483392621689</v>
      </c>
      <c r="G71" s="83">
        <f>RES_hhdet_in_new!G$103</f>
        <v>45363.39113168382</v>
      </c>
      <c r="H71" s="83">
        <f>RES_hhdet_in_new!H$103</f>
        <v>41406.687685202407</v>
      </c>
      <c r="I71" s="83">
        <f>RES_hhdet_in_new!I$103</f>
        <v>46174.71360377167</v>
      </c>
      <c r="J71" s="83">
        <f>RES_hhdet_in_new!J$103</f>
        <v>37777.199044598237</v>
      </c>
      <c r="K71" s="83">
        <f>RES_hhdet_in_new!K$103</f>
        <v>28124.214749336461</v>
      </c>
      <c r="L71" s="83">
        <f>RES_hhdet_in_new!L$103</f>
        <v>30382.70684277745</v>
      </c>
      <c r="M71" s="83">
        <f>RES_hhdet_in_new!M$103</f>
        <v>132861.12177475242</v>
      </c>
      <c r="N71" s="83">
        <f>RES_hhdet_in_new!N$103</f>
        <v>47788.607491829374</v>
      </c>
      <c r="O71" s="83">
        <f>RES_hhdet_in_new!O$103</f>
        <v>58934.64674738569</v>
      </c>
      <c r="P71" s="83">
        <f>RES_hhdet_in_new!P$103</f>
        <v>43856.74604490905</v>
      </c>
      <c r="Q71" s="83">
        <f>RES_hhdet_in_new!Q$103</f>
        <v>57572.474418895596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56445.16513838643</v>
      </c>
      <c r="D75" s="67">
        <f t="shared" ref="D75:Q75" si="4">D41-D58</f>
        <v>70516.255470665943</v>
      </c>
      <c r="E75" s="67">
        <f t="shared" si="4"/>
        <v>64331.734017922507</v>
      </c>
      <c r="F75" s="67">
        <f t="shared" si="4"/>
        <v>56224.641607378311</v>
      </c>
      <c r="G75" s="67">
        <f t="shared" si="4"/>
        <v>58204.733868316187</v>
      </c>
      <c r="H75" s="67">
        <f t="shared" si="4"/>
        <v>60269.437314797593</v>
      </c>
      <c r="I75" s="67">
        <f t="shared" si="4"/>
        <v>67704.41139622833</v>
      </c>
      <c r="J75" s="67">
        <f t="shared" si="4"/>
        <v>61844.925955401763</v>
      </c>
      <c r="K75" s="67">
        <f t="shared" si="4"/>
        <v>42973.910250663539</v>
      </c>
      <c r="L75" s="67">
        <f t="shared" si="4"/>
        <v>49910.41815722255</v>
      </c>
      <c r="M75" s="67">
        <f t="shared" si="4"/>
        <v>188815.00322524752</v>
      </c>
      <c r="N75" s="67">
        <f t="shared" si="4"/>
        <v>53962.517508170633</v>
      </c>
      <c r="O75" s="67">
        <f t="shared" si="4"/>
        <v>82532.47825261431</v>
      </c>
      <c r="P75" s="67">
        <f t="shared" si="4"/>
        <v>57672.37895509095</v>
      </c>
      <c r="Q75" s="67">
        <f t="shared" si="4"/>
        <v>75762.650581104404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162</v>
      </c>
      <c r="D77" s="67">
        <f t="shared" ref="D77:Q77" si="5">D43-D60</f>
        <v>274</v>
      </c>
      <c r="E77" s="67">
        <f t="shared" si="5"/>
        <v>219</v>
      </c>
      <c r="F77" s="67">
        <f t="shared" si="5"/>
        <v>413</v>
      </c>
      <c r="G77" s="67">
        <f t="shared" si="5"/>
        <v>323.00000000000006</v>
      </c>
      <c r="H77" s="67">
        <f t="shared" si="5"/>
        <v>779.00000000000011</v>
      </c>
      <c r="I77" s="67">
        <f t="shared" si="5"/>
        <v>1249.0000000000002</v>
      </c>
      <c r="J77" s="67">
        <f t="shared" si="5"/>
        <v>1345.0000000000005</v>
      </c>
      <c r="K77" s="67">
        <f t="shared" si="5"/>
        <v>1776.0000000000005</v>
      </c>
      <c r="L77" s="67">
        <f t="shared" si="5"/>
        <v>2056.0000000000009</v>
      </c>
      <c r="M77" s="67">
        <f t="shared" si="5"/>
        <v>3738.0000000000014</v>
      </c>
      <c r="N77" s="67">
        <f t="shared" si="5"/>
        <v>2402.0000000000014</v>
      </c>
      <c r="O77" s="67">
        <f t="shared" si="5"/>
        <v>1789.0000000000005</v>
      </c>
      <c r="P77" s="67">
        <f t="shared" si="5"/>
        <v>4203.0000000000009</v>
      </c>
      <c r="Q77" s="67">
        <f t="shared" si="5"/>
        <v>5093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45478.984814301926</v>
      </c>
      <c r="D79" s="67">
        <f t="shared" si="6"/>
        <v>133449.3804706659</v>
      </c>
      <c r="E79" s="67">
        <f t="shared" si="6"/>
        <v>62916.075767042865</v>
      </c>
      <c r="F79" s="67">
        <f t="shared" si="6"/>
        <v>57278.513855121673</v>
      </c>
      <c r="G79" s="67">
        <f t="shared" si="6"/>
        <v>51400.038690283123</v>
      </c>
      <c r="H79" s="67">
        <f t="shared" si="6"/>
        <v>53246.267755447436</v>
      </c>
      <c r="I79" s="67">
        <f t="shared" si="6"/>
        <v>68431.536396228388</v>
      </c>
      <c r="J79" s="67">
        <f t="shared" si="6"/>
        <v>54868.816142799966</v>
      </c>
      <c r="K79" s="67">
        <f t="shared" si="6"/>
        <v>40455.84269738564</v>
      </c>
      <c r="L79" s="67">
        <f t="shared" si="6"/>
        <v>45497.152809181949</v>
      </c>
      <c r="M79" s="67">
        <f t="shared" si="6"/>
        <v>180155.24146766897</v>
      </c>
      <c r="N79" s="67">
        <f t="shared" si="6"/>
        <v>70945.643144712521</v>
      </c>
      <c r="O79" s="67">
        <f t="shared" si="6"/>
        <v>84665.973665895857</v>
      </c>
      <c r="P79" s="67">
        <f t="shared" si="6"/>
        <v>55735.356540175715</v>
      </c>
      <c r="Q79" s="67">
        <f t="shared" si="6"/>
        <v>85502.190894599975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1.1823431123048067E-11</v>
      </c>
      <c r="O80" s="67">
        <f t="shared" si="6"/>
        <v>0</v>
      </c>
      <c r="P80" s="67">
        <f t="shared" si="6"/>
        <v>7857.3291313582595</v>
      </c>
      <c r="Q80" s="67">
        <f t="shared" si="6"/>
        <v>2282.5100400858573</v>
      </c>
    </row>
    <row r="81" spans="1:17" ht="12" customHeight="1" x14ac:dyDescent="0.25">
      <c r="A81" s="148" t="s">
        <v>144</v>
      </c>
      <c r="B81" s="67"/>
      <c r="C81" s="67">
        <f t="shared" si="6"/>
        <v>36613.25</v>
      </c>
      <c r="D81" s="67">
        <f t="shared" si="6"/>
        <v>8545.7210805391787</v>
      </c>
      <c r="E81" s="67">
        <f t="shared" si="6"/>
        <v>7461.3064680745892</v>
      </c>
      <c r="F81" s="67">
        <f t="shared" si="6"/>
        <v>6505.3539092525189</v>
      </c>
      <c r="G81" s="67">
        <f t="shared" si="6"/>
        <v>5048.9604523188218</v>
      </c>
      <c r="H81" s="67">
        <f t="shared" si="6"/>
        <v>13602.258269391867</v>
      </c>
      <c r="I81" s="67">
        <f t="shared" si="6"/>
        <v>55350.249999999985</v>
      </c>
      <c r="J81" s="67">
        <f t="shared" si="6"/>
        <v>8111.249999999879</v>
      </c>
      <c r="K81" s="67">
        <f t="shared" si="6"/>
        <v>24211.918408450776</v>
      </c>
      <c r="L81" s="67">
        <f t="shared" si="6"/>
        <v>38645.971080539297</v>
      </c>
      <c r="M81" s="67">
        <f t="shared" si="6"/>
        <v>18337.954485693113</v>
      </c>
      <c r="N81" s="67">
        <f t="shared" si="6"/>
        <v>19465.762701936335</v>
      </c>
      <c r="O81" s="67">
        <f t="shared" si="6"/>
        <v>11704.960452318846</v>
      </c>
      <c r="P81" s="67">
        <f t="shared" si="6"/>
        <v>17051.677154374709</v>
      </c>
      <c r="Q81" s="67">
        <f t="shared" si="6"/>
        <v>49253.969752350145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2202.9999999999559</v>
      </c>
      <c r="L82" s="67">
        <f t="shared" si="6"/>
        <v>869.21037847889954</v>
      </c>
      <c r="M82" s="67">
        <f t="shared" si="6"/>
        <v>438.18295800083774</v>
      </c>
      <c r="N82" s="67">
        <f t="shared" si="6"/>
        <v>918.89529084518995</v>
      </c>
      <c r="O82" s="67">
        <f t="shared" si="6"/>
        <v>4145.6563218217298</v>
      </c>
      <c r="P82" s="67">
        <f t="shared" si="6"/>
        <v>4318.2700560425092</v>
      </c>
      <c r="Q82" s="67">
        <f t="shared" si="6"/>
        <v>6535.5675369491801</v>
      </c>
    </row>
    <row r="83" spans="1:17" ht="12" customHeight="1" x14ac:dyDescent="0.25">
      <c r="A83" s="148" t="s">
        <v>142</v>
      </c>
      <c r="B83" s="67"/>
      <c r="C83" s="67">
        <f t="shared" si="6"/>
        <v>3134.6635380069838</v>
      </c>
      <c r="D83" s="67">
        <f t="shared" si="6"/>
        <v>543.0133079838937</v>
      </c>
      <c r="E83" s="67">
        <f t="shared" si="6"/>
        <v>0</v>
      </c>
      <c r="F83" s="67">
        <f t="shared" si="6"/>
        <v>0</v>
      </c>
      <c r="G83" s="67">
        <f t="shared" si="6"/>
        <v>35597.773616337028</v>
      </c>
      <c r="H83" s="67">
        <f t="shared" si="6"/>
        <v>11515.216076771205</v>
      </c>
      <c r="I83" s="67">
        <f t="shared" si="6"/>
        <v>0</v>
      </c>
      <c r="J83" s="67">
        <f t="shared" si="6"/>
        <v>0</v>
      </c>
      <c r="K83" s="67">
        <f t="shared" si="6"/>
        <v>0</v>
      </c>
      <c r="L83" s="67">
        <f t="shared" si="6"/>
        <v>0</v>
      </c>
      <c r="M83" s="67">
        <f t="shared" si="6"/>
        <v>0</v>
      </c>
      <c r="N83" s="67">
        <f t="shared" si="6"/>
        <v>0</v>
      </c>
      <c r="O83" s="67">
        <f t="shared" si="6"/>
        <v>0</v>
      </c>
      <c r="P83" s="67">
        <f t="shared" si="6"/>
        <v>0</v>
      </c>
      <c r="Q83" s="67">
        <f t="shared" si="6"/>
        <v>0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43876.249999999985</v>
      </c>
      <c r="D87" s="67">
        <f t="shared" si="7"/>
        <v>81206.791106478253</v>
      </c>
      <c r="E87" s="67">
        <f t="shared" si="7"/>
        <v>95959.414474834266</v>
      </c>
      <c r="F87" s="67">
        <f t="shared" si="7"/>
        <v>66540.340067582554</v>
      </c>
      <c r="G87" s="67">
        <f t="shared" si="7"/>
        <v>83231.436061318789</v>
      </c>
      <c r="H87" s="67">
        <f t="shared" si="7"/>
        <v>109228.75001240468</v>
      </c>
      <c r="I87" s="67">
        <f t="shared" si="7"/>
        <v>138912.62134721875</v>
      </c>
      <c r="J87" s="67">
        <f t="shared" si="7"/>
        <v>157668.2162805461</v>
      </c>
      <c r="K87" s="67">
        <f t="shared" si="7"/>
        <v>186084.59179760941</v>
      </c>
      <c r="L87" s="67">
        <f t="shared" si="7"/>
        <v>189678.36245652643</v>
      </c>
      <c r="M87" s="67">
        <f t="shared" si="7"/>
        <v>234342.65240789013</v>
      </c>
      <c r="N87" s="67">
        <f t="shared" si="7"/>
        <v>263027.33976264298</v>
      </c>
      <c r="O87" s="67">
        <f t="shared" si="7"/>
        <v>261302.0483797036</v>
      </c>
      <c r="P87" s="67">
        <f t="shared" si="7"/>
        <v>370941.75000000023</v>
      </c>
      <c r="Q87" s="67">
        <f t="shared" si="7"/>
        <v>452806.87499999994</v>
      </c>
    </row>
    <row r="88" spans="1:17" ht="12" customHeight="1" x14ac:dyDescent="0.25">
      <c r="A88" s="159" t="s">
        <v>140</v>
      </c>
      <c r="B88" s="83"/>
      <c r="C88" s="83">
        <f t="shared" si="7"/>
        <v>63221.540138386445</v>
      </c>
      <c r="D88" s="83">
        <f t="shared" si="7"/>
        <v>60439.630470665972</v>
      </c>
      <c r="E88" s="83">
        <f t="shared" si="7"/>
        <v>61204.109017922536</v>
      </c>
      <c r="F88" s="83">
        <f t="shared" si="7"/>
        <v>97726.016607378231</v>
      </c>
      <c r="G88" s="83">
        <f t="shared" si="7"/>
        <v>71127.108868316238</v>
      </c>
      <c r="H88" s="83">
        <f t="shared" si="7"/>
        <v>53370.81231479768</v>
      </c>
      <c r="I88" s="83">
        <f t="shared" si="7"/>
        <v>47786.786396228184</v>
      </c>
      <c r="J88" s="83">
        <f t="shared" si="7"/>
        <v>48781.300955401719</v>
      </c>
      <c r="K88" s="83">
        <f t="shared" si="7"/>
        <v>102757.86914418552</v>
      </c>
      <c r="L88" s="83">
        <f t="shared" si="7"/>
        <v>164842.29478886642</v>
      </c>
      <c r="M88" s="83">
        <f t="shared" si="7"/>
        <v>269286.57763249939</v>
      </c>
      <c r="N88" s="83">
        <f t="shared" si="7"/>
        <v>168698.9215144343</v>
      </c>
      <c r="O88" s="83">
        <f t="shared" si="7"/>
        <v>188327.46268123202</v>
      </c>
      <c r="P88" s="83">
        <f t="shared" si="7"/>
        <v>12212.579794445439</v>
      </c>
      <c r="Q88" s="83">
        <f t="shared" si="7"/>
        <v>82167.055647777175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101304.12499999999</v>
      </c>
      <c r="C94" s="80">
        <f>RES_hhdet_numvin!C83</f>
        <v>101521.125</v>
      </c>
      <c r="D94" s="80">
        <f>RES_hhdet_numvin!D83</f>
        <v>122401.125</v>
      </c>
      <c r="E94" s="80">
        <f>RES_hhdet_numvin!E83</f>
        <v>116222.125</v>
      </c>
      <c r="F94" s="80">
        <f>RES_hhdet_numvin!F83</f>
        <v>101679.125</v>
      </c>
      <c r="G94" s="80">
        <f>RES_hhdet_numvin!G83</f>
        <v>103568.125</v>
      </c>
      <c r="H94" s="80">
        <f>RES_hhdet_numvin!H83</f>
        <v>101676.125</v>
      </c>
      <c r="I94" s="80">
        <f>RES_hhdet_numvin!I83</f>
        <v>113879.12499999999</v>
      </c>
      <c r="J94" s="80">
        <f>RES_hhdet_numvin!J83</f>
        <v>99622.124999999985</v>
      </c>
      <c r="K94" s="80">
        <f>RES_hhdet_numvin!K83</f>
        <v>71098.125</v>
      </c>
      <c r="L94" s="80">
        <f>RES_hhdet_numvin!L83</f>
        <v>80293.125</v>
      </c>
      <c r="M94" s="80">
        <f>RES_hhdet_numvin!M83</f>
        <v>321676.12499999994</v>
      </c>
      <c r="N94" s="80">
        <f>RES_hhdet_numvin!N83</f>
        <v>101751.12500000001</v>
      </c>
      <c r="O94" s="80">
        <f>RES_hhdet_numvin!O83</f>
        <v>141467.12500000003</v>
      </c>
      <c r="P94" s="80">
        <f>RES_hhdet_numvin!P83</f>
        <v>101529.125</v>
      </c>
      <c r="Q94" s="80">
        <f>RES_hhdet_numvin!Q83</f>
        <v>133335.125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1791</v>
      </c>
      <c r="K96" s="80">
        <f>RES_hhdet_numvin!K86</f>
        <v>2939</v>
      </c>
      <c r="L96" s="80">
        <f>RES_hhdet_numvin!L86</f>
        <v>3307</v>
      </c>
      <c r="M96" s="80">
        <f>RES_hhdet_numvin!M86</f>
        <v>6368</v>
      </c>
      <c r="N96" s="80">
        <f>RES_hhdet_numvin!N86</f>
        <v>4529</v>
      </c>
      <c r="O96" s="80">
        <f>RES_hhdet_numvin!O86</f>
        <v>3066</v>
      </c>
      <c r="P96" s="80">
        <f>RES_hhdet_numvin!P86</f>
        <v>7399</v>
      </c>
      <c r="Q96" s="80">
        <f>RES_hhdet_numvin!Q86</f>
        <v>8964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101075.67407356575</v>
      </c>
      <c r="C98" s="80">
        <f>RES_hhdet_numvin!C88</f>
        <v>93093.561773290377</v>
      </c>
      <c r="D98" s="80">
        <f>RES_hhdet_numvin!D88</f>
        <v>113556.60676486905</v>
      </c>
      <c r="E98" s="80">
        <f>RES_hhdet_numvin!E88</f>
        <v>111812.25725145594</v>
      </c>
      <c r="F98" s="80">
        <f>RES_hhdet_numvin!F88</f>
        <v>95375.386661808327</v>
      </c>
      <c r="G98" s="80">
        <f>RES_hhdet_numvin!G88</f>
        <v>81334.872649481607</v>
      </c>
      <c r="H98" s="80">
        <f>RES_hhdet_numvin!H88</f>
        <v>82349.650029024531</v>
      </c>
      <c r="I98" s="80">
        <f>RES_hhdet_numvin!I88</f>
        <v>107911.41918783434</v>
      </c>
      <c r="J98" s="80">
        <f>RES_hhdet_numvin!J88</f>
        <v>83093.976391259857</v>
      </c>
      <c r="K98" s="80">
        <f>RES_hhdet_numvin!K88</f>
        <v>44192.266137999854</v>
      </c>
      <c r="L98" s="80">
        <f>RES_hhdet_numvin!L88</f>
        <v>65851.527861222377</v>
      </c>
      <c r="M98" s="80">
        <f>RES_hhdet_numvin!M88</f>
        <v>277707.86041617749</v>
      </c>
      <c r="N98" s="80">
        <f>RES_hhdet_numvin!N88</f>
        <v>91517.78400545154</v>
      </c>
      <c r="O98" s="80">
        <f>RES_hhdet_numvin!O88</f>
        <v>83894.328629098658</v>
      </c>
      <c r="P98" s="80">
        <f>RES_hhdet_numvin!P88</f>
        <v>54664.953721255799</v>
      </c>
      <c r="Q98" s="80">
        <f>RES_hhdet_numvin!Q88</f>
        <v>72829.874446204689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19177.137778076896</v>
      </c>
      <c r="L99" s="80">
        <f>RES_hhdet_numvin!L89</f>
        <v>6429.4181335526364</v>
      </c>
      <c r="M99" s="80">
        <f>RES_hhdet_numvin!M89</f>
        <v>13095.488748943673</v>
      </c>
      <c r="N99" s="80">
        <f>RES_hhdet_numvin!N89</f>
        <v>8049.3928344287369</v>
      </c>
      <c r="O99" s="80">
        <f>RES_hhdet_numvin!O89</f>
        <v>46490.282654738003</v>
      </c>
      <c r="P99" s="80">
        <f>RES_hhdet_numvin!P89</f>
        <v>34701.512434648139</v>
      </c>
      <c r="Q99" s="80">
        <f>RES_hhdet_numvin!Q89</f>
        <v>45056.767415611917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6794.6609064170898</v>
      </c>
      <c r="D100" s="80">
        <f>RES_hhdet_numvin!D92</f>
        <v>8688.2961435053403</v>
      </c>
      <c r="E100" s="80">
        <f>RES_hhdet_numvin!E92</f>
        <v>4328.8930559887058</v>
      </c>
      <c r="F100" s="80">
        <f>RES_hhdet_numvin!F92</f>
        <v>6118.7403060728411</v>
      </c>
      <c r="G100" s="80">
        <f>RES_hhdet_numvin!G92</f>
        <v>20793.51246047538</v>
      </c>
      <c r="H100" s="80">
        <f>RES_hhdet_numvin!H92</f>
        <v>17881.848853342293</v>
      </c>
      <c r="I100" s="80">
        <f>RES_hhdet_numvin!I92</f>
        <v>5799.2769280800767</v>
      </c>
      <c r="J100" s="80">
        <f>RES_hhdet_numvin!J92</f>
        <v>16353.893169217572</v>
      </c>
      <c r="K100" s="80">
        <f>RES_hhdet_numvin!K92</f>
        <v>7450.5027598403021</v>
      </c>
      <c r="L100" s="80">
        <f>RES_hhdet_numvin!L92</f>
        <v>7683.4998443411914</v>
      </c>
      <c r="M100" s="80">
        <f>RES_hhdet_numvin!M92</f>
        <v>27848.985586077455</v>
      </c>
      <c r="N100" s="80">
        <f>RES_hhdet_numvin!N92</f>
        <v>2065.7484544481372</v>
      </c>
      <c r="O100" s="80">
        <f>RES_hhdet_numvin!O92</f>
        <v>8282.8112164292161</v>
      </c>
      <c r="P100" s="80">
        <f>RES_hhdet_numvin!P92</f>
        <v>6324.3303157641758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228.45092643424093</v>
      </c>
      <c r="C101" s="80">
        <f>RES_hhdet_numvin!C93</f>
        <v>1632.902320292535</v>
      </c>
      <c r="D101" s="80">
        <f>RES_hhdet_numvin!D93</f>
        <v>156.22209162560833</v>
      </c>
      <c r="E101" s="80">
        <f>RES_hhdet_numvin!E93</f>
        <v>80.974692555354792</v>
      </c>
      <c r="F101" s="80">
        <f>RES_hhdet_numvin!F93</f>
        <v>184.99803211884034</v>
      </c>
      <c r="G101" s="80">
        <f>RES_hhdet_numvin!G93</f>
        <v>1439.739890043008</v>
      </c>
      <c r="H101" s="80">
        <f>RES_hhdet_numvin!H93</f>
        <v>1444.62611763318</v>
      </c>
      <c r="I101" s="80">
        <f>RES_hhdet_numvin!I93</f>
        <v>168.42888408557269</v>
      </c>
      <c r="J101" s="80">
        <f>RES_hhdet_numvin!J93</f>
        <v>174.25543952256135</v>
      </c>
      <c r="K101" s="80">
        <f>RES_hhdet_numvin!K93</f>
        <v>278.21832408294983</v>
      </c>
      <c r="L101" s="80">
        <f>RES_hhdet_numvin!L93</f>
        <v>328.6791608837961</v>
      </c>
      <c r="M101" s="80">
        <f>RES_hhdet_numvin!M93</f>
        <v>3023.7902488013297</v>
      </c>
      <c r="N101" s="80">
        <f>RES_hhdet_numvin!N93</f>
        <v>118.19970567158558</v>
      </c>
      <c r="O101" s="80">
        <f>RES_hhdet_numvin!O93</f>
        <v>2799.7024997341418</v>
      </c>
      <c r="P101" s="80">
        <f>RES_hhdet_numvin!P93</f>
        <v>1691.3966742849711</v>
      </c>
      <c r="Q101" s="80">
        <f>RES_hhdet_numvin!Q93</f>
        <v>2483.4149922303172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</v>
      </c>
      <c r="J102" s="80">
        <f>RES_hhdet_numvin!J96</f>
        <v>0</v>
      </c>
      <c r="K102" s="80">
        <f>RES_hhdet_numvin!K96</f>
        <v>0</v>
      </c>
      <c r="L102" s="80">
        <f>RES_hhdet_numvin!L96</f>
        <v>0</v>
      </c>
      <c r="M102" s="80">
        <f>RES_hhdet_numvin!M96</f>
        <v>0</v>
      </c>
      <c r="N102" s="80">
        <f>RES_hhdet_numvin!N96</f>
        <v>0</v>
      </c>
      <c r="O102" s="80">
        <f>RES_hhdet_numvin!O96</f>
        <v>0</v>
      </c>
      <c r="P102" s="80">
        <f>RES_hhdet_numvin!P96</f>
        <v>4146.9318540469176</v>
      </c>
      <c r="Q102" s="80">
        <f>RES_hhdet_numvin!Q96</f>
        <v>11257.068145953082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1708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101304.125</v>
      </c>
      <c r="C106" s="80">
        <f>RES_hhdet_numvin!C102</f>
        <v>7337.7576367851661</v>
      </c>
      <c r="D106" s="80">
        <f>RES_hhdet_numvin!D102</f>
        <v>12293.062364284007</v>
      </c>
      <c r="E106" s="80">
        <f>RES_hhdet_numvin!E102</f>
        <v>17677.516015984773</v>
      </c>
      <c r="F106" s="80">
        <f>RES_hhdet_numvin!F102</f>
        <v>28956.570778926492</v>
      </c>
      <c r="G106" s="80">
        <f>RES_hhdet_numvin!G102</f>
        <v>41988.343377156292</v>
      </c>
      <c r="H106" s="80">
        <f>RES_hhdet_numvin!H102</f>
        <v>63897.889794133778</v>
      </c>
      <c r="I106" s="80">
        <f>RES_hhdet_numvin!I102</f>
        <v>67258.164248397457</v>
      </c>
      <c r="J106" s="80">
        <f>RES_hhdet_numvin!J102</f>
        <v>1275.3471567930592</v>
      </c>
      <c r="K106" s="80">
        <f>RES_hhdet_numvin!K102</f>
        <v>1571.3030110060763</v>
      </c>
      <c r="L106" s="80">
        <f>RES_hhdet_numvin!L102</f>
        <v>3381.1508575672606</v>
      </c>
      <c r="M106" s="80">
        <f>RES_hhdet_numvin!M102</f>
        <v>28706.610824535965</v>
      </c>
      <c r="N106" s="80">
        <f>RES_hhdet_numvin!N102</f>
        <v>15031.138959520958</v>
      </c>
      <c r="O106" s="80">
        <f>RES_hhdet_numvin!O102</f>
        <v>46219.425000908639</v>
      </c>
      <c r="P106" s="80">
        <f>RES_hhdet_numvin!P102</f>
        <v>41449.944392895544</v>
      </c>
      <c r="Q106" s="80">
        <f>RES_hhdet_numvin!Q102</f>
        <v>75762.650581104404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94183.367363214827</v>
      </c>
      <c r="D107" s="78">
        <f>RES_hhdet_numvin!D103</f>
        <v>110108.06263571599</v>
      </c>
      <c r="E107" s="78">
        <f>RES_hhdet_numvin!E103</f>
        <v>98544.608984015227</v>
      </c>
      <c r="F107" s="78">
        <f>RES_hhdet_numvin!F103</f>
        <v>72722.5542210735</v>
      </c>
      <c r="G107" s="78">
        <f>RES_hhdet_numvin!G103</f>
        <v>61579.781622843715</v>
      </c>
      <c r="H107" s="78">
        <f>RES_hhdet_numvin!H103</f>
        <v>37778.235205866222</v>
      </c>
      <c r="I107" s="78">
        <f>RES_hhdet_numvin!I103</f>
        <v>46620.96075160255</v>
      </c>
      <c r="J107" s="78">
        <f>RES_hhdet_numvin!J103</f>
        <v>98346.777843206946</v>
      </c>
      <c r="K107" s="78">
        <f>RES_hhdet_numvin!K103</f>
        <v>69526.821988993921</v>
      </c>
      <c r="L107" s="78">
        <f>RES_hhdet_numvin!L103</f>
        <v>76911.974142432737</v>
      </c>
      <c r="M107" s="78">
        <f>RES_hhdet_numvin!M103</f>
        <v>292969.51417546405</v>
      </c>
      <c r="N107" s="78">
        <f>RES_hhdet_numvin!N103</f>
        <v>86719.986040479038</v>
      </c>
      <c r="O107" s="78">
        <f>RES_hhdet_numvin!O103</f>
        <v>95247.699999091361</v>
      </c>
      <c r="P107" s="78">
        <f>RES_hhdet_numvin!P103</f>
        <v>60079.180607104456</v>
      </c>
      <c r="Q107" s="78">
        <f>RES_hhdet_numvin!Q103</f>
        <v>57572.474418895596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2467.5411712110804</v>
      </c>
      <c r="C111" s="168">
        <f t="shared" ref="C111:Q111" si="8">SUM(C112,C115,C117,C130)</f>
        <v>2695.5608308758065</v>
      </c>
      <c r="D111" s="168">
        <f t="shared" si="8"/>
        <v>2683.3900159478208</v>
      </c>
      <c r="E111" s="168">
        <f t="shared" si="8"/>
        <v>2692.5236975326275</v>
      </c>
      <c r="F111" s="168">
        <f t="shared" si="8"/>
        <v>2695.1719723420147</v>
      </c>
      <c r="G111" s="168">
        <f t="shared" si="8"/>
        <v>2634.3456604436196</v>
      </c>
      <c r="H111" s="168">
        <f t="shared" si="8"/>
        <v>2735.7303031541451</v>
      </c>
      <c r="I111" s="168">
        <f t="shared" si="8"/>
        <v>2664.6440228760812</v>
      </c>
      <c r="J111" s="168">
        <f t="shared" si="8"/>
        <v>2681.3601511680463</v>
      </c>
      <c r="K111" s="168">
        <f t="shared" si="8"/>
        <v>2681.0794572099271</v>
      </c>
      <c r="L111" s="168">
        <f t="shared" si="8"/>
        <v>2927.0020583382598</v>
      </c>
      <c r="M111" s="168">
        <f t="shared" si="8"/>
        <v>3008.0689472586801</v>
      </c>
      <c r="N111" s="168">
        <f t="shared" si="8"/>
        <v>3044.9193909152054</v>
      </c>
      <c r="O111" s="168">
        <f t="shared" si="8"/>
        <v>3054.4993676531353</v>
      </c>
      <c r="P111" s="168">
        <f t="shared" si="8"/>
        <v>2788.3797594969287</v>
      </c>
      <c r="Q111" s="168">
        <f t="shared" si="8"/>
        <v>2797.0740534052047</v>
      </c>
    </row>
    <row r="112" spans="1:17" ht="12" customHeight="1" x14ac:dyDescent="0.25">
      <c r="A112" s="158" t="s">
        <v>65</v>
      </c>
      <c r="B112" s="157">
        <f>SUM(B113:B114)</f>
        <v>1916.1114935825544</v>
      </c>
      <c r="C112" s="157">
        <f t="shared" ref="C112:Q112" si="9">SUM(C113:C114)</f>
        <v>2137.4585848278271</v>
      </c>
      <c r="D112" s="157">
        <f t="shared" si="9"/>
        <v>2102.8114628213139</v>
      </c>
      <c r="E112" s="157">
        <f t="shared" si="9"/>
        <v>2059.946822837569</v>
      </c>
      <c r="F112" s="157">
        <f t="shared" si="9"/>
        <v>2049.7012065563376</v>
      </c>
      <c r="G112" s="157">
        <f t="shared" si="9"/>
        <v>2002.0708977441809</v>
      </c>
      <c r="H112" s="157">
        <f t="shared" si="9"/>
        <v>2094.1760241054467</v>
      </c>
      <c r="I112" s="157">
        <f t="shared" si="9"/>
        <v>2018.9319543952677</v>
      </c>
      <c r="J112" s="157">
        <f t="shared" si="9"/>
        <v>2027.5621551322331</v>
      </c>
      <c r="K112" s="157">
        <f t="shared" si="9"/>
        <v>2027.8680216643445</v>
      </c>
      <c r="L112" s="157">
        <f t="shared" si="9"/>
        <v>2280.2953970465574</v>
      </c>
      <c r="M112" s="157">
        <f t="shared" si="9"/>
        <v>2271.7099121883925</v>
      </c>
      <c r="N112" s="157">
        <f t="shared" si="9"/>
        <v>2317.0104148905493</v>
      </c>
      <c r="O112" s="157">
        <f t="shared" si="9"/>
        <v>2307.9008133452853</v>
      </c>
      <c r="P112" s="157">
        <f t="shared" si="9"/>
        <v>2044.7540754117961</v>
      </c>
      <c r="Q112" s="157">
        <f t="shared" si="9"/>
        <v>2046.4426801982788</v>
      </c>
    </row>
    <row r="113" spans="1:17" ht="12" customHeight="1" x14ac:dyDescent="0.25">
      <c r="A113" s="23" t="s">
        <v>157</v>
      </c>
      <c r="B113" s="156">
        <f>RES_hhdet_fec!B$83</f>
        <v>1910.5156287894165</v>
      </c>
      <c r="C113" s="156">
        <f>RES_hhdet_fec!C$83</f>
        <v>2131.6855717405974</v>
      </c>
      <c r="D113" s="156">
        <f>RES_hhdet_fec!D$83</f>
        <v>2097.7956050988851</v>
      </c>
      <c r="E113" s="156">
        <f>RES_hhdet_fec!E$83</f>
        <v>2047.0226069015587</v>
      </c>
      <c r="F113" s="156">
        <f>RES_hhdet_fec!F$83</f>
        <v>2036.8686123506686</v>
      </c>
      <c r="G113" s="156">
        <f>RES_hhdet_fec!G$83</f>
        <v>1992.050186523534</v>
      </c>
      <c r="H113" s="156">
        <f>RES_hhdet_fec!H$83</f>
        <v>2082.2444573451471</v>
      </c>
      <c r="I113" s="156">
        <f>RES_hhdet_fec!I$83</f>
        <v>2008.1181599646209</v>
      </c>
      <c r="J113" s="156">
        <f>RES_hhdet_fec!J$83</f>
        <v>2015.8046673955896</v>
      </c>
      <c r="K113" s="156">
        <f>RES_hhdet_fec!K$83</f>
        <v>2015.6895207352093</v>
      </c>
      <c r="L113" s="156">
        <f>RES_hhdet_fec!L$83</f>
        <v>2266.6931767457918</v>
      </c>
      <c r="M113" s="156">
        <f>RES_hhdet_fec!M$83</f>
        <v>2258.1718991190601</v>
      </c>
      <c r="N113" s="156">
        <f>RES_hhdet_fec!N$83</f>
        <v>2303.4536601561722</v>
      </c>
      <c r="O113" s="156">
        <f>RES_hhdet_fec!O$83</f>
        <v>2293.5500114999859</v>
      </c>
      <c r="P113" s="156">
        <f>RES_hhdet_fec!P$83</f>
        <v>2029.6686700954017</v>
      </c>
      <c r="Q113" s="156">
        <f>RES_hhdet_fec!Q$83</f>
        <v>2029.556864125668</v>
      </c>
    </row>
    <row r="114" spans="1:17" ht="12" customHeight="1" x14ac:dyDescent="0.25">
      <c r="A114" s="23" t="s">
        <v>60</v>
      </c>
      <c r="B114" s="156">
        <f>RES_hhdet_fec!B$84</f>
        <v>5.5958647931378334</v>
      </c>
      <c r="C114" s="156">
        <f>RES_hhdet_fec!C$84</f>
        <v>5.7730130872295353</v>
      </c>
      <c r="D114" s="156">
        <f>RES_hhdet_fec!D$84</f>
        <v>5.0158577224286764</v>
      </c>
      <c r="E114" s="156">
        <f>RES_hhdet_fec!E$84</f>
        <v>12.924215936010159</v>
      </c>
      <c r="F114" s="156">
        <f>RES_hhdet_fec!F$84</f>
        <v>12.83259420566886</v>
      </c>
      <c r="G114" s="156">
        <f>RES_hhdet_fec!G$84</f>
        <v>10.020711220646984</v>
      </c>
      <c r="H114" s="156">
        <f>RES_hhdet_fec!H$84</f>
        <v>11.931566760299667</v>
      </c>
      <c r="I114" s="156">
        <f>RES_hhdet_fec!I$84</f>
        <v>10.8137944306468</v>
      </c>
      <c r="J114" s="156">
        <f>RES_hhdet_fec!J$84</f>
        <v>11.757487736643588</v>
      </c>
      <c r="K114" s="156">
        <f>RES_hhdet_fec!K$84</f>
        <v>12.1785009291352</v>
      </c>
      <c r="L114" s="156">
        <f>RES_hhdet_fec!L$84</f>
        <v>13.602220300765786</v>
      </c>
      <c r="M114" s="156">
        <f>RES_hhdet_fec!M$84</f>
        <v>13.538013069332482</v>
      </c>
      <c r="N114" s="156">
        <f>RES_hhdet_fec!N$84</f>
        <v>13.556754734377142</v>
      </c>
      <c r="O114" s="156">
        <f>RES_hhdet_fec!O$84</f>
        <v>14.350801845299634</v>
      </c>
      <c r="P114" s="156">
        <f>RES_hhdet_fec!P$84</f>
        <v>15.085405316394482</v>
      </c>
      <c r="Q114" s="156">
        <f>RES_hhdet_fec!Q$84</f>
        <v>16.885816072610901</v>
      </c>
    </row>
    <row r="115" spans="1:17" ht="12" customHeight="1" x14ac:dyDescent="0.25">
      <c r="A115" s="158" t="s">
        <v>112</v>
      </c>
      <c r="B115" s="157">
        <f>B116</f>
        <v>3.8805060205863641E-2</v>
      </c>
      <c r="C115" s="157">
        <f t="shared" ref="C115:Q115" si="10">C116</f>
        <v>4.1368364809108923E-2</v>
      </c>
      <c r="D115" s="157">
        <f t="shared" si="10"/>
        <v>4.8525036841042854E-2</v>
      </c>
      <c r="E115" s="157">
        <f t="shared" si="10"/>
        <v>5.3632974849253341E-2</v>
      </c>
      <c r="F115" s="157">
        <f t="shared" si="10"/>
        <v>6.7523039380623831E-2</v>
      </c>
      <c r="G115" s="157">
        <f t="shared" si="10"/>
        <v>7.6648499879657758E-2</v>
      </c>
      <c r="H115" s="157">
        <f t="shared" si="10"/>
        <v>0.10415200417696066</v>
      </c>
      <c r="I115" s="157">
        <f t="shared" si="10"/>
        <v>0.14754911050841835</v>
      </c>
      <c r="J115" s="157">
        <f t="shared" si="10"/>
        <v>0.18723649152137203</v>
      </c>
      <c r="K115" s="157">
        <f t="shared" si="10"/>
        <v>0.24154383725449549</v>
      </c>
      <c r="L115" s="157">
        <f t="shared" si="10"/>
        <v>0.29319384077769517</v>
      </c>
      <c r="M115" s="157">
        <f t="shared" si="10"/>
        <v>0.4013932832078001</v>
      </c>
      <c r="N115" s="157">
        <f t="shared" si="10"/>
        <v>0.46312881525296101</v>
      </c>
      <c r="O115" s="157">
        <f t="shared" si="10"/>
        <v>0.48633656938462694</v>
      </c>
      <c r="P115" s="157">
        <f t="shared" si="10"/>
        <v>0.61198593354090591</v>
      </c>
      <c r="Q115" s="157">
        <f t="shared" si="10"/>
        <v>0.71917580407027792</v>
      </c>
    </row>
    <row r="116" spans="1:17" ht="12" customHeight="1" x14ac:dyDescent="0.25">
      <c r="A116" s="23" t="s">
        <v>60</v>
      </c>
      <c r="B116" s="156">
        <f>RES_hhdet_fec!B$86</f>
        <v>3.8805060205863641E-2</v>
      </c>
      <c r="C116" s="156">
        <f>RES_hhdet_fec!C$86</f>
        <v>4.1368364809108923E-2</v>
      </c>
      <c r="D116" s="156">
        <f>RES_hhdet_fec!D$86</f>
        <v>4.8525036841042854E-2</v>
      </c>
      <c r="E116" s="156">
        <f>RES_hhdet_fec!E$86</f>
        <v>5.3632974849253341E-2</v>
      </c>
      <c r="F116" s="156">
        <f>RES_hhdet_fec!F$86</f>
        <v>6.7523039380623831E-2</v>
      </c>
      <c r="G116" s="156">
        <f>RES_hhdet_fec!G$86</f>
        <v>7.6648499879657758E-2</v>
      </c>
      <c r="H116" s="156">
        <f>RES_hhdet_fec!H$86</f>
        <v>0.10415200417696066</v>
      </c>
      <c r="I116" s="156">
        <f>RES_hhdet_fec!I$86</f>
        <v>0.14754911050841835</v>
      </c>
      <c r="J116" s="156">
        <f>RES_hhdet_fec!J$86</f>
        <v>0.18723649152137203</v>
      </c>
      <c r="K116" s="156">
        <f>RES_hhdet_fec!K$86</f>
        <v>0.24154383725449549</v>
      </c>
      <c r="L116" s="156">
        <f>RES_hhdet_fec!L$86</f>
        <v>0.29319384077769517</v>
      </c>
      <c r="M116" s="156">
        <f>RES_hhdet_fec!M$86</f>
        <v>0.4013932832078001</v>
      </c>
      <c r="N116" s="156">
        <f>RES_hhdet_fec!N$86</f>
        <v>0.46312881525296101</v>
      </c>
      <c r="O116" s="156">
        <f>RES_hhdet_fec!O$86</f>
        <v>0.48633656938462694</v>
      </c>
      <c r="P116" s="156">
        <f>RES_hhdet_fec!P$86</f>
        <v>0.61198593354090591</v>
      </c>
      <c r="Q116" s="156">
        <f>RES_hhdet_fec!Q$86</f>
        <v>0.71917580407027792</v>
      </c>
    </row>
    <row r="117" spans="1:17" ht="12" customHeight="1" x14ac:dyDescent="0.25">
      <c r="A117" s="158" t="s">
        <v>63</v>
      </c>
      <c r="B117" s="157">
        <f>RES_hhdet_fec!B$87</f>
        <v>429.87800492037258</v>
      </c>
      <c r="C117" s="157">
        <f>RES_hhdet_fec!C$87</f>
        <v>435.82408617276752</v>
      </c>
      <c r="D117" s="157">
        <f>RES_hhdet_fec!D$87</f>
        <v>446.95309928865817</v>
      </c>
      <c r="E117" s="157">
        <f>RES_hhdet_fec!E$87</f>
        <v>456.39099779488959</v>
      </c>
      <c r="F117" s="157">
        <f>RES_hhdet_fec!F$87</f>
        <v>470.02195350617706</v>
      </c>
      <c r="G117" s="157">
        <f>RES_hhdet_fec!G$87</f>
        <v>460.89876162350123</v>
      </c>
      <c r="H117" s="157">
        <f>RES_hhdet_fec!H$87</f>
        <v>465.38368878953094</v>
      </c>
      <c r="I117" s="157">
        <f>RES_hhdet_fec!I$87</f>
        <v>469.1203057447247</v>
      </c>
      <c r="J117" s="157">
        <f>RES_hhdet_fec!J$87</f>
        <v>473.47118024011138</v>
      </c>
      <c r="K117" s="157">
        <f>RES_hhdet_fec!K$87</f>
        <v>471.93697323539004</v>
      </c>
      <c r="L117" s="157">
        <f>RES_hhdet_fec!L$87</f>
        <v>466.03886915065613</v>
      </c>
      <c r="M117" s="157">
        <f>RES_hhdet_fec!M$87</f>
        <v>535.38320985367261</v>
      </c>
      <c r="N117" s="157">
        <f>RES_hhdet_fec!N$87</f>
        <v>528.35046707984577</v>
      </c>
      <c r="O117" s="157">
        <f>RES_hhdet_fec!O$87</f>
        <v>542.02894536840984</v>
      </c>
      <c r="P117" s="157">
        <f>RES_hhdet_fec!P$87</f>
        <v>535.85830163629294</v>
      </c>
      <c r="Q117" s="157">
        <f>RES_hhdet_fec!Q$87</f>
        <v>538.03626994480328</v>
      </c>
    </row>
    <row r="118" spans="1:17" ht="12" customHeight="1" x14ac:dyDescent="0.25">
      <c r="A118" s="167" t="s">
        <v>156</v>
      </c>
      <c r="B118" s="132">
        <f>RES_hhdet_fec!B$88</f>
        <v>358.5218290888219</v>
      </c>
      <c r="C118" s="132">
        <f>RES_hhdet_fec!C$88</f>
        <v>364.22870825940203</v>
      </c>
      <c r="D118" s="132">
        <f>RES_hhdet_fec!D$88</f>
        <v>398.11305490111516</v>
      </c>
      <c r="E118" s="132">
        <f>RES_hhdet_fec!E$88</f>
        <v>414.9482230984413</v>
      </c>
      <c r="F118" s="132">
        <f>RES_hhdet_fec!F$88</f>
        <v>431.89615764933177</v>
      </c>
      <c r="G118" s="132">
        <f>RES_hhdet_fec!G$88</f>
        <v>413.12917500630306</v>
      </c>
      <c r="H118" s="132">
        <f>RES_hhdet_fec!H$88</f>
        <v>413.65044265485238</v>
      </c>
      <c r="I118" s="132">
        <f>RES_hhdet_fec!I$88</f>
        <v>428.05186003537983</v>
      </c>
      <c r="J118" s="132">
        <f>RES_hhdet_fec!J$88</f>
        <v>432.36746260441032</v>
      </c>
      <c r="K118" s="132">
        <f>RES_hhdet_fec!K$88</f>
        <v>427.64992799270101</v>
      </c>
      <c r="L118" s="132">
        <f>RES_hhdet_fec!L$88</f>
        <v>420.09207595789167</v>
      </c>
      <c r="M118" s="132">
        <f>RES_hhdet_fec!M$88</f>
        <v>480.12458110961353</v>
      </c>
      <c r="N118" s="132">
        <f>RES_hhdet_fec!N$88</f>
        <v>477.74233886120686</v>
      </c>
      <c r="O118" s="132">
        <f>RES_hhdet_fec!O$88</f>
        <v>478.85805076990886</v>
      </c>
      <c r="P118" s="132">
        <f>RES_hhdet_fec!P$88</f>
        <v>462.15469620957572</v>
      </c>
      <c r="Q118" s="132">
        <f>RES_hhdet_fec!Q$88</f>
        <v>453.84558933083622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5.7783265422929473</v>
      </c>
      <c r="L119" s="132">
        <f t="shared" si="11"/>
        <v>7.2793064153258209</v>
      </c>
      <c r="M119" s="132">
        <f t="shared" si="11"/>
        <v>10.037163041211127</v>
      </c>
      <c r="N119" s="132">
        <f t="shared" si="11"/>
        <v>11.607122300326457</v>
      </c>
      <c r="O119" s="132">
        <f t="shared" si="11"/>
        <v>22.099011868761846</v>
      </c>
      <c r="P119" s="132">
        <f t="shared" si="11"/>
        <v>32.036797185696145</v>
      </c>
      <c r="Q119" s="132">
        <f t="shared" si="11"/>
        <v>42.156677321341334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4.8510112720898046</v>
      </c>
      <c r="L120" s="165">
        <f>RES_hhdet_fec!L$90</f>
        <v>6.1047230352945689</v>
      </c>
      <c r="M120" s="165">
        <f>RES_hhdet_fec!M$90</f>
        <v>8.432738775788545</v>
      </c>
      <c r="N120" s="165">
        <f>RES_hhdet_fec!N$90</f>
        <v>9.7146266278145923</v>
      </c>
      <c r="O120" s="165">
        <f>RES_hhdet_fec!O$90</f>
        <v>18.50743796315771</v>
      </c>
      <c r="P120" s="165">
        <f>RES_hhdet_fec!P$90</f>
        <v>26.804037618103383</v>
      </c>
      <c r="Q120" s="165">
        <f>RES_hhdet_fec!Q$90</f>
        <v>35.225302460717671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0.92731527020314242</v>
      </c>
      <c r="L121" s="164">
        <f>RES_hhdet_fec!L$91</f>
        <v>1.174583380031252</v>
      </c>
      <c r="M121" s="164">
        <f>RES_hhdet_fec!M$91</f>
        <v>1.6044242654225822</v>
      </c>
      <c r="N121" s="164">
        <f>RES_hhdet_fec!N$91</f>
        <v>1.8924956725118651</v>
      </c>
      <c r="O121" s="164">
        <f>RES_hhdet_fec!O$91</f>
        <v>3.5915739056041347</v>
      </c>
      <c r="P121" s="164">
        <f>RES_hhdet_fec!P$91</f>
        <v>5.2327595675927645</v>
      </c>
      <c r="Q121" s="164">
        <f>RES_hhdet_fec!Q$91</f>
        <v>6.9313748606236603</v>
      </c>
    </row>
    <row r="122" spans="1:17" ht="12" customHeight="1" x14ac:dyDescent="0.25">
      <c r="A122" s="163" t="s">
        <v>144</v>
      </c>
      <c r="B122" s="162">
        <f>RES_hhdet_fec!B$92</f>
        <v>46.194394510039288</v>
      </c>
      <c r="C122" s="162">
        <f>RES_hhdet_fec!C$92</f>
        <v>50.872605873856756</v>
      </c>
      <c r="D122" s="162">
        <f>RES_hhdet_fec!D$92</f>
        <v>43.703566377105531</v>
      </c>
      <c r="E122" s="162">
        <f>RES_hhdet_fec!E$92</f>
        <v>39.542492051356845</v>
      </c>
      <c r="F122" s="162">
        <f>RES_hhdet_fec!F$92</f>
        <v>36.689836162216181</v>
      </c>
      <c r="G122" s="162">
        <f>RES_hhdet_fec!G$92</f>
        <v>31.175910398762767</v>
      </c>
      <c r="H122" s="162">
        <f>RES_hhdet_fec!H$92</f>
        <v>30.139585045006132</v>
      </c>
      <c r="I122" s="162">
        <f>RES_hhdet_fec!I$92</f>
        <v>38.757982308965239</v>
      </c>
      <c r="J122" s="162">
        <f>RES_hhdet_fec!J$92</f>
        <v>36.563094837758761</v>
      </c>
      <c r="K122" s="162">
        <f>RES_hhdet_fec!K$92</f>
        <v>33.199344035266499</v>
      </c>
      <c r="L122" s="162">
        <f>RES_hhdet_fec!L$92</f>
        <v>35.970405792052723</v>
      </c>
      <c r="M122" s="162">
        <f>RES_hhdet_fec!M$92</f>
        <v>33.777981933959559</v>
      </c>
      <c r="N122" s="162">
        <f>RES_hhdet_fec!N$92</f>
        <v>34.795954850028053</v>
      </c>
      <c r="O122" s="162">
        <f>RES_hhdet_fec!O$92</f>
        <v>36.217190089320923</v>
      </c>
      <c r="P122" s="162">
        <f>RES_hhdet_fec!P$92</f>
        <v>36.194830087205219</v>
      </c>
      <c r="Q122" s="162">
        <f>RES_hhdet_fec!Q$92</f>
        <v>34.361758454782276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0.46301774776828153</v>
      </c>
      <c r="L123" s="160">
        <f t="shared" si="12"/>
        <v>0.64346664890098193</v>
      </c>
      <c r="M123" s="160">
        <f t="shared" si="12"/>
        <v>0.73154371370285931</v>
      </c>
      <c r="N123" s="160">
        <f t="shared" si="12"/>
        <v>0.87469340286773889</v>
      </c>
      <c r="O123" s="160">
        <f t="shared" si="12"/>
        <v>1.7341215859302015</v>
      </c>
      <c r="P123" s="160">
        <f t="shared" si="12"/>
        <v>2.6060384913811849</v>
      </c>
      <c r="Q123" s="160">
        <f t="shared" si="12"/>
        <v>3.317368288060174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0.37662362020939111</v>
      </c>
      <c r="L124" s="156">
        <f>RES_hhdet_fec!L$94</f>
        <v>0.52273317847026968</v>
      </c>
      <c r="M124" s="156">
        <f>RES_hhdet_fec!M$94</f>
        <v>0.59321693457895097</v>
      </c>
      <c r="N124" s="156">
        <f>RES_hhdet_fec!N$94</f>
        <v>0.70751589789269398</v>
      </c>
      <c r="O124" s="156">
        <f>RES_hhdet_fec!O$94</f>
        <v>1.3997508423701781</v>
      </c>
      <c r="P124" s="156">
        <f>RES_hhdet_fec!P$94</f>
        <v>2.0992877986804492</v>
      </c>
      <c r="Q124" s="156">
        <f>RES_hhdet_fec!Q$94</f>
        <v>2.6669408921794546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8.6394127558890421E-2</v>
      </c>
      <c r="L125" s="156">
        <f>RES_hhdet_fec!L$95</f>
        <v>0.12073347043071227</v>
      </c>
      <c r="M125" s="156">
        <f>RES_hhdet_fec!M$95</f>
        <v>0.13832677912390828</v>
      </c>
      <c r="N125" s="156">
        <f>RES_hhdet_fec!N$95</f>
        <v>0.16717750497504491</v>
      </c>
      <c r="O125" s="156">
        <f>RES_hhdet_fec!O$95</f>
        <v>0.33437074356002339</v>
      </c>
      <c r="P125" s="156">
        <f>RES_hhdet_fec!P$95</f>
        <v>0.50675069270073558</v>
      </c>
      <c r="Q125" s="156">
        <f>RES_hhdet_fec!Q$95</f>
        <v>0.65042739588071952</v>
      </c>
    </row>
    <row r="126" spans="1:17" ht="12" customHeight="1" x14ac:dyDescent="0.25">
      <c r="A126" s="163" t="s">
        <v>142</v>
      </c>
      <c r="B126" s="162">
        <f>RES_hhdet_fec!B$96</f>
        <v>25.161781321511405</v>
      </c>
      <c r="C126" s="162">
        <f>RES_hhdet_fec!C$96</f>
        <v>20.722772039508779</v>
      </c>
      <c r="D126" s="162">
        <f>RES_hhdet_fec!D$96</f>
        <v>5.1364780104375027</v>
      </c>
      <c r="E126" s="162">
        <f>RES_hhdet_fec!E$96</f>
        <v>1.900282645091445</v>
      </c>
      <c r="F126" s="162">
        <f>RES_hhdet_fec!F$96</f>
        <v>1.4359596946290929</v>
      </c>
      <c r="G126" s="162">
        <f>RES_hhdet_fec!G$96</f>
        <v>16.593676218435412</v>
      </c>
      <c r="H126" s="162">
        <f>RES_hhdet_fec!H$96</f>
        <v>21.593661089672413</v>
      </c>
      <c r="I126" s="162">
        <f>RES_hhdet_fec!I$96</f>
        <v>2.3104634003796813</v>
      </c>
      <c r="J126" s="162">
        <f>RES_hhdet_fec!J$96</f>
        <v>4.5406227979423006</v>
      </c>
      <c r="K126" s="162">
        <f>RES_hhdet_fec!K$96</f>
        <v>4.7797587543412261</v>
      </c>
      <c r="L126" s="162">
        <f>RES_hhdet_fec!L$96</f>
        <v>2.0180565788288778</v>
      </c>
      <c r="M126" s="162">
        <f>RES_hhdet_fec!M$96</f>
        <v>10.486299544535093</v>
      </c>
      <c r="N126" s="162">
        <f>RES_hhdet_fec!N$96</f>
        <v>3.2492617603461302</v>
      </c>
      <c r="O126" s="162">
        <f>RES_hhdet_fec!O$96</f>
        <v>2.979330293247799</v>
      </c>
      <c r="P126" s="162">
        <f>RES_hhdet_fec!P$96</f>
        <v>2.6760422615029968</v>
      </c>
      <c r="Q126" s="162">
        <f>RES_hhdet_fec!Q$96</f>
        <v>3.9777095346534583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6.6598163020025525E-2</v>
      </c>
      <c r="L127" s="160">
        <f t="shared" si="13"/>
        <v>3.5557757656071672E-2</v>
      </c>
      <c r="M127" s="160">
        <f t="shared" si="13"/>
        <v>0.22564051065052076</v>
      </c>
      <c r="N127" s="160">
        <f t="shared" si="13"/>
        <v>8.1095905070575236E-2</v>
      </c>
      <c r="O127" s="160">
        <f t="shared" si="13"/>
        <v>0.14124076124016283</v>
      </c>
      <c r="P127" s="160">
        <f t="shared" si="13"/>
        <v>0.18989740093156815</v>
      </c>
      <c r="Q127" s="160">
        <f t="shared" si="13"/>
        <v>0.37716701512980055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5.4205723479122496E-2</v>
      </c>
      <c r="L128" s="156">
        <f>RES_hhdet_fec!L$98</f>
        <v>2.939466165240966E-2</v>
      </c>
      <c r="M128" s="156">
        <f>RES_hhdet_fec!M$98</f>
        <v>0.18420585688087354</v>
      </c>
      <c r="N128" s="156">
        <f>RES_hhdet_fec!N$98</f>
        <v>6.6162925165949765E-2</v>
      </c>
      <c r="O128" s="156">
        <f>RES_hhdet_fec!O$98</f>
        <v>0.11509671198991356</v>
      </c>
      <c r="P128" s="156">
        <f>RES_hhdet_fec!P$98</f>
        <v>0.15523406481459917</v>
      </c>
      <c r="Q128" s="156">
        <f>RES_hhdet_fec!Q$98</f>
        <v>0.30873471303763167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1.2392439540903034E-2</v>
      </c>
      <c r="L129" s="156">
        <f>RES_hhdet_fec!L$99</f>
        <v>6.1630960036620115E-3</v>
      </c>
      <c r="M129" s="156">
        <f>RES_hhdet_fec!M$99</f>
        <v>4.1434653769647216E-2</v>
      </c>
      <c r="N129" s="156">
        <f>RES_hhdet_fec!N$99</f>
        <v>1.4932979904625471E-2</v>
      </c>
      <c r="O129" s="156">
        <f>RES_hhdet_fec!O$99</f>
        <v>2.6144049250249254E-2</v>
      </c>
      <c r="P129" s="156">
        <f>RES_hhdet_fec!P$99</f>
        <v>3.4663336116968979E-2</v>
      </c>
      <c r="Q129" s="156">
        <f>RES_hhdet_fec!Q$99</f>
        <v>6.843230209216887E-2</v>
      </c>
    </row>
    <row r="130" spans="1:17" ht="12" customHeight="1" x14ac:dyDescent="0.25">
      <c r="A130" s="158" t="s">
        <v>62</v>
      </c>
      <c r="B130" s="157">
        <f>SUM(B131:B133)</f>
        <v>121.51286764794744</v>
      </c>
      <c r="C130" s="157">
        <f t="shared" ref="C130:Q130" si="14">SUM(C131:C133)</f>
        <v>122.23679151040288</v>
      </c>
      <c r="D130" s="157">
        <f t="shared" si="14"/>
        <v>133.57692880100771</v>
      </c>
      <c r="E130" s="157">
        <f t="shared" si="14"/>
        <v>176.13224392531947</v>
      </c>
      <c r="F130" s="157">
        <f t="shared" si="14"/>
        <v>175.38128924011937</v>
      </c>
      <c r="G130" s="157">
        <f t="shared" si="14"/>
        <v>171.29935257605808</v>
      </c>
      <c r="H130" s="157">
        <f t="shared" si="14"/>
        <v>176.06643825499089</v>
      </c>
      <c r="I130" s="157">
        <f t="shared" si="14"/>
        <v>176.44421362558046</v>
      </c>
      <c r="J130" s="157">
        <f t="shared" si="14"/>
        <v>180.13957930417996</v>
      </c>
      <c r="K130" s="157">
        <f t="shared" si="14"/>
        <v>181.03291847293812</v>
      </c>
      <c r="L130" s="157">
        <f t="shared" si="14"/>
        <v>180.37459830026881</v>
      </c>
      <c r="M130" s="157">
        <f t="shared" si="14"/>
        <v>200.57443193340714</v>
      </c>
      <c r="N130" s="157">
        <f t="shared" si="14"/>
        <v>199.09538012955744</v>
      </c>
      <c r="O130" s="157">
        <f t="shared" si="14"/>
        <v>204.08327237005562</v>
      </c>
      <c r="P130" s="157">
        <f t="shared" si="14"/>
        <v>207.15539651529872</v>
      </c>
      <c r="Q130" s="157">
        <f t="shared" si="14"/>
        <v>211.87592745805227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59.174448204608566</v>
      </c>
      <c r="C132" s="156">
        <f>RES_hhdet_fec!C$102</f>
        <v>59.462386824733152</v>
      </c>
      <c r="D132" s="156">
        <f>RES_hhdet_fec!D$102</f>
        <v>62.83077931302703</v>
      </c>
      <c r="E132" s="156">
        <f>RES_hhdet_fec!E$102</f>
        <v>77.954726014018036</v>
      </c>
      <c r="F132" s="156">
        <f>RES_hhdet_fec!F$102</f>
        <v>72.188905168499957</v>
      </c>
      <c r="G132" s="156">
        <f>RES_hhdet_fec!G$102</f>
        <v>69.440949916114931</v>
      </c>
      <c r="H132" s="156">
        <f>RES_hhdet_fec!H$102</f>
        <v>69.995454868073864</v>
      </c>
      <c r="I132" s="156">
        <f>RES_hhdet_fec!I$102</f>
        <v>72.433459370965863</v>
      </c>
      <c r="J132" s="156">
        <f>RES_hhdet_fec!J$102</f>
        <v>73.956924256486403</v>
      </c>
      <c r="K132" s="156">
        <f>RES_hhdet_fec!K$102</f>
        <v>76.741712572653469</v>
      </c>
      <c r="L132" s="156">
        <f>RES_hhdet_fec!L$102</f>
        <v>74.072860800065158</v>
      </c>
      <c r="M132" s="156">
        <f>RES_hhdet_fec!M$102</f>
        <v>76.155257826012715</v>
      </c>
      <c r="N132" s="156">
        <f>RES_hhdet_fec!N$102</f>
        <v>76.153125405314938</v>
      </c>
      <c r="O132" s="156">
        <f>RES_hhdet_fec!O$102</f>
        <v>72.381566771608092</v>
      </c>
      <c r="P132" s="156">
        <f>RES_hhdet_fec!P$102</f>
        <v>77.749618078790846</v>
      </c>
      <c r="Q132" s="156">
        <f>RES_hhdet_fec!Q$102</f>
        <v>74.953185524934625</v>
      </c>
    </row>
    <row r="133" spans="1:17" ht="12" customHeight="1" x14ac:dyDescent="0.25">
      <c r="A133" s="29" t="s">
        <v>140</v>
      </c>
      <c r="B133" s="57">
        <f>RES_hhdet_fec!B$103</f>
        <v>62.338419443338879</v>
      </c>
      <c r="C133" s="57">
        <f>RES_hhdet_fec!C$103</f>
        <v>62.77440468566973</v>
      </c>
      <c r="D133" s="57">
        <f>RES_hhdet_fec!D$103</f>
        <v>70.746149487980688</v>
      </c>
      <c r="E133" s="57">
        <f>RES_hhdet_fec!E$103</f>
        <v>98.177517911301436</v>
      </c>
      <c r="F133" s="57">
        <f>RES_hhdet_fec!F$103</f>
        <v>103.19238407161941</v>
      </c>
      <c r="G133" s="57">
        <f>RES_hhdet_fec!G$103</f>
        <v>101.85840265994317</v>
      </c>
      <c r="H133" s="57">
        <f>RES_hhdet_fec!H$103</f>
        <v>106.07098338691702</v>
      </c>
      <c r="I133" s="57">
        <f>RES_hhdet_fec!I$103</f>
        <v>104.0107542546146</v>
      </c>
      <c r="J133" s="57">
        <f>RES_hhdet_fec!J$103</f>
        <v>106.18265504769356</v>
      </c>
      <c r="K133" s="57">
        <f>RES_hhdet_fec!K$103</f>
        <v>104.29120590028465</v>
      </c>
      <c r="L133" s="57">
        <f>RES_hhdet_fec!L$103</f>
        <v>106.30173750020366</v>
      </c>
      <c r="M133" s="57">
        <f>RES_hhdet_fec!M$103</f>
        <v>124.41917410739444</v>
      </c>
      <c r="N133" s="57">
        <f>RES_hhdet_fec!N$103</f>
        <v>122.9422547242425</v>
      </c>
      <c r="O133" s="57">
        <f>RES_hhdet_fec!O$103</f>
        <v>131.70170559844752</v>
      </c>
      <c r="P133" s="57">
        <f>RES_hhdet_fec!P$103</f>
        <v>129.40577843650789</v>
      </c>
      <c r="Q133" s="57">
        <f>RES_hhdet_fec!Q$103</f>
        <v>136.92274193311763</v>
      </c>
    </row>
    <row r="135" spans="1:17" ht="12" customHeight="1" x14ac:dyDescent="0.25">
      <c r="A135" s="152" t="s">
        <v>119</v>
      </c>
      <c r="B135" s="168">
        <f>SUM(B136,B139,B141,B154)</f>
        <v>1145.6143211625206</v>
      </c>
      <c r="C135" s="168">
        <f t="shared" ref="C135:Q135" si="15">SUM(C136,C139,C141,C154)</f>
        <v>1261.9949853335411</v>
      </c>
      <c r="D135" s="168">
        <f t="shared" si="15"/>
        <v>1269.3646544690378</v>
      </c>
      <c r="E135" s="168">
        <f t="shared" si="15"/>
        <v>1298.5322638060538</v>
      </c>
      <c r="F135" s="168">
        <f t="shared" si="15"/>
        <v>1313.5365965945705</v>
      </c>
      <c r="G135" s="168">
        <f t="shared" si="15"/>
        <v>1299.4051487748566</v>
      </c>
      <c r="H135" s="168">
        <f t="shared" si="15"/>
        <v>1365.7086355647293</v>
      </c>
      <c r="I135" s="168">
        <f t="shared" si="15"/>
        <v>1340.2365271662075</v>
      </c>
      <c r="J135" s="168">
        <f t="shared" si="15"/>
        <v>1364.0211637191496</v>
      </c>
      <c r="K135" s="168">
        <f t="shared" si="15"/>
        <v>1375.236107543959</v>
      </c>
      <c r="L135" s="168">
        <f t="shared" si="15"/>
        <v>1514.4768503240066</v>
      </c>
      <c r="M135" s="168">
        <f t="shared" si="15"/>
        <v>1589.715005085845</v>
      </c>
      <c r="N135" s="168">
        <f t="shared" si="15"/>
        <v>1621.690578240971</v>
      </c>
      <c r="O135" s="168">
        <f t="shared" si="15"/>
        <v>1646.7855667206491</v>
      </c>
      <c r="P135" s="168">
        <f t="shared" si="15"/>
        <v>1519.5423879037883</v>
      </c>
      <c r="Q135" s="168">
        <f t="shared" si="15"/>
        <v>1543.0459856939826</v>
      </c>
    </row>
    <row r="136" spans="1:17" ht="12" customHeight="1" x14ac:dyDescent="0.25">
      <c r="A136" s="158" t="s">
        <v>65</v>
      </c>
      <c r="B136" s="157">
        <f>SUM(B137:B138)</f>
        <v>882.98337081094826</v>
      </c>
      <c r="C136" s="157">
        <f t="shared" ref="C136:Q136" si="16">SUM(C137:C138)</f>
        <v>993.92644012720643</v>
      </c>
      <c r="D136" s="157">
        <f t="shared" si="16"/>
        <v>988.53177732567951</v>
      </c>
      <c r="E136" s="157">
        <f t="shared" si="16"/>
        <v>983.11628830864959</v>
      </c>
      <c r="F136" s="157">
        <f t="shared" si="16"/>
        <v>987.81552207541858</v>
      </c>
      <c r="G136" s="157">
        <f t="shared" si="16"/>
        <v>973.39541310152129</v>
      </c>
      <c r="H136" s="157">
        <f t="shared" si="16"/>
        <v>1029.3707865826277</v>
      </c>
      <c r="I136" s="157">
        <f t="shared" si="16"/>
        <v>1003.1260715052784</v>
      </c>
      <c r="J136" s="157">
        <f t="shared" si="16"/>
        <v>1018.3707659528933</v>
      </c>
      <c r="K136" s="157">
        <f t="shared" si="16"/>
        <v>1028.0150759252851</v>
      </c>
      <c r="L136" s="157">
        <f t="shared" si="16"/>
        <v>1167.570898489676</v>
      </c>
      <c r="M136" s="157">
        <f t="shared" si="16"/>
        <v>1186.778648088409</v>
      </c>
      <c r="N136" s="157">
        <f t="shared" si="16"/>
        <v>1222.4718706345052</v>
      </c>
      <c r="O136" s="157">
        <f t="shared" si="16"/>
        <v>1231.5951336399255</v>
      </c>
      <c r="P136" s="157">
        <f t="shared" si="16"/>
        <v>1103.0137731006791</v>
      </c>
      <c r="Q136" s="157">
        <f t="shared" si="16"/>
        <v>1116.149614468718</v>
      </c>
    </row>
    <row r="137" spans="1:17" ht="12" customHeight="1" x14ac:dyDescent="0.25">
      <c r="A137" s="23" t="s">
        <v>157</v>
      </c>
      <c r="B137" s="156">
        <f>RES_hhdet_tes!B$83</f>
        <v>877.38750601781044</v>
      </c>
      <c r="C137" s="156">
        <f>RES_hhdet_tes!C$83</f>
        <v>988.15342703997692</v>
      </c>
      <c r="D137" s="156">
        <f>RES_hhdet_tes!D$83</f>
        <v>983.51591960325084</v>
      </c>
      <c r="E137" s="156">
        <f>RES_hhdet_tes!E$83</f>
        <v>970.19207237263947</v>
      </c>
      <c r="F137" s="156">
        <f>RES_hhdet_tes!F$83</f>
        <v>974.98292786974969</v>
      </c>
      <c r="G137" s="156">
        <f>RES_hhdet_tes!G$83</f>
        <v>963.37470188087434</v>
      </c>
      <c r="H137" s="156">
        <f>RES_hhdet_tes!H$83</f>
        <v>1017.439219822328</v>
      </c>
      <c r="I137" s="156">
        <f>RES_hhdet_tes!I$83</f>
        <v>992.31227707463165</v>
      </c>
      <c r="J137" s="156">
        <f>RES_hhdet_tes!J$83</f>
        <v>1006.6132782162497</v>
      </c>
      <c r="K137" s="156">
        <f>RES_hhdet_tes!K$83</f>
        <v>1015.8365749961499</v>
      </c>
      <c r="L137" s="156">
        <f>RES_hhdet_tes!L$83</f>
        <v>1153.9686781889102</v>
      </c>
      <c r="M137" s="156">
        <f>RES_hhdet_tes!M$83</f>
        <v>1173.2406350190765</v>
      </c>
      <c r="N137" s="156">
        <f>RES_hhdet_tes!N$83</f>
        <v>1208.9151159001281</v>
      </c>
      <c r="O137" s="156">
        <f>RES_hhdet_tes!O$83</f>
        <v>1217.2443317946259</v>
      </c>
      <c r="P137" s="156">
        <f>RES_hhdet_tes!P$83</f>
        <v>1087.9283677842845</v>
      </c>
      <c r="Q137" s="156">
        <f>RES_hhdet_tes!Q$83</f>
        <v>1099.2637983961072</v>
      </c>
    </row>
    <row r="138" spans="1:17" ht="12" customHeight="1" x14ac:dyDescent="0.25">
      <c r="A138" s="23" t="s">
        <v>60</v>
      </c>
      <c r="B138" s="156">
        <f>RES_hhdet_tes!B$84</f>
        <v>5.5958647931378334</v>
      </c>
      <c r="C138" s="156">
        <f>RES_hhdet_tes!C$84</f>
        <v>5.7730130872295335</v>
      </c>
      <c r="D138" s="156">
        <f>RES_hhdet_tes!D$84</f>
        <v>5.0158577224286756</v>
      </c>
      <c r="E138" s="156">
        <f>RES_hhdet_tes!E$84</f>
        <v>12.924215936010162</v>
      </c>
      <c r="F138" s="156">
        <f>RES_hhdet_tes!F$84</f>
        <v>12.832594205668849</v>
      </c>
      <c r="G138" s="156">
        <f>RES_hhdet_tes!G$84</f>
        <v>10.020711220646987</v>
      </c>
      <c r="H138" s="156">
        <f>RES_hhdet_tes!H$84</f>
        <v>11.931566760299669</v>
      </c>
      <c r="I138" s="156">
        <f>RES_hhdet_tes!I$84</f>
        <v>10.813794430646794</v>
      </c>
      <c r="J138" s="156">
        <f>RES_hhdet_tes!J$84</f>
        <v>11.757487736643588</v>
      </c>
      <c r="K138" s="156">
        <f>RES_hhdet_tes!K$84</f>
        <v>12.178500929135206</v>
      </c>
      <c r="L138" s="156">
        <f>RES_hhdet_tes!L$84</f>
        <v>13.602220300765786</v>
      </c>
      <c r="M138" s="156">
        <f>RES_hhdet_tes!M$84</f>
        <v>13.538013069332482</v>
      </c>
      <c r="N138" s="156">
        <f>RES_hhdet_tes!N$84</f>
        <v>13.556754734377142</v>
      </c>
      <c r="O138" s="156">
        <f>RES_hhdet_tes!O$84</f>
        <v>14.350801845299628</v>
      </c>
      <c r="P138" s="156">
        <f>RES_hhdet_tes!P$84</f>
        <v>15.085405316394489</v>
      </c>
      <c r="Q138" s="156">
        <f>RES_hhdet_tes!Q$84</f>
        <v>16.885816072610897</v>
      </c>
    </row>
    <row r="139" spans="1:17" ht="12" customHeight="1" x14ac:dyDescent="0.25">
      <c r="A139" s="158" t="s">
        <v>112</v>
      </c>
      <c r="B139" s="157">
        <f>B140</f>
        <v>6.035517426772951E-2</v>
      </c>
      <c r="C139" s="157">
        <f t="shared" ref="C139:Q139" si="17">C140</f>
        <v>6.6534286097418543E-2</v>
      </c>
      <c r="D139" s="157">
        <f t="shared" si="17"/>
        <v>8.1509544469629977E-2</v>
      </c>
      <c r="E139" s="157">
        <f t="shared" si="17"/>
        <v>9.2929932238041843E-2</v>
      </c>
      <c r="F139" s="157">
        <f t="shared" si="17"/>
        <v>0.12192938881327697</v>
      </c>
      <c r="G139" s="157">
        <f t="shared" si="17"/>
        <v>0.14235474615440943</v>
      </c>
      <c r="H139" s="157">
        <f t="shared" si="17"/>
        <v>0.20186302147962432</v>
      </c>
      <c r="I139" s="157">
        <f t="shared" si="17"/>
        <v>0.29914323556828587</v>
      </c>
      <c r="J139" s="157">
        <f t="shared" si="17"/>
        <v>0.39503250068756973</v>
      </c>
      <c r="K139" s="157">
        <f t="shared" si="17"/>
        <v>0.53145143662612515</v>
      </c>
      <c r="L139" s="157">
        <f t="shared" si="17"/>
        <v>0.67487687729137458</v>
      </c>
      <c r="M139" s="157">
        <f t="shared" si="17"/>
        <v>0.98025674592889689</v>
      </c>
      <c r="N139" s="157">
        <f t="shared" si="17"/>
        <v>1.1736974159190074</v>
      </c>
      <c r="O139" s="157">
        <f t="shared" si="17"/>
        <v>1.2624444837485185</v>
      </c>
      <c r="P139" s="157">
        <f t="shared" si="17"/>
        <v>1.6667050322572603</v>
      </c>
      <c r="Q139" s="157">
        <f t="shared" si="17"/>
        <v>2.0484383906345793</v>
      </c>
    </row>
    <row r="140" spans="1:17" ht="12" customHeight="1" x14ac:dyDescent="0.25">
      <c r="A140" s="23" t="s">
        <v>60</v>
      </c>
      <c r="B140" s="156">
        <f>RES_hhdet_tes!B$86</f>
        <v>6.035517426772951E-2</v>
      </c>
      <c r="C140" s="156">
        <f>RES_hhdet_tes!C$86</f>
        <v>6.6534286097418543E-2</v>
      </c>
      <c r="D140" s="156">
        <f>RES_hhdet_tes!D$86</f>
        <v>8.1509544469629977E-2</v>
      </c>
      <c r="E140" s="156">
        <f>RES_hhdet_tes!E$86</f>
        <v>9.2929932238041843E-2</v>
      </c>
      <c r="F140" s="156">
        <f>RES_hhdet_tes!F$86</f>
        <v>0.12192938881327697</v>
      </c>
      <c r="G140" s="156">
        <f>RES_hhdet_tes!G$86</f>
        <v>0.14235474615440943</v>
      </c>
      <c r="H140" s="156">
        <f>RES_hhdet_tes!H$86</f>
        <v>0.20186302147962432</v>
      </c>
      <c r="I140" s="156">
        <f>RES_hhdet_tes!I$86</f>
        <v>0.29914323556828587</v>
      </c>
      <c r="J140" s="156">
        <f>RES_hhdet_tes!J$86</f>
        <v>0.39503250068756973</v>
      </c>
      <c r="K140" s="156">
        <f>RES_hhdet_tes!K$86</f>
        <v>0.53145143662612515</v>
      </c>
      <c r="L140" s="156">
        <f>RES_hhdet_tes!L$86</f>
        <v>0.67487687729137458</v>
      </c>
      <c r="M140" s="156">
        <f>RES_hhdet_tes!M$86</f>
        <v>0.98025674592889689</v>
      </c>
      <c r="N140" s="156">
        <f>RES_hhdet_tes!N$86</f>
        <v>1.1736974159190074</v>
      </c>
      <c r="O140" s="156">
        <f>RES_hhdet_tes!O$86</f>
        <v>1.2624444837485185</v>
      </c>
      <c r="P140" s="156">
        <f>RES_hhdet_tes!P$86</f>
        <v>1.6667050322572603</v>
      </c>
      <c r="Q140" s="156">
        <f>RES_hhdet_tes!Q$86</f>
        <v>2.0484383906345793</v>
      </c>
    </row>
    <row r="141" spans="1:17" ht="12" customHeight="1" x14ac:dyDescent="0.25">
      <c r="A141" s="158" t="s">
        <v>63</v>
      </c>
      <c r="B141" s="157">
        <f>RES_hhdet_tes!B$87</f>
        <v>189.86761172740916</v>
      </c>
      <c r="C141" s="157">
        <f>RES_hhdet_tes!C$87</f>
        <v>194.24639540265937</v>
      </c>
      <c r="D141" s="157">
        <f>RES_hhdet_tes!D$87</f>
        <v>198.56130951602375</v>
      </c>
      <c r="E141" s="157">
        <f>RES_hhdet_tes!E$87</f>
        <v>204.07610379769491</v>
      </c>
      <c r="F141" s="157">
        <f>RES_hhdet_tes!F$87</f>
        <v>211.84484688554244</v>
      </c>
      <c r="G141" s="157">
        <f>RES_hhdet_tes!G$87</f>
        <v>213.34327096999851</v>
      </c>
      <c r="H141" s="157">
        <f>RES_hhdet_tes!H$87</f>
        <v>218.83763770678661</v>
      </c>
      <c r="I141" s="157">
        <f>RES_hhdet_tes!I$87</f>
        <v>218.93743584696603</v>
      </c>
      <c r="J141" s="157">
        <f>RES_hhdet_tes!J$87</f>
        <v>223.70079178182107</v>
      </c>
      <c r="K141" s="157">
        <f>RES_hhdet_tes!K$87</f>
        <v>225.09076630350876</v>
      </c>
      <c r="L141" s="157">
        <f>RES_hhdet_tes!L$87</f>
        <v>223.80494818888707</v>
      </c>
      <c r="M141" s="157">
        <f>RES_hhdet_tes!M$87</f>
        <v>262.9354886251416</v>
      </c>
      <c r="N141" s="157">
        <f>RES_hhdet_tes!N$87</f>
        <v>259.94758454155937</v>
      </c>
      <c r="O141" s="157">
        <f>RES_hhdet_tes!O$87</f>
        <v>269.91291131884475</v>
      </c>
      <c r="P141" s="157">
        <f>RES_hhdet_tes!P$87</f>
        <v>269.91623301607552</v>
      </c>
      <c r="Q141" s="157">
        <f>RES_hhdet_tes!Q$87</f>
        <v>274.54524769074123</v>
      </c>
    </row>
    <row r="142" spans="1:17" ht="12" customHeight="1" x14ac:dyDescent="0.25">
      <c r="A142" s="167" t="s">
        <v>156</v>
      </c>
      <c r="B142" s="132">
        <f>RES_hhdet_tes!B$88</f>
        <v>150.4225258336869</v>
      </c>
      <c r="C142" s="132">
        <f>RES_hhdet_tes!C$88</f>
        <v>154.33815201228734</v>
      </c>
      <c r="D142" s="132">
        <f>RES_hhdet_tes!D$88</f>
        <v>172.29656455945573</v>
      </c>
      <c r="E142" s="132">
        <f>RES_hhdet_tes!E$88</f>
        <v>181.90565012652013</v>
      </c>
      <c r="F142" s="132">
        <f>RES_hhdet_tes!F$88</f>
        <v>191.2343864786626</v>
      </c>
      <c r="G142" s="132">
        <f>RES_hhdet_tes!G$88</f>
        <v>184.03808536245677</v>
      </c>
      <c r="H142" s="132">
        <f>RES_hhdet_tes!H$88</f>
        <v>185.85556258713311</v>
      </c>
      <c r="I142" s="132">
        <f>RES_hhdet_tes!I$88</f>
        <v>194.83891605510729</v>
      </c>
      <c r="J142" s="132">
        <f>RES_hhdet_tes!J$88</f>
        <v>198.66434377140843</v>
      </c>
      <c r="K142" s="132">
        <f>RES_hhdet_tes!K$88</f>
        <v>197.9383843070253</v>
      </c>
      <c r="L142" s="132">
        <f>RES_hhdet_tes!L$88</f>
        <v>196.08953713155427</v>
      </c>
      <c r="M142" s="132">
        <f>RES_hhdet_tes!M$88</f>
        <v>228.11270045420773</v>
      </c>
      <c r="N142" s="132">
        <f>RES_hhdet_tes!N$88</f>
        <v>229.14991546087774</v>
      </c>
      <c r="O142" s="132">
        <f>RES_hhdet_tes!O$88</f>
        <v>231.6177736752345</v>
      </c>
      <c r="P142" s="132">
        <f>RES_hhdet_tes!P$88</f>
        <v>225.2625186453341</v>
      </c>
      <c r="Q142" s="132">
        <f>RES_hhdet_tes!Q$88</f>
        <v>223.08063857071829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3.3580000745654353</v>
      </c>
      <c r="L143" s="132">
        <f t="shared" si="18"/>
        <v>4.2370159012512865</v>
      </c>
      <c r="M143" s="132">
        <f t="shared" si="18"/>
        <v>5.848967036167263</v>
      </c>
      <c r="N143" s="132">
        <f t="shared" si="18"/>
        <v>6.7907481782983847</v>
      </c>
      <c r="O143" s="132">
        <f t="shared" si="18"/>
        <v>12.96340265628254</v>
      </c>
      <c r="P143" s="132">
        <f t="shared" si="18"/>
        <v>18.834213768197898</v>
      </c>
      <c r="Q143" s="132">
        <f t="shared" si="18"/>
        <v>24.840609458441516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2.4306848043622931</v>
      </c>
      <c r="L144" s="165">
        <f>RES_hhdet_tes!L$90</f>
        <v>3.062432521220035</v>
      </c>
      <c r="M144" s="165">
        <f>RES_hhdet_tes!M$90</f>
        <v>4.2445427707446797</v>
      </c>
      <c r="N144" s="165">
        <f>RES_hhdet_tes!N$90</f>
        <v>4.8982525057865196</v>
      </c>
      <c r="O144" s="165">
        <f>RES_hhdet_tes!O$90</f>
        <v>9.3718287506784037</v>
      </c>
      <c r="P144" s="165">
        <f>RES_hhdet_tes!P$90</f>
        <v>13.601454200605135</v>
      </c>
      <c r="Q144" s="165">
        <f>RES_hhdet_tes!Q$90</f>
        <v>17.909234597817857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0.92731527020314219</v>
      </c>
      <c r="L145" s="164">
        <f>RES_hhdet_tes!L$91</f>
        <v>1.174583380031252</v>
      </c>
      <c r="M145" s="164">
        <f>RES_hhdet_tes!M$91</f>
        <v>1.6044242654225835</v>
      </c>
      <c r="N145" s="164">
        <f>RES_hhdet_tes!N$91</f>
        <v>1.8924956725118656</v>
      </c>
      <c r="O145" s="164">
        <f>RES_hhdet_tes!O$91</f>
        <v>3.5915739056041351</v>
      </c>
      <c r="P145" s="164">
        <f>RES_hhdet_tes!P$91</f>
        <v>5.2327595675927636</v>
      </c>
      <c r="Q145" s="164">
        <f>RES_hhdet_tes!Q$91</f>
        <v>6.9313748606236594</v>
      </c>
    </row>
    <row r="146" spans="1:17" ht="12" customHeight="1" x14ac:dyDescent="0.25">
      <c r="A146" s="163" t="s">
        <v>144</v>
      </c>
      <c r="B146" s="162">
        <f>RES_hhdet_tes!B$92</f>
        <v>23.257755387060939</v>
      </c>
      <c r="C146" s="162">
        <f>RES_hhdet_tes!C$92</f>
        <v>26.366667162752876</v>
      </c>
      <c r="D146" s="162">
        <f>RES_hhdet_tes!D$92</f>
        <v>22.755615037392644</v>
      </c>
      <c r="E146" s="162">
        <f>RES_hhdet_tes!E$92</f>
        <v>20.764580104323354</v>
      </c>
      <c r="F146" s="162">
        <f>RES_hhdet_tes!F$92</f>
        <v>19.532887835859874</v>
      </c>
      <c r="G146" s="162">
        <f>RES_hhdet_tes!G$92</f>
        <v>16.785270241457269</v>
      </c>
      <c r="H146" s="162">
        <f>RES_hhdet_tes!H$92</f>
        <v>16.674265039912559</v>
      </c>
      <c r="I146" s="162">
        <f>RES_hhdet_tes!I$92</f>
        <v>22.346737153331294</v>
      </c>
      <c r="J146" s="162">
        <f>RES_hhdet_tes!J$92</f>
        <v>21.578176254433895</v>
      </c>
      <c r="K146" s="162">
        <f>RES_hhdet_tes!K$92</f>
        <v>19.782270243156205</v>
      </c>
      <c r="L146" s="162">
        <f>RES_hhdet_tes!L$92</f>
        <v>21.45631654299094</v>
      </c>
      <c r="M146" s="162">
        <f>RES_hhdet_tes!M$92</f>
        <v>20.169196276851554</v>
      </c>
      <c r="N146" s="162">
        <f>RES_hhdet_tes!N$92</f>
        <v>20.82651991057762</v>
      </c>
      <c r="O146" s="162">
        <f>RES_hhdet_tes!O$92</f>
        <v>21.703418267862631</v>
      </c>
      <c r="P146" s="162">
        <f>RES_hhdet_tes!P$92</f>
        <v>21.776462059696307</v>
      </c>
      <c r="Q146" s="162">
        <f>RES_hhdet_tes!Q$92</f>
        <v>20.901857575921241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0.31285082104231082</v>
      </c>
      <c r="L147" s="160">
        <f t="shared" si="19"/>
        <v>0.43557797893167138</v>
      </c>
      <c r="M147" s="160">
        <f t="shared" si="19"/>
        <v>0.49595571250378473</v>
      </c>
      <c r="N147" s="160">
        <f t="shared" si="19"/>
        <v>0.59490529174677653</v>
      </c>
      <c r="O147" s="160">
        <f t="shared" si="19"/>
        <v>1.1859983353930037</v>
      </c>
      <c r="P147" s="160">
        <f t="shared" si="19"/>
        <v>1.7903269457857323</v>
      </c>
      <c r="Q147" s="160">
        <f t="shared" si="19"/>
        <v>2.287978598377987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0.2264566934834204</v>
      </c>
      <c r="L148" s="156">
        <f>RES_hhdet_tes!L$94</f>
        <v>0.31484450850095913</v>
      </c>
      <c r="M148" s="156">
        <f>RES_hhdet_tes!M$94</f>
        <v>0.35762893337987639</v>
      </c>
      <c r="N148" s="156">
        <f>RES_hhdet_tes!N$94</f>
        <v>0.42772778677173162</v>
      </c>
      <c r="O148" s="156">
        <f>RES_hhdet_tes!O$94</f>
        <v>0.85162759183298031</v>
      </c>
      <c r="P148" s="156">
        <f>RES_hhdet_tes!P$94</f>
        <v>1.2835762530849966</v>
      </c>
      <c r="Q148" s="156">
        <f>RES_hhdet_tes!Q$94</f>
        <v>1.6375512024972678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8.6394127558890421E-2</v>
      </c>
      <c r="L149" s="156">
        <f>RES_hhdet_tes!L$95</f>
        <v>0.12073347043071223</v>
      </c>
      <c r="M149" s="156">
        <f>RES_hhdet_tes!M$95</f>
        <v>0.13832677912390834</v>
      </c>
      <c r="N149" s="156">
        <f>RES_hhdet_tes!N$95</f>
        <v>0.16717750497504491</v>
      </c>
      <c r="O149" s="156">
        <f>RES_hhdet_tes!O$95</f>
        <v>0.3343707435600235</v>
      </c>
      <c r="P149" s="156">
        <f>RES_hhdet_tes!P$95</f>
        <v>0.50675069270073558</v>
      </c>
      <c r="Q149" s="156">
        <f>RES_hhdet_tes!Q$95</f>
        <v>0.65042739588071918</v>
      </c>
    </row>
    <row r="150" spans="1:17" ht="12" customHeight="1" x14ac:dyDescent="0.25">
      <c r="A150" s="163" t="s">
        <v>142</v>
      </c>
      <c r="B150" s="162">
        <f>RES_hhdet_tes!B$96</f>
        <v>16.187330506661315</v>
      </c>
      <c r="C150" s="162">
        <f>RES_hhdet_tes!C$96</f>
        <v>13.541576227619172</v>
      </c>
      <c r="D150" s="162">
        <f>RES_hhdet_tes!D$96</f>
        <v>3.5091299191753791</v>
      </c>
      <c r="E150" s="162">
        <f>RES_hhdet_tes!E$96</f>
        <v>1.405873566851424</v>
      </c>
      <c r="F150" s="162">
        <f>RES_hhdet_tes!F$96</f>
        <v>1.0775725710199571</v>
      </c>
      <c r="G150" s="162">
        <f>RES_hhdet_tes!G$96</f>
        <v>12.519915366084501</v>
      </c>
      <c r="H150" s="162">
        <f>RES_hhdet_tes!H$96</f>
        <v>16.307810079740925</v>
      </c>
      <c r="I150" s="162">
        <f>RES_hhdet_tes!I$96</f>
        <v>1.7517826385274373</v>
      </c>
      <c r="J150" s="162">
        <f>RES_hhdet_tes!J$96</f>
        <v>3.458271755978743</v>
      </c>
      <c r="K150" s="162">
        <f>RES_hhdet_tes!K$96</f>
        <v>3.6452219588798225</v>
      </c>
      <c r="L150" s="162">
        <f>RES_hhdet_tes!L$96</f>
        <v>1.5576490919972876</v>
      </c>
      <c r="M150" s="162">
        <f>RES_hhdet_tes!M$96</f>
        <v>8.1244133590726069</v>
      </c>
      <c r="N150" s="162">
        <f>RES_hhdet_tes!N$96</f>
        <v>2.5192643300471533</v>
      </c>
      <c r="O150" s="162">
        <f>RES_hhdet_tes!O$96</f>
        <v>2.3262750171687228</v>
      </c>
      <c r="P150" s="162">
        <f>RES_hhdet_tes!P$96</f>
        <v>2.0964166072726846</v>
      </c>
      <c r="Q150" s="162">
        <f>RES_hhdet_tes!Q$96</f>
        <v>3.1231402674200797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5.4038898839664944E-2</v>
      </c>
      <c r="L151" s="160">
        <f t="shared" si="20"/>
        <v>2.8851542161606125E-2</v>
      </c>
      <c r="M151" s="160">
        <f t="shared" si="20"/>
        <v>0.1842557863386417</v>
      </c>
      <c r="N151" s="160">
        <f t="shared" si="20"/>
        <v>6.6231370011676033E-2</v>
      </c>
      <c r="O151" s="160">
        <f t="shared" si="20"/>
        <v>0.11604336690337835</v>
      </c>
      <c r="P151" s="160">
        <f t="shared" si="20"/>
        <v>0.15629498978884312</v>
      </c>
      <c r="Q151" s="160">
        <f t="shared" si="20"/>
        <v>0.31102321986205783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4.1646459298761908E-2</v>
      </c>
      <c r="L152" s="156">
        <f>RES_hhdet_tes!L$98</f>
        <v>2.268844615794411E-2</v>
      </c>
      <c r="M152" s="156">
        <f>RES_hhdet_tes!M$98</f>
        <v>0.14282113256899448</v>
      </c>
      <c r="N152" s="156">
        <f>RES_hhdet_tes!N$98</f>
        <v>5.1298390107050562E-2</v>
      </c>
      <c r="O152" s="156">
        <f>RES_hhdet_tes!O$98</f>
        <v>8.9899317653129099E-2</v>
      </c>
      <c r="P152" s="156">
        <f>RES_hhdet_tes!P$98</f>
        <v>0.12163165367187413</v>
      </c>
      <c r="Q152" s="156">
        <f>RES_hhdet_tes!Q$98</f>
        <v>0.24259091776988898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1.2392439540903034E-2</v>
      </c>
      <c r="L153" s="156">
        <f>RES_hhdet_tes!L$99</f>
        <v>6.1630960036620141E-3</v>
      </c>
      <c r="M153" s="156">
        <f>RES_hhdet_tes!M$99</f>
        <v>4.1434653769647216E-2</v>
      </c>
      <c r="N153" s="156">
        <f>RES_hhdet_tes!N$99</f>
        <v>1.4932979904625466E-2</v>
      </c>
      <c r="O153" s="156">
        <f>RES_hhdet_tes!O$99</f>
        <v>2.6144049250249254E-2</v>
      </c>
      <c r="P153" s="156">
        <f>RES_hhdet_tes!P$99</f>
        <v>3.4663336116968986E-2</v>
      </c>
      <c r="Q153" s="156">
        <f>RES_hhdet_tes!Q$99</f>
        <v>6.8432302092168856E-2</v>
      </c>
    </row>
    <row r="154" spans="1:17" ht="12" customHeight="1" x14ac:dyDescent="0.25">
      <c r="A154" s="158" t="s">
        <v>62</v>
      </c>
      <c r="B154" s="157">
        <f>SUM(B155:B157)</f>
        <v>72.702983449895356</v>
      </c>
      <c r="C154" s="157">
        <f t="shared" ref="C154:Q154" si="21">SUM(C155:C157)</f>
        <v>73.755615517577851</v>
      </c>
      <c r="D154" s="157">
        <f t="shared" si="21"/>
        <v>82.190058082864823</v>
      </c>
      <c r="E154" s="157">
        <f t="shared" si="21"/>
        <v>111.24694176747118</v>
      </c>
      <c r="F154" s="157">
        <f t="shared" si="21"/>
        <v>113.75429824479593</v>
      </c>
      <c r="G154" s="157">
        <f t="shared" si="21"/>
        <v>112.52410995718249</v>
      </c>
      <c r="H154" s="157">
        <f t="shared" si="21"/>
        <v>117.29834825383548</v>
      </c>
      <c r="I154" s="157">
        <f t="shared" si="21"/>
        <v>117.87387657839474</v>
      </c>
      <c r="J154" s="157">
        <f t="shared" si="21"/>
        <v>121.55457348374776</v>
      </c>
      <c r="K154" s="157">
        <f t="shared" si="21"/>
        <v>121.59881387853872</v>
      </c>
      <c r="L154" s="157">
        <f t="shared" si="21"/>
        <v>122.42612676815223</v>
      </c>
      <c r="M154" s="157">
        <f t="shared" si="21"/>
        <v>139.02061162636537</v>
      </c>
      <c r="N154" s="157">
        <f t="shared" si="21"/>
        <v>138.09742564898767</v>
      </c>
      <c r="O154" s="157">
        <f t="shared" si="21"/>
        <v>144.01507727813021</v>
      </c>
      <c r="P154" s="157">
        <f t="shared" si="21"/>
        <v>144.94567675477637</v>
      </c>
      <c r="Q154" s="157">
        <f t="shared" si="21"/>
        <v>150.30268514388871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23.734200884543064</v>
      </c>
      <c r="C156" s="156">
        <f>RES_hhdet_tes!C$102</f>
        <v>24.149683528455625</v>
      </c>
      <c r="D156" s="156">
        <f>RES_hhdet_tes!D$102</f>
        <v>25.932569334192113</v>
      </c>
      <c r="E156" s="156">
        <f>RES_hhdet_tes!E$102</f>
        <v>32.671993264603863</v>
      </c>
      <c r="F156" s="156">
        <f>RES_hhdet_tes!F$102</f>
        <v>30.564601135782677</v>
      </c>
      <c r="G156" s="156">
        <f>RES_hhdet_tes!G$102</f>
        <v>29.871253488744731</v>
      </c>
      <c r="H156" s="156">
        <f>RES_hhdet_tes!H$102</f>
        <v>30.688014199965586</v>
      </c>
      <c r="I156" s="156">
        <f>RES_hhdet_tes!I$102</f>
        <v>32.394231175878247</v>
      </c>
      <c r="J156" s="156">
        <f>RES_hhdet_tes!J$102</f>
        <v>33.706540858963614</v>
      </c>
      <c r="K156" s="156">
        <f>RES_hhdet_tes!K$102</f>
        <v>35.143696885157084</v>
      </c>
      <c r="L156" s="156">
        <f>RES_hhdet_tes!L$102</f>
        <v>34.084505664756975</v>
      </c>
      <c r="M156" s="156">
        <f>RES_hhdet_tes!M$102</f>
        <v>35.229225700307822</v>
      </c>
      <c r="N156" s="156">
        <f>RES_hhdet_tes!N$102</f>
        <v>35.284543947262335</v>
      </c>
      <c r="O156" s="156">
        <f>RES_hhdet_tes!O$102</f>
        <v>33.626500698075418</v>
      </c>
      <c r="P156" s="156">
        <f>RES_hhdet_tes!P$102</f>
        <v>36.336303519185471</v>
      </c>
      <c r="Q156" s="156">
        <f>RES_hhdet_tes!Q$102</f>
        <v>35.184298081768581</v>
      </c>
    </row>
    <row r="157" spans="1:17" ht="12" customHeight="1" x14ac:dyDescent="0.25">
      <c r="A157" s="29" t="s">
        <v>140</v>
      </c>
      <c r="B157" s="57">
        <f>RES_hhdet_tes!B$103</f>
        <v>48.968782565352292</v>
      </c>
      <c r="C157" s="57">
        <f>RES_hhdet_tes!C$103</f>
        <v>49.605931989122226</v>
      </c>
      <c r="D157" s="57">
        <f>RES_hhdet_tes!D$103</f>
        <v>56.257488748672706</v>
      </c>
      <c r="E157" s="57">
        <f>RES_hhdet_tes!E$103</f>
        <v>78.574948502867315</v>
      </c>
      <c r="F157" s="57">
        <f>RES_hhdet_tes!F$103</f>
        <v>83.189697109013252</v>
      </c>
      <c r="G157" s="57">
        <f>RES_hhdet_tes!G$103</f>
        <v>82.652856468437761</v>
      </c>
      <c r="H157" s="57">
        <f>RES_hhdet_tes!H$103</f>
        <v>86.610334053869892</v>
      </c>
      <c r="I157" s="57">
        <f>RES_hhdet_tes!I$103</f>
        <v>85.479645402516496</v>
      </c>
      <c r="J157" s="57">
        <f>RES_hhdet_tes!J$103</f>
        <v>87.848032624784153</v>
      </c>
      <c r="K157" s="57">
        <f>RES_hhdet_tes!K$103</f>
        <v>86.455116993381637</v>
      </c>
      <c r="L157" s="57">
        <f>RES_hhdet_tes!L$103</f>
        <v>88.341621103395255</v>
      </c>
      <c r="M157" s="57">
        <f>RES_hhdet_tes!M$103</f>
        <v>103.79138592605754</v>
      </c>
      <c r="N157" s="57">
        <f>RES_hhdet_tes!N$103</f>
        <v>102.81288170172533</v>
      </c>
      <c r="O157" s="57">
        <f>RES_hhdet_tes!O$103</f>
        <v>110.3885765800548</v>
      </c>
      <c r="P157" s="57">
        <f>RES_hhdet_tes!P$103</f>
        <v>108.60937323559091</v>
      </c>
      <c r="Q157" s="57">
        <f>RES_hhdet_tes!Q$103</f>
        <v>115.11838706212014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0.4642736399005038</v>
      </c>
      <c r="C159" s="175">
        <f t="shared" si="22"/>
        <v>0.46817529431287591</v>
      </c>
      <c r="D159" s="175">
        <f t="shared" si="22"/>
        <v>0.47304515814883352</v>
      </c>
      <c r="E159" s="175">
        <f t="shared" si="22"/>
        <v>0.48227329066630004</v>
      </c>
      <c r="F159" s="175">
        <f t="shared" si="22"/>
        <v>0.48736652431612776</v>
      </c>
      <c r="G159" s="175">
        <f t="shared" si="22"/>
        <v>0.49325537202131586</v>
      </c>
      <c r="H159" s="175">
        <f t="shared" si="22"/>
        <v>0.49921172199984154</v>
      </c>
      <c r="I159" s="175">
        <f t="shared" si="22"/>
        <v>0.50297019626645079</v>
      </c>
      <c r="J159" s="175">
        <f t="shared" si="22"/>
        <v>0.50870494331951588</v>
      </c>
      <c r="K159" s="175">
        <f t="shared" si="22"/>
        <v>0.5129411975634256</v>
      </c>
      <c r="L159" s="175">
        <f t="shared" si="22"/>
        <v>0.51741571073025383</v>
      </c>
      <c r="M159" s="175">
        <f t="shared" si="22"/>
        <v>0.52848356635395188</v>
      </c>
      <c r="N159" s="175">
        <f t="shared" si="22"/>
        <v>0.53258900156090594</v>
      </c>
      <c r="O159" s="175">
        <f t="shared" si="22"/>
        <v>0.53913436164366424</v>
      </c>
      <c r="P159" s="175">
        <f t="shared" si="22"/>
        <v>0.54495532135764024</v>
      </c>
      <c r="Q159" s="175">
        <f t="shared" si="22"/>
        <v>0.55166433073713317</v>
      </c>
    </row>
    <row r="160" spans="1:17" ht="12" customHeight="1" x14ac:dyDescent="0.25">
      <c r="A160" s="158" t="s">
        <v>65</v>
      </c>
      <c r="B160" s="169">
        <f t="shared" si="22"/>
        <v>0.46082045526486243</v>
      </c>
      <c r="C160" s="169">
        <f t="shared" si="22"/>
        <v>0.46500383548122293</v>
      </c>
      <c r="D160" s="169">
        <f t="shared" si="22"/>
        <v>0.4701000516705286</v>
      </c>
      <c r="E160" s="169">
        <f t="shared" si="22"/>
        <v>0.47725323654443202</v>
      </c>
      <c r="F160" s="169">
        <f t="shared" si="22"/>
        <v>0.48193147319019625</v>
      </c>
      <c r="G160" s="169">
        <f t="shared" si="22"/>
        <v>0.48619427723478104</v>
      </c>
      <c r="H160" s="169">
        <f t="shared" si="22"/>
        <v>0.49153976300647234</v>
      </c>
      <c r="I160" s="169">
        <f t="shared" si="22"/>
        <v>0.49685977247596025</v>
      </c>
      <c r="J160" s="169">
        <f t="shared" si="22"/>
        <v>0.50226364867541007</v>
      </c>
      <c r="K160" s="169">
        <f t="shared" si="22"/>
        <v>0.50694377787049283</v>
      </c>
      <c r="L160" s="169">
        <f t="shared" si="22"/>
        <v>0.51202616117276556</v>
      </c>
      <c r="M160" s="169">
        <f t="shared" si="22"/>
        <v>0.52241645895058697</v>
      </c>
      <c r="N160" s="169">
        <f t="shared" si="22"/>
        <v>0.52760741288780622</v>
      </c>
      <c r="O160" s="169">
        <f t="shared" si="22"/>
        <v>0.53364300862424729</v>
      </c>
      <c r="P160" s="169">
        <f t="shared" si="22"/>
        <v>0.53943590887747295</v>
      </c>
      <c r="Q160" s="169">
        <f t="shared" si="22"/>
        <v>0.5454096639347723</v>
      </c>
    </row>
    <row r="161" spans="1:17" ht="12" customHeight="1" x14ac:dyDescent="0.25">
      <c r="A161" s="23" t="s">
        <v>157</v>
      </c>
      <c r="B161" s="73">
        <f t="shared" si="22"/>
        <v>0.45924120839239629</v>
      </c>
      <c r="C161" s="73">
        <f t="shared" si="22"/>
        <v>0.46355496333031626</v>
      </c>
      <c r="D161" s="73">
        <f t="shared" si="22"/>
        <v>0.46883305371253758</v>
      </c>
      <c r="E161" s="73">
        <f t="shared" si="22"/>
        <v>0.47395278835789428</v>
      </c>
      <c r="F161" s="73">
        <f t="shared" si="22"/>
        <v>0.47866755958527973</v>
      </c>
      <c r="G161" s="73">
        <f t="shared" si="22"/>
        <v>0.48360965421364555</v>
      </c>
      <c r="H161" s="73">
        <f t="shared" si="22"/>
        <v>0.48862621112199223</v>
      </c>
      <c r="I161" s="73">
        <f t="shared" si="22"/>
        <v>0.49415034277271525</v>
      </c>
      <c r="J161" s="73">
        <f t="shared" si="22"/>
        <v>0.49936052559933269</v>
      </c>
      <c r="K161" s="73">
        <f t="shared" si="22"/>
        <v>0.50396480437405378</v>
      </c>
      <c r="L161" s="73">
        <f t="shared" si="22"/>
        <v>0.5090978743958724</v>
      </c>
      <c r="M161" s="73">
        <f t="shared" si="22"/>
        <v>0.51955328798342226</v>
      </c>
      <c r="N161" s="73">
        <f t="shared" si="22"/>
        <v>0.52482719179953663</v>
      </c>
      <c r="O161" s="73">
        <f t="shared" si="22"/>
        <v>0.53072500084641527</v>
      </c>
      <c r="P161" s="73">
        <f t="shared" si="22"/>
        <v>0.536012790567018</v>
      </c>
      <c r="Q161" s="73">
        <f t="shared" si="22"/>
        <v>0.54162749407352495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0.99999999999999967</v>
      </c>
      <c r="D162" s="73">
        <f t="shared" si="22"/>
        <v>0.99999999999999978</v>
      </c>
      <c r="E162" s="73">
        <f t="shared" si="22"/>
        <v>1.0000000000000002</v>
      </c>
      <c r="F162" s="73">
        <f t="shared" si="22"/>
        <v>0.99999999999999922</v>
      </c>
      <c r="G162" s="73">
        <f t="shared" si="22"/>
        <v>1.0000000000000004</v>
      </c>
      <c r="H162" s="73">
        <f t="shared" si="22"/>
        <v>1.0000000000000002</v>
      </c>
      <c r="I162" s="73">
        <f t="shared" si="22"/>
        <v>0.99999999999999956</v>
      </c>
      <c r="J162" s="73">
        <f t="shared" si="22"/>
        <v>1</v>
      </c>
      <c r="K162" s="73">
        <f t="shared" si="22"/>
        <v>1.0000000000000004</v>
      </c>
      <c r="L162" s="73">
        <f t="shared" si="22"/>
        <v>1</v>
      </c>
      <c r="M162" s="73">
        <f t="shared" si="22"/>
        <v>1</v>
      </c>
      <c r="N162" s="73">
        <f t="shared" si="22"/>
        <v>1</v>
      </c>
      <c r="O162" s="73">
        <f t="shared" si="22"/>
        <v>0.99999999999999967</v>
      </c>
      <c r="P162" s="73">
        <f t="shared" si="22"/>
        <v>1.0000000000000004</v>
      </c>
      <c r="Q162" s="73">
        <f t="shared" si="22"/>
        <v>0.99999999999999978</v>
      </c>
    </row>
    <row r="163" spans="1:17" ht="12" customHeight="1" x14ac:dyDescent="0.25">
      <c r="A163" s="158" t="s">
        <v>112</v>
      </c>
      <c r="B163" s="169">
        <f t="shared" si="22"/>
        <v>1.5553428843439736</v>
      </c>
      <c r="C163" s="169">
        <f t="shared" si="22"/>
        <v>1.6083373467729698</v>
      </c>
      <c r="D163" s="169">
        <f t="shared" si="22"/>
        <v>1.6797420419614926</v>
      </c>
      <c r="E163" s="169">
        <f t="shared" si="22"/>
        <v>1.7327014304024864</v>
      </c>
      <c r="F163" s="169">
        <f t="shared" si="22"/>
        <v>1.8057449713714366</v>
      </c>
      <c r="G163" s="169">
        <f t="shared" si="22"/>
        <v>1.8572411251089584</v>
      </c>
      <c r="H163" s="169">
        <f t="shared" si="22"/>
        <v>1.9381578211077592</v>
      </c>
      <c r="I163" s="169">
        <f t="shared" si="22"/>
        <v>2.0274146996719331</v>
      </c>
      <c r="J163" s="169">
        <f t="shared" si="22"/>
        <v>2.1098050784746674</v>
      </c>
      <c r="K163" s="169">
        <f t="shared" si="22"/>
        <v>2.2002276798566265</v>
      </c>
      <c r="L163" s="169">
        <f t="shared" si="22"/>
        <v>2.3018112368979753</v>
      </c>
      <c r="M163" s="169">
        <f t="shared" si="22"/>
        <v>2.4421353992149912</v>
      </c>
      <c r="N163" s="169">
        <f t="shared" si="22"/>
        <v>2.5342785360438733</v>
      </c>
      <c r="O163" s="169">
        <f t="shared" si="22"/>
        <v>2.5958247091020095</v>
      </c>
      <c r="P163" s="169">
        <f t="shared" si="22"/>
        <v>2.723436832304015</v>
      </c>
      <c r="Q163" s="169">
        <f t="shared" si="22"/>
        <v>2.8483138323635897</v>
      </c>
    </row>
    <row r="164" spans="1:17" ht="12" customHeight="1" x14ac:dyDescent="0.25">
      <c r="A164" s="23" t="s">
        <v>60</v>
      </c>
      <c r="B164" s="73">
        <f t="shared" si="22"/>
        <v>1.5553428843439736</v>
      </c>
      <c r="C164" s="73">
        <f t="shared" si="22"/>
        <v>1.6083373467729698</v>
      </c>
      <c r="D164" s="73">
        <f t="shared" si="22"/>
        <v>1.6797420419614926</v>
      </c>
      <c r="E164" s="73">
        <f t="shared" si="22"/>
        <v>1.7327014304024864</v>
      </c>
      <c r="F164" s="73">
        <f t="shared" si="22"/>
        <v>1.8057449713714366</v>
      </c>
      <c r="G164" s="73">
        <f t="shared" si="22"/>
        <v>1.8572411251089584</v>
      </c>
      <c r="H164" s="73">
        <f t="shared" si="22"/>
        <v>1.9381578211077592</v>
      </c>
      <c r="I164" s="73">
        <f t="shared" si="22"/>
        <v>2.0274146996719331</v>
      </c>
      <c r="J164" s="73">
        <f t="shared" si="22"/>
        <v>2.1098050784746674</v>
      </c>
      <c r="K164" s="73">
        <f t="shared" si="22"/>
        <v>2.2002276798566265</v>
      </c>
      <c r="L164" s="73">
        <f t="shared" si="22"/>
        <v>2.3018112368979753</v>
      </c>
      <c r="M164" s="73">
        <f t="shared" si="22"/>
        <v>2.4421353992149912</v>
      </c>
      <c r="N164" s="73">
        <f t="shared" si="22"/>
        <v>2.5342785360438733</v>
      </c>
      <c r="O164" s="73">
        <f t="shared" si="22"/>
        <v>2.5958247091020095</v>
      </c>
      <c r="P164" s="73">
        <f t="shared" si="22"/>
        <v>2.723436832304015</v>
      </c>
      <c r="Q164" s="73">
        <f t="shared" si="22"/>
        <v>2.8483138323635897</v>
      </c>
    </row>
    <row r="165" spans="1:17" ht="12" customHeight="1" x14ac:dyDescent="0.25">
      <c r="A165" s="158" t="s">
        <v>63</v>
      </c>
      <c r="B165" s="169">
        <f t="shared" si="22"/>
        <v>0.44167789362142135</v>
      </c>
      <c r="C165" s="169">
        <f t="shared" si="22"/>
        <v>0.44569908264697661</v>
      </c>
      <c r="D165" s="169">
        <f t="shared" si="22"/>
        <v>0.44425535885541723</v>
      </c>
      <c r="E165" s="169">
        <f t="shared" si="22"/>
        <v>0.44715190436208041</v>
      </c>
      <c r="F165" s="169">
        <f t="shared" si="22"/>
        <v>0.45071266417507533</v>
      </c>
      <c r="G165" s="169">
        <f t="shared" si="22"/>
        <v>0.46288532045194397</v>
      </c>
      <c r="H165" s="169">
        <f t="shared" si="22"/>
        <v>0.47023057098538662</v>
      </c>
      <c r="I165" s="169">
        <f t="shared" si="22"/>
        <v>0.46669784523482649</v>
      </c>
      <c r="J165" s="169">
        <f t="shared" si="22"/>
        <v>0.47246971118363679</v>
      </c>
      <c r="K165" s="169">
        <f t="shared" si="22"/>
        <v>0.47695090460996636</v>
      </c>
      <c r="L165" s="169">
        <f t="shared" si="22"/>
        <v>0.48022807324368855</v>
      </c>
      <c r="M165" s="169">
        <f t="shared" si="22"/>
        <v>0.49111642611468032</v>
      </c>
      <c r="N165" s="169">
        <f t="shared" si="22"/>
        <v>0.49199840018741836</v>
      </c>
      <c r="O165" s="169">
        <f t="shared" si="22"/>
        <v>0.4979677074909506</v>
      </c>
      <c r="P165" s="169">
        <f t="shared" si="22"/>
        <v>0.50370822322218634</v>
      </c>
      <c r="Q165" s="169">
        <f t="shared" si="22"/>
        <v>0.51027275116398119</v>
      </c>
    </row>
    <row r="166" spans="1:17" ht="12" customHeight="1" x14ac:dyDescent="0.25">
      <c r="A166" s="167" t="s">
        <v>156</v>
      </c>
      <c r="B166" s="174">
        <f t="shared" si="22"/>
        <v>0.41956308829502403</v>
      </c>
      <c r="C166" s="174">
        <f t="shared" si="22"/>
        <v>0.42373966827010356</v>
      </c>
      <c r="D166" s="174">
        <f t="shared" si="22"/>
        <v>0.43278300582795859</v>
      </c>
      <c r="E166" s="174">
        <f t="shared" si="22"/>
        <v>0.43838156184456123</v>
      </c>
      <c r="F166" s="174">
        <f t="shared" si="22"/>
        <v>0.44277862419403829</v>
      </c>
      <c r="G166" s="174">
        <f t="shared" si="22"/>
        <v>0.44547346567728829</v>
      </c>
      <c r="H166" s="174">
        <f t="shared" si="22"/>
        <v>0.44930584721315031</v>
      </c>
      <c r="I166" s="174">
        <f t="shared" si="22"/>
        <v>0.45517595937792033</v>
      </c>
      <c r="J166" s="174">
        <f t="shared" si="22"/>
        <v>0.45948032854908444</v>
      </c>
      <c r="K166" s="174">
        <f t="shared" si="22"/>
        <v>0.46285143840923004</v>
      </c>
      <c r="L166" s="174">
        <f t="shared" si="22"/>
        <v>0.46677751939127149</v>
      </c>
      <c r="M166" s="174">
        <f t="shared" si="22"/>
        <v>0.47511148028917327</v>
      </c>
      <c r="N166" s="174">
        <f t="shared" si="22"/>
        <v>0.47965168003970882</v>
      </c>
      <c r="O166" s="174">
        <f t="shared" si="22"/>
        <v>0.48368775110461026</v>
      </c>
      <c r="P166" s="174">
        <f t="shared" si="22"/>
        <v>0.48741800200853769</v>
      </c>
      <c r="Q166" s="174">
        <f t="shared" si="22"/>
        <v>0.49153422180357681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>
        <f t="shared" si="22"/>
        <v>0.58113712508066717</v>
      </c>
      <c r="L167" s="174">
        <f t="shared" si="22"/>
        <v>0.58206313342308147</v>
      </c>
      <c r="M167" s="174">
        <f t="shared" si="22"/>
        <v>0.58273109763707709</v>
      </c>
      <c r="N167" s="174">
        <f t="shared" si="22"/>
        <v>0.58505010997492379</v>
      </c>
      <c r="O167" s="174">
        <f t="shared" si="22"/>
        <v>0.58660553391561432</v>
      </c>
      <c r="P167" s="174">
        <f t="shared" si="22"/>
        <v>0.58789315483156468</v>
      </c>
      <c r="Q167" s="174">
        <f t="shared" si="22"/>
        <v>0.58924495564706758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>
        <f t="shared" si="22"/>
        <v>0.50106764714136798</v>
      </c>
      <c r="L168" s="173">
        <f t="shared" si="22"/>
        <v>0.50164970687687627</v>
      </c>
      <c r="M168" s="173">
        <f t="shared" si="22"/>
        <v>0.50334095287420699</v>
      </c>
      <c r="N168" s="173">
        <f t="shared" si="22"/>
        <v>0.50421418068317803</v>
      </c>
      <c r="O168" s="173">
        <f t="shared" si="22"/>
        <v>0.50638174604905695</v>
      </c>
      <c r="P168" s="173">
        <f t="shared" si="22"/>
        <v>0.5074404981217735</v>
      </c>
      <c r="Q168" s="173">
        <f t="shared" si="22"/>
        <v>0.50841961166379657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>
        <f t="shared" si="22"/>
        <v>0.99999999999999978</v>
      </c>
      <c r="L169" s="172">
        <f t="shared" si="22"/>
        <v>1</v>
      </c>
      <c r="M169" s="172">
        <f t="shared" si="22"/>
        <v>1.0000000000000009</v>
      </c>
      <c r="N169" s="172">
        <f t="shared" si="22"/>
        <v>1.0000000000000002</v>
      </c>
      <c r="O169" s="172">
        <f t="shared" si="22"/>
        <v>1.0000000000000002</v>
      </c>
      <c r="P169" s="172">
        <f t="shared" si="22"/>
        <v>0.99999999999999978</v>
      </c>
      <c r="Q169" s="172">
        <f t="shared" si="22"/>
        <v>0.99999999999999989</v>
      </c>
    </row>
    <row r="170" spans="1:17" ht="12" customHeight="1" x14ac:dyDescent="0.25">
      <c r="A170" s="163" t="s">
        <v>144</v>
      </c>
      <c r="B170" s="171">
        <f t="shared" si="22"/>
        <v>0.50347570595402868</v>
      </c>
      <c r="C170" s="171">
        <f t="shared" si="22"/>
        <v>0.51828811813044173</v>
      </c>
      <c r="D170" s="171">
        <f t="shared" si="22"/>
        <v>0.52068096322027757</v>
      </c>
      <c r="E170" s="171">
        <f t="shared" si="22"/>
        <v>0.525120674674596</v>
      </c>
      <c r="F170" s="171">
        <f t="shared" si="22"/>
        <v>0.53237871517058377</v>
      </c>
      <c r="G170" s="171">
        <f t="shared" si="22"/>
        <v>0.53840513482241092</v>
      </c>
      <c r="H170" s="171">
        <f t="shared" si="22"/>
        <v>0.55323472486477843</v>
      </c>
      <c r="I170" s="171">
        <f t="shared" si="22"/>
        <v>0.5765712202247999</v>
      </c>
      <c r="J170" s="171">
        <f t="shared" si="22"/>
        <v>0.59016274060449836</v>
      </c>
      <c r="K170" s="171">
        <f t="shared" si="22"/>
        <v>0.5958632863993395</v>
      </c>
      <c r="L170" s="171">
        <f t="shared" si="22"/>
        <v>0.59649915174800405</v>
      </c>
      <c r="M170" s="171">
        <f t="shared" si="22"/>
        <v>0.59711075446381057</v>
      </c>
      <c r="N170" s="171">
        <f t="shared" si="22"/>
        <v>0.59853278923773601</v>
      </c>
      <c r="O170" s="171">
        <f t="shared" si="22"/>
        <v>0.59925737513971711</v>
      </c>
      <c r="P170" s="171">
        <f t="shared" si="22"/>
        <v>0.60164564959221156</v>
      </c>
      <c r="Q170" s="171">
        <f t="shared" si="22"/>
        <v>0.60828835647123991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>
        <f t="shared" si="22"/>
        <v>0.67567781699564111</v>
      </c>
      <c r="L171" s="170">
        <f t="shared" si="22"/>
        <v>0.67692393953225549</v>
      </c>
      <c r="M171" s="170">
        <f t="shared" si="22"/>
        <v>0.67795772585263925</v>
      </c>
      <c r="N171" s="170">
        <f t="shared" si="22"/>
        <v>0.68013007734634912</v>
      </c>
      <c r="O171" s="170">
        <f t="shared" si="22"/>
        <v>0.68391878921040095</v>
      </c>
      <c r="P171" s="170">
        <f t="shared" si="22"/>
        <v>0.68699175077681585</v>
      </c>
      <c r="Q171" s="170">
        <f t="shared" si="22"/>
        <v>0.68969689214575536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>
        <f t="shared" si="22"/>
        <v>0.6012811765696412</v>
      </c>
      <c r="L172" s="73">
        <f t="shared" si="22"/>
        <v>0.60230442885282787</v>
      </c>
      <c r="M172" s="73">
        <f t="shared" si="22"/>
        <v>0.60286366172892814</v>
      </c>
      <c r="N172" s="73">
        <f t="shared" si="22"/>
        <v>0.60454865826435933</v>
      </c>
      <c r="O172" s="73">
        <f t="shared" si="22"/>
        <v>0.60841370196350908</v>
      </c>
      <c r="P172" s="73">
        <f t="shared" si="22"/>
        <v>0.61143415109248711</v>
      </c>
      <c r="Q172" s="73">
        <f t="shared" si="22"/>
        <v>0.61401855860369003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>
        <f t="shared" si="22"/>
        <v>1</v>
      </c>
      <c r="L173" s="73">
        <f t="shared" si="22"/>
        <v>0.99999999999999967</v>
      </c>
      <c r="M173" s="73">
        <f t="shared" si="22"/>
        <v>1.0000000000000004</v>
      </c>
      <c r="N173" s="73">
        <f t="shared" si="22"/>
        <v>1</v>
      </c>
      <c r="O173" s="73">
        <f t="shared" si="22"/>
        <v>1.0000000000000002</v>
      </c>
      <c r="P173" s="73">
        <f t="shared" si="22"/>
        <v>1</v>
      </c>
      <c r="Q173" s="73">
        <f t="shared" si="22"/>
        <v>0.99999999999999944</v>
      </c>
    </row>
    <row r="174" spans="1:17" ht="12" customHeight="1" x14ac:dyDescent="0.25">
      <c r="A174" s="163" t="s">
        <v>142</v>
      </c>
      <c r="B174" s="171">
        <f t="shared" si="22"/>
        <v>0.64333006871903708</v>
      </c>
      <c r="C174" s="171">
        <f t="shared" si="22"/>
        <v>0.65346355216385266</v>
      </c>
      <c r="D174" s="171">
        <f t="shared" si="22"/>
        <v>0.68317822290774033</v>
      </c>
      <c r="E174" s="171">
        <f t="shared" si="22"/>
        <v>0.73982339968366695</v>
      </c>
      <c r="F174" s="171">
        <f t="shared" si="22"/>
        <v>0.75041978897485218</v>
      </c>
      <c r="G174" s="171">
        <f t="shared" si="22"/>
        <v>0.75449919603559557</v>
      </c>
      <c r="H174" s="171">
        <f t="shared" si="22"/>
        <v>0.7552128382500386</v>
      </c>
      <c r="I174" s="171">
        <f t="shared" si="22"/>
        <v>0.75819536385625697</v>
      </c>
      <c r="J174" s="171">
        <f t="shared" si="22"/>
        <v>0.76162938651190037</v>
      </c>
      <c r="K174" s="171">
        <f t="shared" si="22"/>
        <v>0.76263722631796882</v>
      </c>
      <c r="L174" s="171">
        <f t="shared" si="22"/>
        <v>0.77185600658492204</v>
      </c>
      <c r="M174" s="171">
        <f t="shared" si="22"/>
        <v>0.77476457014873501</v>
      </c>
      <c r="N174" s="171">
        <f t="shared" si="22"/>
        <v>0.7753343731158141</v>
      </c>
      <c r="O174" s="171">
        <f t="shared" si="22"/>
        <v>0.78080467360093408</v>
      </c>
      <c r="P174" s="171">
        <f t="shared" si="22"/>
        <v>0.78340190565422319</v>
      </c>
      <c r="Q174" s="171">
        <f t="shared" ref="Q174" si="23">IF(Q150=0,"",Q150/Q126)</f>
        <v>0.78516046488853808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>
        <f t="shared" si="24"/>
        <v>0.81141725821200039</v>
      </c>
      <c r="L175" s="170">
        <f t="shared" si="24"/>
        <v>0.81139937002409868</v>
      </c>
      <c r="M175" s="170">
        <f t="shared" si="24"/>
        <v>0.81659000774033419</v>
      </c>
      <c r="N175" s="170">
        <f t="shared" si="24"/>
        <v>0.81670424609031667</v>
      </c>
      <c r="O175" s="170">
        <f t="shared" si="24"/>
        <v>0.82159969887206041</v>
      </c>
      <c r="P175" s="170">
        <f t="shared" si="24"/>
        <v>0.82304965219174298</v>
      </c>
      <c r="Q175" s="170">
        <f t="shared" si="24"/>
        <v>0.82462995804397266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>
        <f t="shared" si="24"/>
        <v>0.76830372561676397</v>
      </c>
      <c r="L176" s="73">
        <f t="shared" si="24"/>
        <v>0.77185600658493037</v>
      </c>
      <c r="M176" s="73">
        <f t="shared" si="24"/>
        <v>0.77533437311581965</v>
      </c>
      <c r="N176" s="73">
        <f t="shared" si="24"/>
        <v>0.77533437311581987</v>
      </c>
      <c r="O176" s="73">
        <f t="shared" si="24"/>
        <v>0.78107633223273465</v>
      </c>
      <c r="P176" s="73">
        <f t="shared" si="24"/>
        <v>0.78353713031442274</v>
      </c>
      <c r="Q176" s="73">
        <f t="shared" si="24"/>
        <v>0.78575847653489994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>
        <f t="shared" si="24"/>
        <v>1</v>
      </c>
      <c r="L177" s="73">
        <f t="shared" si="24"/>
        <v>1.0000000000000004</v>
      </c>
      <c r="M177" s="73">
        <f t="shared" si="24"/>
        <v>1</v>
      </c>
      <c r="N177" s="73">
        <f t="shared" si="24"/>
        <v>0.99999999999999967</v>
      </c>
      <c r="O177" s="73">
        <f t="shared" si="24"/>
        <v>1</v>
      </c>
      <c r="P177" s="73">
        <f t="shared" si="24"/>
        <v>1.0000000000000002</v>
      </c>
      <c r="Q177" s="73">
        <f t="shared" si="24"/>
        <v>0.99999999999999978</v>
      </c>
    </row>
    <row r="178" spans="1:17" ht="12" customHeight="1" x14ac:dyDescent="0.25">
      <c r="A178" s="158" t="s">
        <v>62</v>
      </c>
      <c r="B178" s="169">
        <f t="shared" si="24"/>
        <v>0.59831509910978087</v>
      </c>
      <c r="C178" s="169">
        <f t="shared" si="24"/>
        <v>0.6033831108148886</v>
      </c>
      <c r="D178" s="169">
        <f t="shared" si="24"/>
        <v>0.61530130106004333</v>
      </c>
      <c r="E178" s="169">
        <f t="shared" si="24"/>
        <v>0.63161031329754802</v>
      </c>
      <c r="F178" s="169">
        <f t="shared" si="24"/>
        <v>0.64861136976277889</v>
      </c>
      <c r="G178" s="169">
        <f t="shared" si="24"/>
        <v>0.65688578657774566</v>
      </c>
      <c r="H178" s="169">
        <f t="shared" si="24"/>
        <v>0.66621639772116237</v>
      </c>
      <c r="I178" s="169">
        <f t="shared" si="24"/>
        <v>0.66805181171045025</v>
      </c>
      <c r="J178" s="169">
        <f t="shared" si="24"/>
        <v>0.67477993427803684</v>
      </c>
      <c r="K178" s="169">
        <f t="shared" si="24"/>
        <v>0.67169449017481331</v>
      </c>
      <c r="L178" s="169">
        <f t="shared" si="24"/>
        <v>0.67873263708867693</v>
      </c>
      <c r="M178" s="169">
        <f t="shared" si="24"/>
        <v>0.69311232885616103</v>
      </c>
      <c r="N178" s="169">
        <f t="shared" si="24"/>
        <v>0.69362446059332694</v>
      </c>
      <c r="O178" s="169">
        <f t="shared" si="24"/>
        <v>0.7056682088916808</v>
      </c>
      <c r="P178" s="169">
        <f t="shared" si="24"/>
        <v>0.69969539385893786</v>
      </c>
      <c r="Q178" s="169">
        <f t="shared" si="24"/>
        <v>0.7093900989466867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0.40108867263919196</v>
      </c>
      <c r="C180" s="73">
        <f t="shared" si="24"/>
        <v>0.40613377326472633</v>
      </c>
      <c r="D180" s="73">
        <f t="shared" si="24"/>
        <v>0.41273671308443216</v>
      </c>
      <c r="E180" s="73">
        <f t="shared" si="24"/>
        <v>0.41911497782352147</v>
      </c>
      <c r="F180" s="73">
        <f t="shared" si="24"/>
        <v>0.42339748835974472</v>
      </c>
      <c r="G180" s="73">
        <f t="shared" si="24"/>
        <v>0.43016769679604583</v>
      </c>
      <c r="H180" s="73">
        <f t="shared" si="24"/>
        <v>0.43842867023017118</v>
      </c>
      <c r="I180" s="73">
        <f t="shared" si="24"/>
        <v>0.44722744788388652</v>
      </c>
      <c r="J180" s="73">
        <f t="shared" si="24"/>
        <v>0.45575909487619581</v>
      </c>
      <c r="K180" s="73">
        <f t="shared" si="24"/>
        <v>0.45794777972781869</v>
      </c>
      <c r="L180" s="73">
        <f t="shared" si="24"/>
        <v>0.46014836333588716</v>
      </c>
      <c r="M180" s="73">
        <f t="shared" si="24"/>
        <v>0.46259741882555094</v>
      </c>
      <c r="N180" s="73">
        <f t="shared" si="24"/>
        <v>0.46333678045996163</v>
      </c>
      <c r="O180" s="73">
        <f t="shared" si="24"/>
        <v>0.46457271095250074</v>
      </c>
      <c r="P180" s="73">
        <f t="shared" si="24"/>
        <v>0.46735025093451327</v>
      </c>
      <c r="Q180" s="73">
        <f t="shared" si="24"/>
        <v>0.4694169812177475</v>
      </c>
    </row>
    <row r="181" spans="1:17" ht="12" customHeight="1" x14ac:dyDescent="0.25">
      <c r="A181" s="29" t="s">
        <v>140</v>
      </c>
      <c r="B181" s="65">
        <f t="shared" si="24"/>
        <v>0.78553134652156809</v>
      </c>
      <c r="C181" s="65">
        <f t="shared" si="24"/>
        <v>0.79022544678064255</v>
      </c>
      <c r="D181" s="65">
        <f t="shared" si="24"/>
        <v>0.79520212980963001</v>
      </c>
      <c r="E181" s="65">
        <f t="shared" si="24"/>
        <v>0.80033545535196682</v>
      </c>
      <c r="F181" s="65">
        <f t="shared" si="24"/>
        <v>0.80616120906051025</v>
      </c>
      <c r="G181" s="65">
        <f t="shared" si="24"/>
        <v>0.81144858264051511</v>
      </c>
      <c r="H181" s="65">
        <f t="shared" si="24"/>
        <v>0.81653182885973474</v>
      </c>
      <c r="I181" s="65">
        <f t="shared" si="24"/>
        <v>0.82183468445258445</v>
      </c>
      <c r="J181" s="65">
        <f t="shared" si="24"/>
        <v>0.82732940314334646</v>
      </c>
      <c r="K181" s="65">
        <f t="shared" si="24"/>
        <v>0.82897801638273771</v>
      </c>
      <c r="L181" s="65">
        <f t="shared" si="24"/>
        <v>0.83104588110072997</v>
      </c>
      <c r="M181" s="65">
        <f t="shared" si="24"/>
        <v>0.83420732110364526</v>
      </c>
      <c r="N181" s="65">
        <f t="shared" si="24"/>
        <v>0.83626969370565851</v>
      </c>
      <c r="O181" s="65">
        <f t="shared" si="24"/>
        <v>0.83817119967014342</v>
      </c>
      <c r="P181" s="65">
        <f t="shared" si="24"/>
        <v>0.83929307135909237</v>
      </c>
      <c r="Q181" s="65">
        <f t="shared" si="24"/>
        <v>0.84075432201286016</v>
      </c>
    </row>
    <row r="183" spans="1:17" ht="12" customHeight="1" x14ac:dyDescent="0.25">
      <c r="A183" s="152" t="s">
        <v>121</v>
      </c>
      <c r="B183" s="168">
        <f>SUM(B184,B187,B189,B202)</f>
        <v>278.37086879762097</v>
      </c>
      <c r="C183" s="168">
        <f t="shared" ref="C183:Q183" si="25">SUM(C184,C187,C189,C202)</f>
        <v>291.49079542861796</v>
      </c>
      <c r="D183" s="168">
        <f t="shared" si="25"/>
        <v>281.44997707586714</v>
      </c>
      <c r="E183" s="168">
        <f t="shared" si="25"/>
        <v>310.41246948814648</v>
      </c>
      <c r="F183" s="168">
        <f t="shared" si="25"/>
        <v>287.64356746237218</v>
      </c>
      <c r="G183" s="168">
        <f t="shared" si="25"/>
        <v>265.81674525355425</v>
      </c>
      <c r="H183" s="168">
        <f t="shared" si="25"/>
        <v>264.54383800320062</v>
      </c>
      <c r="I183" s="168">
        <f t="shared" si="25"/>
        <v>293.753422984113</v>
      </c>
      <c r="J183" s="168">
        <f t="shared" si="25"/>
        <v>291.97961126052883</v>
      </c>
      <c r="K183" s="168">
        <f t="shared" si="25"/>
        <v>291.44505811843237</v>
      </c>
      <c r="L183" s="168">
        <f t="shared" si="25"/>
        <v>292.10108626672366</v>
      </c>
      <c r="M183" s="168">
        <f t="shared" si="25"/>
        <v>291.99661856879948</v>
      </c>
      <c r="N183" s="168">
        <f t="shared" si="25"/>
        <v>294.98230100462575</v>
      </c>
      <c r="O183" s="168">
        <f t="shared" si="25"/>
        <v>290.60184554492133</v>
      </c>
      <c r="P183" s="168">
        <f t="shared" si="25"/>
        <v>306.57255756798878</v>
      </c>
      <c r="Q183" s="168">
        <f t="shared" si="25"/>
        <v>295.84167177202482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122.03962197975314</v>
      </c>
      <c r="C189" s="157">
        <f>RES_hhdet_emi!C$87</f>
        <v>134.39885197805069</v>
      </c>
      <c r="D189" s="157">
        <f>RES_hhdet_emi!D$87</f>
        <v>115.45917586753693</v>
      </c>
      <c r="E189" s="157">
        <f>RES_hhdet_emi!E$87</f>
        <v>104.46615510971178</v>
      </c>
      <c r="F189" s="157">
        <f>RES_hhdet_emi!F$87</f>
        <v>96.929806813743014</v>
      </c>
      <c r="G189" s="157">
        <f>RES_hhdet_emi!G$87</f>
        <v>82.362727345907729</v>
      </c>
      <c r="H189" s="157">
        <f>RES_hhdet_emi!H$87</f>
        <v>79.624889654518412</v>
      </c>
      <c r="I189" s="157">
        <f>RES_hhdet_emi!I$87</f>
        <v>102.39358172897187</v>
      </c>
      <c r="J189" s="157">
        <f>RES_hhdet_emi!J$87</f>
        <v>96.594972609505646</v>
      </c>
      <c r="K189" s="157">
        <f>RES_hhdet_emi!K$87</f>
        <v>88.703368530746232</v>
      </c>
      <c r="L189" s="157">
        <f>RES_hhdet_emi!L$87</f>
        <v>96.410158246566795</v>
      </c>
      <c r="M189" s="157">
        <f>RES_hhdet_emi!M$87</f>
        <v>90.804266651784943</v>
      </c>
      <c r="N189" s="157">
        <f>RES_hhdet_emi!N$87</f>
        <v>93.795582667586004</v>
      </c>
      <c r="O189" s="157">
        <f>RES_hhdet_emi!O$87</f>
        <v>99.379097832759541</v>
      </c>
      <c r="P189" s="157">
        <f>RES_hhdet_emi!P$87</f>
        <v>101.16811185447911</v>
      </c>
      <c r="Q189" s="157">
        <f>RES_hhdet_emi!Q$87</f>
        <v>97.825039566717294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122.03962197975314</v>
      </c>
      <c r="C194" s="162">
        <f>RES_hhdet_emi!C$92</f>
        <v>134.39885197805069</v>
      </c>
      <c r="D194" s="162">
        <f>RES_hhdet_emi!D$92</f>
        <v>115.45917586753693</v>
      </c>
      <c r="E194" s="162">
        <f>RES_hhdet_emi!E$92</f>
        <v>104.46615510971178</v>
      </c>
      <c r="F194" s="162">
        <f>RES_hhdet_emi!F$92</f>
        <v>96.929806813743014</v>
      </c>
      <c r="G194" s="162">
        <f>RES_hhdet_emi!G$92</f>
        <v>82.362727345907729</v>
      </c>
      <c r="H194" s="162">
        <f>RES_hhdet_emi!H$92</f>
        <v>79.624889654518412</v>
      </c>
      <c r="I194" s="162">
        <f>RES_hhdet_emi!I$92</f>
        <v>102.39358172897187</v>
      </c>
      <c r="J194" s="162">
        <f>RES_hhdet_emi!J$92</f>
        <v>96.594972609505646</v>
      </c>
      <c r="K194" s="162">
        <f>RES_hhdet_emi!K$92</f>
        <v>87.708377585924751</v>
      </c>
      <c r="L194" s="162">
        <f>RES_hhdet_emi!L$92</f>
        <v>95.029164726174997</v>
      </c>
      <c r="M194" s="162">
        <f>RES_hhdet_emi!M$92</f>
        <v>89.237064154255307</v>
      </c>
      <c r="N194" s="162">
        <f>RES_hhdet_emi!N$92</f>
        <v>91.926417076407517</v>
      </c>
      <c r="O194" s="162">
        <f>RES_hhdet_emi!O$92</f>
        <v>95.681136955026361</v>
      </c>
      <c r="P194" s="162">
        <f>RES_hhdet_emi!P$92</f>
        <v>95.622064718348952</v>
      </c>
      <c r="Q194" s="162">
        <f>RES_hhdet_emi!Q$92</f>
        <v>90.77932629834244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0.99499094482148065</v>
      </c>
      <c r="L195" s="160">
        <f t="shared" si="29"/>
        <v>1.3809935203917947</v>
      </c>
      <c r="M195" s="160">
        <f t="shared" si="29"/>
        <v>1.5672024975296415</v>
      </c>
      <c r="N195" s="160">
        <f t="shared" si="29"/>
        <v>1.8691655911784903</v>
      </c>
      <c r="O195" s="160">
        <f t="shared" si="29"/>
        <v>3.6979608777331778</v>
      </c>
      <c r="P195" s="160">
        <f t="shared" si="29"/>
        <v>5.5460471361301593</v>
      </c>
      <c r="Q195" s="160">
        <f t="shared" si="29"/>
        <v>7.0457132683748513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0.99499094482148065</v>
      </c>
      <c r="L196" s="156">
        <f>RES_hhdet_emi!L$94</f>
        <v>1.3809935203917947</v>
      </c>
      <c r="M196" s="156">
        <f>RES_hhdet_emi!M$94</f>
        <v>1.5672024975296415</v>
      </c>
      <c r="N196" s="156">
        <f>RES_hhdet_emi!N$94</f>
        <v>1.8691655911784903</v>
      </c>
      <c r="O196" s="156">
        <f>RES_hhdet_emi!O$94</f>
        <v>3.6979608777331778</v>
      </c>
      <c r="P196" s="156">
        <f>RES_hhdet_emi!P$94</f>
        <v>5.5460471361301593</v>
      </c>
      <c r="Q196" s="156">
        <f>RES_hhdet_emi!Q$94</f>
        <v>7.0457132683748513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156.33124681786785</v>
      </c>
      <c r="C202" s="157">
        <f t="shared" ref="C202:Q202" si="31">SUM(C203:C205)</f>
        <v>157.09194345056727</v>
      </c>
      <c r="D202" s="157">
        <f t="shared" si="31"/>
        <v>165.99080120833023</v>
      </c>
      <c r="E202" s="157">
        <f t="shared" si="31"/>
        <v>205.94631437843472</v>
      </c>
      <c r="F202" s="157">
        <f t="shared" si="31"/>
        <v>190.71376064862918</v>
      </c>
      <c r="G202" s="157">
        <f t="shared" si="31"/>
        <v>183.45401790764654</v>
      </c>
      <c r="H202" s="157">
        <f t="shared" si="31"/>
        <v>184.91894834868222</v>
      </c>
      <c r="I202" s="157">
        <f t="shared" si="31"/>
        <v>191.35984125514113</v>
      </c>
      <c r="J202" s="157">
        <f t="shared" si="31"/>
        <v>195.38463865102321</v>
      </c>
      <c r="K202" s="157">
        <f t="shared" si="31"/>
        <v>202.74168958768615</v>
      </c>
      <c r="L202" s="157">
        <f t="shared" si="31"/>
        <v>195.69092802015683</v>
      </c>
      <c r="M202" s="157">
        <f t="shared" si="31"/>
        <v>201.19235191701452</v>
      </c>
      <c r="N202" s="157">
        <f t="shared" si="31"/>
        <v>201.18671833703976</v>
      </c>
      <c r="O202" s="157">
        <f t="shared" si="31"/>
        <v>191.22274771216178</v>
      </c>
      <c r="P202" s="157">
        <f t="shared" si="31"/>
        <v>205.40444571350969</v>
      </c>
      <c r="Q202" s="157">
        <f t="shared" si="31"/>
        <v>198.01663220530753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156.33124681786785</v>
      </c>
      <c r="C204" s="156">
        <f>RES_hhdet_emi!C$102</f>
        <v>157.09194345056727</v>
      </c>
      <c r="D204" s="156">
        <f>RES_hhdet_emi!D$102</f>
        <v>165.99080120833023</v>
      </c>
      <c r="E204" s="156">
        <f>RES_hhdet_emi!E$102</f>
        <v>205.94631437843472</v>
      </c>
      <c r="F204" s="156">
        <f>RES_hhdet_emi!F$102</f>
        <v>190.71376064862918</v>
      </c>
      <c r="G204" s="156">
        <f>RES_hhdet_emi!G$102</f>
        <v>183.45401790764654</v>
      </c>
      <c r="H204" s="156">
        <f>RES_hhdet_emi!H$102</f>
        <v>184.91894834868222</v>
      </c>
      <c r="I204" s="156">
        <f>RES_hhdet_emi!I$102</f>
        <v>191.35984125514113</v>
      </c>
      <c r="J204" s="156">
        <f>RES_hhdet_emi!J$102</f>
        <v>195.38463865102321</v>
      </c>
      <c r="K204" s="156">
        <f>RES_hhdet_emi!K$102</f>
        <v>202.74168958768615</v>
      </c>
      <c r="L204" s="156">
        <f>RES_hhdet_emi!L$102</f>
        <v>195.69092802015683</v>
      </c>
      <c r="M204" s="156">
        <f>RES_hhdet_emi!M$102</f>
        <v>201.19235191701452</v>
      </c>
      <c r="N204" s="156">
        <f>RES_hhdet_emi!N$102</f>
        <v>201.18671833703976</v>
      </c>
      <c r="O204" s="156">
        <f>RES_hhdet_emi!O$102</f>
        <v>191.22274771216178</v>
      </c>
      <c r="P204" s="156">
        <f>RES_hhdet_emi!P$102</f>
        <v>205.40444571350969</v>
      </c>
      <c r="Q204" s="156">
        <f>RES_hhdet_emi!Q$102</f>
        <v>198.01663220530753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17701.857649015306</v>
      </c>
      <c r="C207" s="168">
        <f t="shared" ref="C207:Q207" si="32">IF(C111=0,0,C111/0.086*1000000/C$5)</f>
        <v>19335.056003658759</v>
      </c>
      <c r="D207" s="168">
        <f t="shared" si="32"/>
        <v>19000.480755925273</v>
      </c>
      <c r="E207" s="168">
        <f t="shared" si="32"/>
        <v>18893.520532635179</v>
      </c>
      <c r="F207" s="168">
        <f t="shared" si="32"/>
        <v>18907.824731214987</v>
      </c>
      <c r="G207" s="168">
        <f t="shared" si="32"/>
        <v>18455.891676951313</v>
      </c>
      <c r="H207" s="168">
        <f t="shared" si="32"/>
        <v>19161.884839210303</v>
      </c>
      <c r="I207" s="168">
        <f t="shared" si="32"/>
        <v>18523.661865684422</v>
      </c>
      <c r="J207" s="168">
        <f t="shared" si="32"/>
        <v>18658.629019552813</v>
      </c>
      <c r="K207" s="168">
        <f t="shared" si="32"/>
        <v>19000.133182733774</v>
      </c>
      <c r="L207" s="168">
        <f t="shared" si="32"/>
        <v>21011.990884652016</v>
      </c>
      <c r="M207" s="168">
        <f t="shared" si="32"/>
        <v>19007.913943406329</v>
      </c>
      <c r="N207" s="168">
        <f t="shared" si="32"/>
        <v>19236.098274939417</v>
      </c>
      <c r="O207" s="168">
        <f t="shared" si="32"/>
        <v>18884.5479039108</v>
      </c>
      <c r="P207" s="168">
        <f t="shared" si="32"/>
        <v>17237.192108880114</v>
      </c>
      <c r="Q207" s="168">
        <f t="shared" si="32"/>
        <v>17001.424917557455</v>
      </c>
    </row>
    <row r="208" spans="1:17" ht="12" customHeight="1" x14ac:dyDescent="0.25">
      <c r="A208" s="158" t="s">
        <v>65</v>
      </c>
      <c r="B208" s="157">
        <f>SUM(B209:B210)</f>
        <v>13745.964320584373</v>
      </c>
      <c r="C208" s="157">
        <f t="shared" ref="C208:Q208" si="33">SUM(C209:C210)</f>
        <v>15331.830381924459</v>
      </c>
      <c r="D208" s="157">
        <f t="shared" si="33"/>
        <v>14889.534691274774</v>
      </c>
      <c r="E208" s="157">
        <f t="shared" si="33"/>
        <v>14454.709397389282</v>
      </c>
      <c r="F208" s="157">
        <f t="shared" si="33"/>
        <v>14379.561513193525</v>
      </c>
      <c r="G208" s="157">
        <f t="shared" si="33"/>
        <v>14026.254858339644</v>
      </c>
      <c r="H208" s="157">
        <f t="shared" si="33"/>
        <v>14668.24407386872</v>
      </c>
      <c r="I208" s="157">
        <f t="shared" si="33"/>
        <v>14034.900171272344</v>
      </c>
      <c r="J208" s="157">
        <f t="shared" si="33"/>
        <v>14109.081933740705</v>
      </c>
      <c r="K208" s="157">
        <f t="shared" si="33"/>
        <v>14370.988664664756</v>
      </c>
      <c r="L208" s="157">
        <f t="shared" si="33"/>
        <v>16369.495183839421</v>
      </c>
      <c r="M208" s="157">
        <f t="shared" si="33"/>
        <v>14354.879250560873</v>
      </c>
      <c r="N208" s="157">
        <f t="shared" si="33"/>
        <v>14637.576343686511</v>
      </c>
      <c r="O208" s="157">
        <f t="shared" si="33"/>
        <v>14268.676539481625</v>
      </c>
      <c r="P208" s="157">
        <f t="shared" si="33"/>
        <v>12640.250558857741</v>
      </c>
      <c r="Q208" s="157">
        <f t="shared" si="33"/>
        <v>12438.870373531649</v>
      </c>
    </row>
    <row r="209" spans="1:17" ht="12" customHeight="1" x14ac:dyDescent="0.25">
      <c r="A209" s="23" t="s">
        <v>157</v>
      </c>
      <c r="B209" s="156">
        <f>IF(B113=0,0,B113/0.086*1000000/B$7)</f>
        <v>13705.820227692644</v>
      </c>
      <c r="C209" s="156">
        <f t="shared" ref="C209:Q210" si="34">IF(C113=0,0,C113/0.086*1000000/C$7)</f>
        <v>15290.420991317173</v>
      </c>
      <c r="D209" s="156">
        <f t="shared" si="34"/>
        <v>14854.018531654643</v>
      </c>
      <c r="E209" s="156">
        <f t="shared" si="34"/>
        <v>14364.019781777362</v>
      </c>
      <c r="F209" s="156">
        <f t="shared" si="34"/>
        <v>14289.535182934254</v>
      </c>
      <c r="G209" s="156">
        <f t="shared" si="34"/>
        <v>13956.051026097246</v>
      </c>
      <c r="H209" s="156">
        <f t="shared" si="34"/>
        <v>14584.671761222035</v>
      </c>
      <c r="I209" s="156">
        <f t="shared" si="34"/>
        <v>13959.726500868852</v>
      </c>
      <c r="J209" s="156">
        <f t="shared" si="34"/>
        <v>14027.265769737369</v>
      </c>
      <c r="K209" s="156">
        <f t="shared" si="34"/>
        <v>14284.682703460452</v>
      </c>
      <c r="L209" s="156">
        <f t="shared" si="34"/>
        <v>16271.849291122495</v>
      </c>
      <c r="M209" s="156">
        <f t="shared" si="34"/>
        <v>14269.332877821946</v>
      </c>
      <c r="N209" s="156">
        <f t="shared" si="34"/>
        <v>14551.932346956159</v>
      </c>
      <c r="O209" s="156">
        <f t="shared" si="34"/>
        <v>14179.95221110983</v>
      </c>
      <c r="P209" s="156">
        <f t="shared" si="34"/>
        <v>12546.995675410328</v>
      </c>
      <c r="Q209" s="156">
        <f t="shared" si="34"/>
        <v>12336.233500624876</v>
      </c>
    </row>
    <row r="210" spans="1:17" ht="12" customHeight="1" x14ac:dyDescent="0.25">
      <c r="A210" s="23" t="s">
        <v>60</v>
      </c>
      <c r="B210" s="156">
        <f>IF(B114=0,0,B114/0.086*1000000/B$7)</f>
        <v>40.144092891728604</v>
      </c>
      <c r="C210" s="156">
        <f t="shared" si="34"/>
        <v>41.409390607286497</v>
      </c>
      <c r="D210" s="156">
        <f t="shared" si="34"/>
        <v>35.51615962012972</v>
      </c>
      <c r="E210" s="156">
        <f t="shared" si="34"/>
        <v>90.689615611919706</v>
      </c>
      <c r="F210" s="156">
        <f t="shared" si="34"/>
        <v>90.026330259270551</v>
      </c>
      <c r="G210" s="156">
        <f t="shared" si="34"/>
        <v>70.20383224239734</v>
      </c>
      <c r="H210" s="156">
        <f t="shared" si="34"/>
        <v>83.572312646686171</v>
      </c>
      <c r="I210" s="156">
        <f t="shared" si="34"/>
        <v>75.173670403492437</v>
      </c>
      <c r="J210" s="156">
        <f t="shared" si="34"/>
        <v>81.816164003335871</v>
      </c>
      <c r="K210" s="156">
        <f t="shared" si="34"/>
        <v>86.30596120430377</v>
      </c>
      <c r="L210" s="156">
        <f t="shared" si="34"/>
        <v>97.645892716925999</v>
      </c>
      <c r="M210" s="156">
        <f t="shared" si="34"/>
        <v>85.546372738926763</v>
      </c>
      <c r="N210" s="156">
        <f t="shared" si="34"/>
        <v>85.643996730352526</v>
      </c>
      <c r="O210" s="156">
        <f t="shared" si="34"/>
        <v>88.724328371793518</v>
      </c>
      <c r="P210" s="156">
        <f t="shared" si="34"/>
        <v>93.254883447413533</v>
      </c>
      <c r="Q210" s="156">
        <f t="shared" si="34"/>
        <v>102.63687290677181</v>
      </c>
    </row>
    <row r="211" spans="1:17" ht="12" customHeight="1" x14ac:dyDescent="0.25">
      <c r="A211" s="158" t="s">
        <v>112</v>
      </c>
      <c r="B211" s="157">
        <f>B212</f>
        <v>0.27838305591007523</v>
      </c>
      <c r="C211" s="157">
        <f t="shared" ref="C211:Q211" si="35">C212</f>
        <v>0.29673218322586592</v>
      </c>
      <c r="D211" s="157">
        <f t="shared" si="35"/>
        <v>0.34359486440629589</v>
      </c>
      <c r="E211" s="157">
        <f t="shared" si="35"/>
        <v>0.37634421285474873</v>
      </c>
      <c r="F211" s="157">
        <f t="shared" si="35"/>
        <v>0.47370401852997196</v>
      </c>
      <c r="G211" s="157">
        <f t="shared" si="35"/>
        <v>0.53698967156100541</v>
      </c>
      <c r="H211" s="157">
        <f t="shared" si="35"/>
        <v>0.72951222842064622</v>
      </c>
      <c r="I211" s="157">
        <f t="shared" si="35"/>
        <v>1.0257091784779653</v>
      </c>
      <c r="J211" s="157">
        <f t="shared" si="35"/>
        <v>1.3029119690236557</v>
      </c>
      <c r="K211" s="157">
        <f t="shared" si="35"/>
        <v>1.7117601885920688</v>
      </c>
      <c r="L211" s="157">
        <f t="shared" si="35"/>
        <v>2.1047427323486683</v>
      </c>
      <c r="M211" s="157">
        <f t="shared" si="35"/>
        <v>2.5363943175665105</v>
      </c>
      <c r="N211" s="157">
        <f t="shared" si="35"/>
        <v>2.9257889160358101</v>
      </c>
      <c r="O211" s="157">
        <f t="shared" si="35"/>
        <v>3.0067926479959182</v>
      </c>
      <c r="P211" s="157">
        <f t="shared" si="35"/>
        <v>3.7831715957801024</v>
      </c>
      <c r="Q211" s="157">
        <f t="shared" si="35"/>
        <v>4.3713584989069094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0.27838305591007523</v>
      </c>
      <c r="C212" s="156">
        <f t="shared" si="36"/>
        <v>0.29673218322586592</v>
      </c>
      <c r="D212" s="156">
        <f t="shared" si="36"/>
        <v>0.34359486440629589</v>
      </c>
      <c r="E212" s="156">
        <f t="shared" si="36"/>
        <v>0.37634421285474873</v>
      </c>
      <c r="F212" s="156">
        <f t="shared" si="36"/>
        <v>0.47370401852997196</v>
      </c>
      <c r="G212" s="156">
        <f t="shared" si="36"/>
        <v>0.53698967156100541</v>
      </c>
      <c r="H212" s="156">
        <f t="shared" si="36"/>
        <v>0.72951222842064622</v>
      </c>
      <c r="I212" s="156">
        <f t="shared" si="36"/>
        <v>1.0257091784779653</v>
      </c>
      <c r="J212" s="156">
        <f t="shared" si="36"/>
        <v>1.3029119690236557</v>
      </c>
      <c r="K212" s="156">
        <f t="shared" si="36"/>
        <v>1.7117601885920688</v>
      </c>
      <c r="L212" s="156">
        <f t="shared" si="36"/>
        <v>2.1047427323486683</v>
      </c>
      <c r="M212" s="156">
        <f t="shared" si="36"/>
        <v>2.5363943175665105</v>
      </c>
      <c r="N212" s="156">
        <f t="shared" si="36"/>
        <v>2.9257889160358101</v>
      </c>
      <c r="O212" s="156">
        <f t="shared" si="36"/>
        <v>3.0067926479959182</v>
      </c>
      <c r="P212" s="156">
        <f t="shared" si="36"/>
        <v>3.7831715957801024</v>
      </c>
      <c r="Q212" s="156">
        <f t="shared" si="36"/>
        <v>4.3713584989069094</v>
      </c>
    </row>
    <row r="213" spans="1:17" ht="12" customHeight="1" x14ac:dyDescent="0.25">
      <c r="A213" s="158" t="s">
        <v>63</v>
      </c>
      <c r="B213" s="157">
        <f t="shared" si="36"/>
        <v>3083.8955549456109</v>
      </c>
      <c r="C213" s="157">
        <f t="shared" si="36"/>
        <v>3126.1335368031641</v>
      </c>
      <c r="D213" s="157">
        <f t="shared" si="36"/>
        <v>3164.7743009268324</v>
      </c>
      <c r="E213" s="157">
        <f t="shared" si="36"/>
        <v>3202.5094879014018</v>
      </c>
      <c r="F213" s="157">
        <f t="shared" si="36"/>
        <v>3297.4121161535704</v>
      </c>
      <c r="G213" s="157">
        <f t="shared" si="36"/>
        <v>3228.9982845804284</v>
      </c>
      <c r="H213" s="157">
        <f t="shared" si="36"/>
        <v>3259.6885154762322</v>
      </c>
      <c r="I213" s="157">
        <f t="shared" si="36"/>
        <v>3261.1582798074537</v>
      </c>
      <c r="J213" s="157">
        <f t="shared" si="36"/>
        <v>3294.7170859168918</v>
      </c>
      <c r="K213" s="157">
        <f t="shared" si="36"/>
        <v>3344.4981726353112</v>
      </c>
      <c r="L213" s="157">
        <f t="shared" si="36"/>
        <v>3345.540684739573</v>
      </c>
      <c r="M213" s="157">
        <f t="shared" si="36"/>
        <v>3383.0733796568556</v>
      </c>
      <c r="N213" s="157">
        <f t="shared" si="36"/>
        <v>3337.8228463720552</v>
      </c>
      <c r="O213" s="157">
        <f t="shared" si="36"/>
        <v>3351.1126872422942</v>
      </c>
      <c r="P213" s="157">
        <f t="shared" si="36"/>
        <v>3312.5661800491139</v>
      </c>
      <c r="Q213" s="157">
        <f t="shared" si="36"/>
        <v>3270.3400309523695</v>
      </c>
    </row>
    <row r="214" spans="1:17" ht="12" customHeight="1" x14ac:dyDescent="0.25">
      <c r="A214" s="167" t="s">
        <v>156</v>
      </c>
      <c r="B214" s="132">
        <f>IF(B118=0,0,B118/0.086*1000000/B$11)</f>
        <v>3208.6826542663684</v>
      </c>
      <c r="C214" s="132">
        <f t="shared" ref="C214:Q214" si="37">IF(C118=0,0,C118/0.086*1000000/C$11)</f>
        <v>3246.3077831501319</v>
      </c>
      <c r="D214" s="132">
        <f t="shared" si="37"/>
        <v>3239.3517748178306</v>
      </c>
      <c r="E214" s="132">
        <f t="shared" si="37"/>
        <v>3260.2158970523928</v>
      </c>
      <c r="F214" s="132">
        <f t="shared" si="37"/>
        <v>3354.7461952251583</v>
      </c>
      <c r="G214" s="132">
        <f t="shared" si="37"/>
        <v>3297.0495813011057</v>
      </c>
      <c r="H214" s="132">
        <f t="shared" si="37"/>
        <v>3326.4443693473722</v>
      </c>
      <c r="I214" s="132">
        <f t="shared" si="37"/>
        <v>3318.9859892907116</v>
      </c>
      <c r="J214" s="132">
        <f t="shared" si="37"/>
        <v>3351.5718031820288</v>
      </c>
      <c r="K214" s="132">
        <f t="shared" si="37"/>
        <v>3407.831455335137</v>
      </c>
      <c r="L214" s="132">
        <f t="shared" si="37"/>
        <v>3410.8290804303765</v>
      </c>
      <c r="M214" s="132">
        <f t="shared" si="37"/>
        <v>3458.4775746436017</v>
      </c>
      <c r="N214" s="132">
        <f t="shared" si="37"/>
        <v>3404.6275232236881</v>
      </c>
      <c r="O214" s="132">
        <f t="shared" si="37"/>
        <v>3437.6120885694677</v>
      </c>
      <c r="P214" s="132">
        <f t="shared" si="37"/>
        <v>3413.7330986257234</v>
      </c>
      <c r="Q214" s="132">
        <f t="shared" si="37"/>
        <v>3382.3000845656725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2841.4887725211156</v>
      </c>
      <c r="L215" s="132">
        <f t="shared" si="38"/>
        <v>2846.9643756559108</v>
      </c>
      <c r="M215" s="132">
        <f t="shared" si="38"/>
        <v>2881.544531358611</v>
      </c>
      <c r="N215" s="132">
        <f t="shared" si="38"/>
        <v>2847.5154727180293</v>
      </c>
      <c r="O215" s="132">
        <f t="shared" si="38"/>
        <v>2873.3032280160187</v>
      </c>
      <c r="P215" s="132">
        <f t="shared" si="38"/>
        <v>2856.1201688895485</v>
      </c>
      <c r="Q215" s="132">
        <f t="shared" si="38"/>
        <v>2833.4908805848459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2385.4820187345749</v>
      </c>
      <c r="L216" s="165">
        <f t="shared" si="39"/>
        <v>2387.5803563012582</v>
      </c>
      <c r="M216" s="165">
        <f t="shared" si="39"/>
        <v>2420.9343022505223</v>
      </c>
      <c r="N216" s="165">
        <f t="shared" si="39"/>
        <v>2383.2392662565981</v>
      </c>
      <c r="O216" s="165">
        <f t="shared" si="39"/>
        <v>2406.3284619986343</v>
      </c>
      <c r="P216" s="165">
        <f t="shared" si="39"/>
        <v>2389.6131690380057</v>
      </c>
      <c r="Q216" s="165">
        <f t="shared" si="39"/>
        <v>2367.6100591959721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456.00675378654086</v>
      </c>
      <c r="L217" s="164">
        <f t="shared" si="39"/>
        <v>459.38401935465242</v>
      </c>
      <c r="M217" s="164">
        <f t="shared" si="39"/>
        <v>460.61022910808884</v>
      </c>
      <c r="N217" s="164">
        <f t="shared" si="39"/>
        <v>464.27620646143106</v>
      </c>
      <c r="O217" s="164">
        <f t="shared" si="39"/>
        <v>466.97476601738424</v>
      </c>
      <c r="P217" s="164">
        <f t="shared" si="39"/>
        <v>466.50699985154245</v>
      </c>
      <c r="Q217" s="164">
        <f t="shared" si="39"/>
        <v>465.88082138887358</v>
      </c>
    </row>
    <row r="218" spans="1:17" ht="12" customHeight="1" x14ac:dyDescent="0.25">
      <c r="A218" s="163" t="s">
        <v>144</v>
      </c>
      <c r="B218" s="162">
        <f>IF(B122=0,0,B122/0.086*1000000/B$13)</f>
        <v>2673.9019643662973</v>
      </c>
      <c r="C218" s="162">
        <f t="shared" ref="C218:Q218" si="40">IF(C122=0,0,C122/0.086*1000000/C$13)</f>
        <v>2705.2552261267347</v>
      </c>
      <c r="D218" s="162">
        <f t="shared" si="40"/>
        <v>2699.4576680581349</v>
      </c>
      <c r="E218" s="162">
        <f t="shared" si="40"/>
        <v>2716.8467031938485</v>
      </c>
      <c r="F218" s="162">
        <f t="shared" si="40"/>
        <v>2760.5828958227189</v>
      </c>
      <c r="G218" s="162">
        <f t="shared" si="40"/>
        <v>2747.5412007891873</v>
      </c>
      <c r="H218" s="162">
        <f t="shared" si="40"/>
        <v>2772.0367581371206</v>
      </c>
      <c r="I218" s="162">
        <f t="shared" si="40"/>
        <v>2765.8226930414435</v>
      </c>
      <c r="J218" s="162">
        <f t="shared" si="40"/>
        <v>2792.9751649257996</v>
      </c>
      <c r="K218" s="162">
        <f t="shared" si="40"/>
        <v>2839.8576104270132</v>
      </c>
      <c r="L218" s="162">
        <f t="shared" si="40"/>
        <v>2841.3859260051086</v>
      </c>
      <c r="M218" s="162">
        <f t="shared" si="40"/>
        <v>2821.9077615420306</v>
      </c>
      <c r="N218" s="162">
        <f t="shared" si="40"/>
        <v>2806.9634055286569</v>
      </c>
      <c r="O218" s="162">
        <f t="shared" si="40"/>
        <v>2792.6585542190946</v>
      </c>
      <c r="P218" s="162">
        <f t="shared" si="40"/>
        <v>2760.8178563477995</v>
      </c>
      <c r="Q218" s="162">
        <f t="shared" si="40"/>
        <v>2728.9234768948672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2443.9070810854705</v>
      </c>
      <c r="L219" s="160">
        <f t="shared" si="41"/>
        <v>2448.354167558226</v>
      </c>
      <c r="M219" s="160">
        <f t="shared" si="41"/>
        <v>2435.9456621875238</v>
      </c>
      <c r="N219" s="160">
        <f t="shared" si="41"/>
        <v>2429.1505903314787</v>
      </c>
      <c r="O219" s="160">
        <f t="shared" si="41"/>
        <v>2421.8357539707508</v>
      </c>
      <c r="P219" s="160">
        <f t="shared" si="41"/>
        <v>2399.0794992950046</v>
      </c>
      <c r="Q219" s="160">
        <f t="shared" si="41"/>
        <v>2376.1272552152786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1987.90032729892</v>
      </c>
      <c r="L220" s="156">
        <f t="shared" si="42"/>
        <v>1988.9701482035734</v>
      </c>
      <c r="M220" s="156">
        <f t="shared" si="42"/>
        <v>1975.3354330794348</v>
      </c>
      <c r="N220" s="156">
        <f t="shared" si="42"/>
        <v>1964.8743838700475</v>
      </c>
      <c r="O220" s="156">
        <f t="shared" si="42"/>
        <v>1954.8609879533676</v>
      </c>
      <c r="P220" s="156">
        <f t="shared" si="42"/>
        <v>1932.5724994434615</v>
      </c>
      <c r="Q220" s="156">
        <f t="shared" si="42"/>
        <v>1910.2464338264051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456.00675378655006</v>
      </c>
      <c r="L221" s="156">
        <f t="shared" si="42"/>
        <v>459.38401935465271</v>
      </c>
      <c r="M221" s="156">
        <f t="shared" si="42"/>
        <v>460.61022910808873</v>
      </c>
      <c r="N221" s="156">
        <f t="shared" si="42"/>
        <v>464.27620646143112</v>
      </c>
      <c r="O221" s="156">
        <f t="shared" si="42"/>
        <v>466.97476601738356</v>
      </c>
      <c r="P221" s="156">
        <f t="shared" si="42"/>
        <v>466.50699985154284</v>
      </c>
      <c r="Q221" s="156">
        <f t="shared" si="42"/>
        <v>465.8808213888737</v>
      </c>
    </row>
    <row r="222" spans="1:17" ht="12" customHeight="1" x14ac:dyDescent="0.25">
      <c r="A222" s="163" t="s">
        <v>142</v>
      </c>
      <c r="B222" s="162">
        <f>IF(B126=0,0,B126/0.086*1000000/B$15)</f>
        <v>2423.234021945801</v>
      </c>
      <c r="C222" s="162">
        <f t="shared" ref="C222:Q222" si="43">IF(C126=0,0,C126/0.086*1000000/C$15)</f>
        <v>2464.0052516609931</v>
      </c>
      <c r="D222" s="162">
        <f t="shared" si="43"/>
        <v>2401.6441551111561</v>
      </c>
      <c r="E222" s="162">
        <f t="shared" si="43"/>
        <v>2796.2933215191993</v>
      </c>
      <c r="F222" s="162">
        <f t="shared" si="43"/>
        <v>2814.2939072140703</v>
      </c>
      <c r="G222" s="162">
        <f t="shared" si="43"/>
        <v>2725.7020648713724</v>
      </c>
      <c r="H222" s="162">
        <f t="shared" si="43"/>
        <v>2862.1642417733592</v>
      </c>
      <c r="I222" s="162">
        <f t="shared" si="43"/>
        <v>2664.9988585246501</v>
      </c>
      <c r="J222" s="162">
        <f t="shared" si="43"/>
        <v>2819.0474403842709</v>
      </c>
      <c r="K222" s="162">
        <f t="shared" si="43"/>
        <v>2849.4534820178656</v>
      </c>
      <c r="L222" s="162">
        <f t="shared" si="43"/>
        <v>3130.0218984165435</v>
      </c>
      <c r="M222" s="162">
        <f t="shared" si="43"/>
        <v>2925.3326528028661</v>
      </c>
      <c r="N222" s="162">
        <f t="shared" si="43"/>
        <v>2938.6414787584108</v>
      </c>
      <c r="O222" s="162">
        <f t="shared" si="43"/>
        <v>2936.8748306952698</v>
      </c>
      <c r="P222" s="162">
        <f t="shared" si="43"/>
        <v>2984.5358222322075</v>
      </c>
      <c r="Q222" s="162">
        <f t="shared" si="43"/>
        <v>3002.6250616371608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2450.6241911990564</v>
      </c>
      <c r="L223" s="160">
        <f t="shared" si="44"/>
        <v>2650.3993482462511</v>
      </c>
      <c r="M223" s="160">
        <f t="shared" si="44"/>
        <v>2508.3430860700892</v>
      </c>
      <c r="N223" s="160">
        <f t="shared" si="44"/>
        <v>2521.3252415923171</v>
      </c>
      <c r="O223" s="160">
        <f t="shared" si="44"/>
        <v>2522.7871475040706</v>
      </c>
      <c r="P223" s="160">
        <f t="shared" si="44"/>
        <v>2555.6820754140858</v>
      </c>
      <c r="Q223" s="160">
        <f t="shared" si="44"/>
        <v>2567.7183645348878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1994.6174374125155</v>
      </c>
      <c r="L224" s="156">
        <f t="shared" si="45"/>
        <v>2191.0153288915985</v>
      </c>
      <c r="M224" s="156">
        <f t="shared" si="45"/>
        <v>2047.7328569619999</v>
      </c>
      <c r="N224" s="156">
        <f t="shared" si="45"/>
        <v>2057.0490351308858</v>
      </c>
      <c r="O224" s="156">
        <f t="shared" si="45"/>
        <v>2055.8123814866863</v>
      </c>
      <c r="P224" s="156">
        <f t="shared" si="45"/>
        <v>2089.1750755625435</v>
      </c>
      <c r="Q224" s="156">
        <f t="shared" si="45"/>
        <v>2101.837543146014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456.00675378654103</v>
      </c>
      <c r="L225" s="156">
        <f t="shared" si="45"/>
        <v>459.38401935465237</v>
      </c>
      <c r="M225" s="156">
        <f t="shared" si="45"/>
        <v>460.6102291080889</v>
      </c>
      <c r="N225" s="156">
        <f t="shared" si="45"/>
        <v>464.27620646143146</v>
      </c>
      <c r="O225" s="156">
        <f t="shared" si="45"/>
        <v>466.97476601738418</v>
      </c>
      <c r="P225" s="156">
        <f t="shared" si="45"/>
        <v>466.50699985154216</v>
      </c>
      <c r="Q225" s="156">
        <f t="shared" si="45"/>
        <v>465.88082138887364</v>
      </c>
    </row>
    <row r="226" spans="1:17" ht="12" customHeight="1" x14ac:dyDescent="0.25">
      <c r="A226" s="158" t="s">
        <v>62</v>
      </c>
      <c r="B226" s="157">
        <f t="shared" si="36"/>
        <v>871.71939042941301</v>
      </c>
      <c r="C226" s="157">
        <f t="shared" si="36"/>
        <v>876.79535274790896</v>
      </c>
      <c r="D226" s="157">
        <f t="shared" si="36"/>
        <v>945.82816885925979</v>
      </c>
      <c r="E226" s="157">
        <f t="shared" si="36"/>
        <v>1235.9253031316377</v>
      </c>
      <c r="F226" s="157">
        <f t="shared" si="36"/>
        <v>1230.3773978493609</v>
      </c>
      <c r="G226" s="157">
        <f t="shared" si="36"/>
        <v>1200.1015443596837</v>
      </c>
      <c r="H226" s="157">
        <f t="shared" si="36"/>
        <v>1233.222737636931</v>
      </c>
      <c r="I226" s="157">
        <f t="shared" si="36"/>
        <v>1226.5777054261466</v>
      </c>
      <c r="J226" s="157">
        <f t="shared" si="36"/>
        <v>1253.5270879261891</v>
      </c>
      <c r="K226" s="157">
        <f t="shared" si="36"/>
        <v>1282.9345852451127</v>
      </c>
      <c r="L226" s="157">
        <f t="shared" si="36"/>
        <v>1294.850273340676</v>
      </c>
      <c r="M226" s="157">
        <f t="shared" si="36"/>
        <v>1267.4249188710355</v>
      </c>
      <c r="N226" s="157">
        <f t="shared" si="36"/>
        <v>1257.7732959648122</v>
      </c>
      <c r="O226" s="157">
        <f t="shared" si="36"/>
        <v>1261.7518845388902</v>
      </c>
      <c r="P226" s="157">
        <f t="shared" si="36"/>
        <v>1280.592198377479</v>
      </c>
      <c r="Q226" s="157">
        <f t="shared" si="36"/>
        <v>1287.8431545745295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1181.2729904639002</v>
      </c>
      <c r="C228" s="156">
        <f t="shared" ref="C228:Q228" si="47">IF(C132=0,0,C132/0.086*1000000/C$19)</f>
        <v>1209.3017322365497</v>
      </c>
      <c r="D228" s="156">
        <f t="shared" si="47"/>
        <v>1264.2707456253022</v>
      </c>
      <c r="E228" s="156">
        <f t="shared" si="47"/>
        <v>1570.8431072141127</v>
      </c>
      <c r="F228" s="156">
        <f t="shared" si="47"/>
        <v>1579.0475254469145</v>
      </c>
      <c r="G228" s="156">
        <f t="shared" si="47"/>
        <v>1568.7470002668224</v>
      </c>
      <c r="H228" s="156">
        <f t="shared" si="47"/>
        <v>1572.2839304186366</v>
      </c>
      <c r="I228" s="156">
        <f t="shared" si="47"/>
        <v>1578.3783642001106</v>
      </c>
      <c r="J228" s="156">
        <f t="shared" si="47"/>
        <v>1584.5303524631072</v>
      </c>
      <c r="K228" s="156">
        <f t="shared" si="47"/>
        <v>1593.391583348103</v>
      </c>
      <c r="L228" s="156">
        <f t="shared" si="47"/>
        <v>1589.6034720231194</v>
      </c>
      <c r="M228" s="156">
        <f t="shared" si="47"/>
        <v>1585.7539831434176</v>
      </c>
      <c r="N228" s="156">
        <f t="shared" si="47"/>
        <v>1600.3973573178739</v>
      </c>
      <c r="O228" s="156">
        <f t="shared" si="47"/>
        <v>1594.7758137368637</v>
      </c>
      <c r="P228" s="156">
        <f t="shared" si="47"/>
        <v>1576.2624470361222</v>
      </c>
      <c r="Q228" s="156">
        <f t="shared" si="47"/>
        <v>1572.8773998252859</v>
      </c>
    </row>
    <row r="229" spans="1:17" ht="12" customHeight="1" x14ac:dyDescent="0.25">
      <c r="A229" s="29" t="s">
        <v>140</v>
      </c>
      <c r="B229" s="57">
        <f>IF(B133=0,0,B133/0.086*1000000/B$20)</f>
        <v>698.07328951290049</v>
      </c>
      <c r="C229" s="57">
        <f t="shared" ref="C229:Q229" si="48">IF(C133=0,0,C133/0.086*1000000/C$20)</f>
        <v>695.62066635484393</v>
      </c>
      <c r="D229" s="57">
        <f t="shared" si="48"/>
        <v>772.92660018423089</v>
      </c>
      <c r="E229" s="57">
        <f t="shared" si="48"/>
        <v>1056.9862399833428</v>
      </c>
      <c r="F229" s="57">
        <f t="shared" si="48"/>
        <v>1065.751452587213</v>
      </c>
      <c r="G229" s="57">
        <f t="shared" si="48"/>
        <v>1034.3879224729349</v>
      </c>
      <c r="H229" s="57">
        <f t="shared" si="48"/>
        <v>1079.591412656308</v>
      </c>
      <c r="I229" s="57">
        <f t="shared" si="48"/>
        <v>1061.7701812568168</v>
      </c>
      <c r="J229" s="57">
        <f t="shared" si="48"/>
        <v>1094.3075463191203</v>
      </c>
      <c r="K229" s="57">
        <f t="shared" si="48"/>
        <v>1122.0627949419113</v>
      </c>
      <c r="L229" s="57">
        <f t="shared" si="48"/>
        <v>1146.6891741302406</v>
      </c>
      <c r="M229" s="57">
        <f t="shared" si="48"/>
        <v>1128.7349550288802</v>
      </c>
      <c r="N229" s="57">
        <f t="shared" si="48"/>
        <v>1110.508638171962</v>
      </c>
      <c r="O229" s="57">
        <f t="shared" si="48"/>
        <v>1131.8538089949463</v>
      </c>
      <c r="P229" s="57">
        <f t="shared" si="48"/>
        <v>1150.8872698849225</v>
      </c>
      <c r="Q229" s="57">
        <f t="shared" si="48"/>
        <v>1171.6173719851192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8218.5058837089109</v>
      </c>
      <c r="C231" s="168">
        <f t="shared" si="49"/>
        <v>9052.1955350688768</v>
      </c>
      <c r="D231" s="168">
        <f t="shared" si="49"/>
        <v>8988.0854240905392</v>
      </c>
      <c r="E231" s="168">
        <f t="shared" si="49"/>
        <v>9111.8403195452738</v>
      </c>
      <c r="F231" s="168">
        <f t="shared" si="49"/>
        <v>9215.0408216307715</v>
      </c>
      <c r="G231" s="168">
        <f t="shared" si="49"/>
        <v>9103.4677150997286</v>
      </c>
      <c r="H231" s="168">
        <f t="shared" si="49"/>
        <v>9565.837527344831</v>
      </c>
      <c r="I231" s="168">
        <f t="shared" si="49"/>
        <v>9316.8498441566644</v>
      </c>
      <c r="J231" s="168">
        <f t="shared" si="49"/>
        <v>9491.7368178114884</v>
      </c>
      <c r="K231" s="168">
        <f t="shared" si="49"/>
        <v>9745.9510686160411</v>
      </c>
      <c r="L231" s="168">
        <f t="shared" si="49"/>
        <v>10871.934197439839</v>
      </c>
      <c r="M231" s="168">
        <f t="shared" si="49"/>
        <v>10045.370149760389</v>
      </c>
      <c r="N231" s="168">
        <f t="shared" si="49"/>
        <v>10244.934374177446</v>
      </c>
      <c r="O231" s="168">
        <f t="shared" si="49"/>
        <v>10181.308679104146</v>
      </c>
      <c r="P231" s="168">
        <f t="shared" si="49"/>
        <v>9393.4995649981411</v>
      </c>
      <c r="Q231" s="168">
        <f t="shared" si="49"/>
        <v>9379.0796987219528</v>
      </c>
    </row>
    <row r="232" spans="1:17" ht="12" customHeight="1" x14ac:dyDescent="0.25">
      <c r="A232" s="158" t="s">
        <v>65</v>
      </c>
      <c r="B232" s="157">
        <f t="shared" ref="B232:Q232" si="50">SUM(B233:B234)</f>
        <v>6334.4215362662453</v>
      </c>
      <c r="C232" s="157">
        <f t="shared" si="50"/>
        <v>7129.3599325424175</v>
      </c>
      <c r="D232" s="157">
        <f t="shared" si="50"/>
        <v>6999.5710277183998</v>
      </c>
      <c r="E232" s="157">
        <f t="shared" si="50"/>
        <v>6898.5568432132523</v>
      </c>
      <c r="F232" s="157">
        <f t="shared" si="50"/>
        <v>6929.9632638824041</v>
      </c>
      <c r="G232" s="157">
        <f t="shared" si="50"/>
        <v>6819.48484316128</v>
      </c>
      <c r="H232" s="157">
        <f t="shared" si="50"/>
        <v>7210.0252157905225</v>
      </c>
      <c r="I232" s="157">
        <f t="shared" si="50"/>
        <v>6973.3773058211909</v>
      </c>
      <c r="J232" s="157">
        <f t="shared" si="50"/>
        <v>7086.4789715009165</v>
      </c>
      <c r="K232" s="157">
        <f t="shared" si="50"/>
        <v>7285.2832853991804</v>
      </c>
      <c r="L232" s="157">
        <f t="shared" si="50"/>
        <v>8381.6097793173722</v>
      </c>
      <c r="M232" s="157">
        <f t="shared" si="50"/>
        <v>7499.2251867412688</v>
      </c>
      <c r="N232" s="157">
        <f t="shared" si="50"/>
        <v>7722.8937856401935</v>
      </c>
      <c r="O232" s="157">
        <f t="shared" si="50"/>
        <v>7614.3794776151863</v>
      </c>
      <c r="P232" s="157">
        <f t="shared" si="50"/>
        <v>6818.6050486564109</v>
      </c>
      <c r="Q232" s="157">
        <f t="shared" si="50"/>
        <v>6784.2801101560917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6294.2774433745171</v>
      </c>
      <c r="C233" s="156">
        <f t="shared" si="51"/>
        <v>7087.9505419351308</v>
      </c>
      <c r="D233" s="156">
        <f t="shared" si="51"/>
        <v>6964.0548680982702</v>
      </c>
      <c r="E233" s="156">
        <f t="shared" si="51"/>
        <v>6807.8672276013322</v>
      </c>
      <c r="F233" s="156">
        <f t="shared" si="51"/>
        <v>6839.9369336231339</v>
      </c>
      <c r="G233" s="156">
        <f t="shared" si="51"/>
        <v>6749.2810109188822</v>
      </c>
      <c r="H233" s="156">
        <f t="shared" si="51"/>
        <v>7126.452903143836</v>
      </c>
      <c r="I233" s="156">
        <f t="shared" si="51"/>
        <v>6898.2036354176989</v>
      </c>
      <c r="J233" s="156">
        <f t="shared" si="51"/>
        <v>7004.6628074975806</v>
      </c>
      <c r="K233" s="156">
        <f t="shared" si="51"/>
        <v>7198.9773241948769</v>
      </c>
      <c r="L233" s="156">
        <f t="shared" si="51"/>
        <v>8283.9638866004461</v>
      </c>
      <c r="M233" s="156">
        <f t="shared" si="51"/>
        <v>7413.6788140023418</v>
      </c>
      <c r="N233" s="156">
        <f t="shared" si="51"/>
        <v>7637.2497889098413</v>
      </c>
      <c r="O233" s="156">
        <f t="shared" si="51"/>
        <v>7525.6551492433928</v>
      </c>
      <c r="P233" s="156">
        <f t="shared" si="51"/>
        <v>6725.3501652089972</v>
      </c>
      <c r="Q233" s="156">
        <f t="shared" si="51"/>
        <v>6681.64323724932</v>
      </c>
    </row>
    <row r="234" spans="1:17" ht="12" customHeight="1" x14ac:dyDescent="0.25">
      <c r="A234" s="23" t="s">
        <v>60</v>
      </c>
      <c r="B234" s="156">
        <f t="shared" si="51"/>
        <v>40.144092891728604</v>
      </c>
      <c r="C234" s="156">
        <f t="shared" si="51"/>
        <v>41.409390607286483</v>
      </c>
      <c r="D234" s="156">
        <f t="shared" si="51"/>
        <v>35.516159620129713</v>
      </c>
      <c r="E234" s="156">
        <f t="shared" si="51"/>
        <v>90.68961561191972</v>
      </c>
      <c r="F234" s="156">
        <f t="shared" si="51"/>
        <v>90.02633025927048</v>
      </c>
      <c r="G234" s="156">
        <f t="shared" si="51"/>
        <v>70.203832242397368</v>
      </c>
      <c r="H234" s="156">
        <f t="shared" si="51"/>
        <v>83.572312646686171</v>
      </c>
      <c r="I234" s="156">
        <f t="shared" si="51"/>
        <v>75.173670403492409</v>
      </c>
      <c r="J234" s="156">
        <f t="shared" si="51"/>
        <v>81.816164003335871</v>
      </c>
      <c r="K234" s="156">
        <f t="shared" si="51"/>
        <v>86.305961204303799</v>
      </c>
      <c r="L234" s="156">
        <f t="shared" si="51"/>
        <v>97.645892716925999</v>
      </c>
      <c r="M234" s="156">
        <f t="shared" si="51"/>
        <v>85.546372738926763</v>
      </c>
      <c r="N234" s="156">
        <f t="shared" si="51"/>
        <v>85.643996730352526</v>
      </c>
      <c r="O234" s="156">
        <f t="shared" si="51"/>
        <v>88.72432837179349</v>
      </c>
      <c r="P234" s="156">
        <f t="shared" si="51"/>
        <v>93.25488344741359</v>
      </c>
      <c r="Q234" s="156">
        <f t="shared" si="51"/>
        <v>102.6368729067718</v>
      </c>
    </row>
    <row r="235" spans="1:17" ht="12" customHeight="1" x14ac:dyDescent="0.25">
      <c r="A235" s="158" t="s">
        <v>112</v>
      </c>
      <c r="B235" s="157">
        <f t="shared" ref="B235:Q235" si="52">B236</f>
        <v>0.43298110513166616</v>
      </c>
      <c r="C235" s="157">
        <f t="shared" si="52"/>
        <v>0.47724545227163995</v>
      </c>
      <c r="D235" s="157">
        <f t="shared" si="52"/>
        <v>0.57715073914531367</v>
      </c>
      <c r="E235" s="157">
        <f t="shared" si="52"/>
        <v>0.65209215593712089</v>
      </c>
      <c r="F235" s="157">
        <f t="shared" si="52"/>
        <v>0.85538864937893877</v>
      </c>
      <c r="G235" s="157">
        <f t="shared" si="52"/>
        <v>0.9973193017818518</v>
      </c>
      <c r="H235" s="157">
        <f t="shared" si="52"/>
        <v>1.4139098311072256</v>
      </c>
      <c r="I235" s="157">
        <f t="shared" si="52"/>
        <v>2.0795378660346491</v>
      </c>
      <c r="J235" s="157">
        <f t="shared" si="52"/>
        <v>2.7488902890515376</v>
      </c>
      <c r="K235" s="157">
        <f t="shared" si="52"/>
        <v>3.7662621482168679</v>
      </c>
      <c r="L235" s="157">
        <f t="shared" si="52"/>
        <v>4.844720472099513</v>
      </c>
      <c r="M235" s="157">
        <f t="shared" si="52"/>
        <v>6.1942183492969241</v>
      </c>
      <c r="N235" s="157">
        <f t="shared" si="52"/>
        <v>7.4147640509046235</v>
      </c>
      <c r="O235" s="157">
        <f t="shared" si="52"/>
        <v>7.8051066508140643</v>
      </c>
      <c r="P235" s="157">
        <f t="shared" si="52"/>
        <v>10.303228866873887</v>
      </c>
      <c r="Q235" s="157">
        <f t="shared" si="52"/>
        <v>12.451000878656686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0.43298110513166616</v>
      </c>
      <c r="C236" s="156">
        <f t="shared" si="53"/>
        <v>0.47724545227163995</v>
      </c>
      <c r="D236" s="156">
        <f t="shared" si="53"/>
        <v>0.57715073914531367</v>
      </c>
      <c r="E236" s="156">
        <f t="shared" si="53"/>
        <v>0.65209215593712089</v>
      </c>
      <c r="F236" s="156">
        <f t="shared" si="53"/>
        <v>0.85538864937893877</v>
      </c>
      <c r="G236" s="156">
        <f t="shared" si="53"/>
        <v>0.9973193017818518</v>
      </c>
      <c r="H236" s="156">
        <f t="shared" si="53"/>
        <v>1.4139098311072256</v>
      </c>
      <c r="I236" s="156">
        <f t="shared" si="53"/>
        <v>2.0795378660346491</v>
      </c>
      <c r="J236" s="156">
        <f t="shared" si="53"/>
        <v>2.7488902890515376</v>
      </c>
      <c r="K236" s="156">
        <f t="shared" si="53"/>
        <v>3.7662621482168679</v>
      </c>
      <c r="L236" s="156">
        <f t="shared" si="53"/>
        <v>4.844720472099513</v>
      </c>
      <c r="M236" s="156">
        <f t="shared" si="53"/>
        <v>6.1942183492969241</v>
      </c>
      <c r="N236" s="156">
        <f t="shared" si="53"/>
        <v>7.4147640509046235</v>
      </c>
      <c r="O236" s="156">
        <f t="shared" si="53"/>
        <v>7.8051066508140643</v>
      </c>
      <c r="P236" s="156">
        <f t="shared" si="53"/>
        <v>10.303228866873887</v>
      </c>
      <c r="Q236" s="156">
        <f t="shared" si="53"/>
        <v>12.451000878656686</v>
      </c>
    </row>
    <row r="237" spans="1:17" ht="12" customHeight="1" x14ac:dyDescent="0.25">
      <c r="A237" s="158" t="s">
        <v>63</v>
      </c>
      <c r="B237" s="157">
        <f t="shared" si="53"/>
        <v>1362.0884928568414</v>
      </c>
      <c r="C237" s="157">
        <f t="shared" si="53"/>
        <v>1393.3148495851187</v>
      </c>
      <c r="D237" s="157">
        <f t="shared" si="53"/>
        <v>1405.9679427546521</v>
      </c>
      <c r="E237" s="157">
        <f t="shared" si="53"/>
        <v>1432.0082162527424</v>
      </c>
      <c r="F237" s="157">
        <f t="shared" si="53"/>
        <v>1486.1853997547487</v>
      </c>
      <c r="G237" s="157">
        <f t="shared" si="53"/>
        <v>1494.655905696789</v>
      </c>
      <c r="H237" s="157">
        <f t="shared" si="53"/>
        <v>1532.8051918668959</v>
      </c>
      <c r="I237" s="157">
        <f t="shared" si="53"/>
        <v>1521.9755421558521</v>
      </c>
      <c r="J237" s="157">
        <f t="shared" si="53"/>
        <v>1556.6540300149475</v>
      </c>
      <c r="K237" s="157">
        <f t="shared" si="53"/>
        <v>1595.1614289047911</v>
      </c>
      <c r="L237" s="157">
        <f t="shared" si="53"/>
        <v>1606.6225569908556</v>
      </c>
      <c r="M237" s="157">
        <f t="shared" si="53"/>
        <v>1661.4829075007881</v>
      </c>
      <c r="N237" s="157">
        <f t="shared" si="53"/>
        <v>1642.2035005240664</v>
      </c>
      <c r="O237" s="157">
        <f t="shared" si="53"/>
        <v>1668.7459024098841</v>
      </c>
      <c r="P237" s="157">
        <f t="shared" si="53"/>
        <v>1668.5668248584443</v>
      </c>
      <c r="Q237" s="157">
        <f t="shared" si="53"/>
        <v>1668.7654048357651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1346.2448037826723</v>
      </c>
      <c r="C238" s="132">
        <f t="shared" si="54"/>
        <v>1375.5893831346925</v>
      </c>
      <c r="D238" s="132">
        <f t="shared" si="54"/>
        <v>1401.9363980397932</v>
      </c>
      <c r="E238" s="132">
        <f t="shared" si="54"/>
        <v>1429.2185369002952</v>
      </c>
      <c r="F238" s="132">
        <f t="shared" si="54"/>
        <v>1485.4099048419805</v>
      </c>
      <c r="G238" s="132">
        <f t="shared" si="54"/>
        <v>1468.7481034920559</v>
      </c>
      <c r="H238" s="132">
        <f t="shared" si="54"/>
        <v>1494.5909055770346</v>
      </c>
      <c r="I238" s="132">
        <f t="shared" si="54"/>
        <v>1510.7226318372757</v>
      </c>
      <c r="J238" s="132">
        <f t="shared" si="54"/>
        <v>1539.9813132819258</v>
      </c>
      <c r="K238" s="132">
        <f t="shared" si="54"/>
        <v>1577.3196909580879</v>
      </c>
      <c r="L238" s="132">
        <f t="shared" si="54"/>
        <v>1592.0983372309026</v>
      </c>
      <c r="M238" s="132">
        <f t="shared" si="54"/>
        <v>1643.1624000358313</v>
      </c>
      <c r="N238" s="132">
        <f t="shared" si="54"/>
        <v>1633.0353114236748</v>
      </c>
      <c r="O238" s="132">
        <f t="shared" si="54"/>
        <v>1662.7308602901883</v>
      </c>
      <c r="P238" s="132">
        <f t="shared" si="54"/>
        <v>1663.9149663225646</v>
      </c>
      <c r="Q238" s="132">
        <f t="shared" si="54"/>
        <v>1662.5162399731594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1651.2946162119151</v>
      </c>
      <c r="L239" s="132">
        <f t="shared" si="55"/>
        <v>1657.1130052381664</v>
      </c>
      <c r="M239" s="132">
        <f t="shared" si="55"/>
        <v>1679.1656076487204</v>
      </c>
      <c r="N239" s="132">
        <f t="shared" si="55"/>
        <v>1665.93924046898</v>
      </c>
      <c r="O239" s="132">
        <f t="shared" si="55"/>
        <v>1685.4955741717945</v>
      </c>
      <c r="P239" s="132">
        <f t="shared" si="55"/>
        <v>1679.0934966665379</v>
      </c>
      <c r="Q239" s="132">
        <f t="shared" si="55"/>
        <v>1669.6202082565881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1195.2878624253744</v>
      </c>
      <c r="L240" s="165">
        <f t="shared" si="55"/>
        <v>1197.728985883514</v>
      </c>
      <c r="M240" s="165">
        <f t="shared" si="55"/>
        <v>1218.5553785406314</v>
      </c>
      <c r="N240" s="165">
        <f t="shared" si="55"/>
        <v>1201.663034007549</v>
      </c>
      <c r="O240" s="165">
        <f t="shared" si="55"/>
        <v>1218.5208081544104</v>
      </c>
      <c r="P240" s="165">
        <f t="shared" si="55"/>
        <v>1212.5864968149954</v>
      </c>
      <c r="Q240" s="165">
        <f t="shared" si="55"/>
        <v>1203.7393868677145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456.00675378654074</v>
      </c>
      <c r="L241" s="164">
        <f t="shared" si="55"/>
        <v>459.38401935465242</v>
      </c>
      <c r="M241" s="164">
        <f t="shared" si="55"/>
        <v>460.61022910808919</v>
      </c>
      <c r="N241" s="164">
        <f t="shared" si="55"/>
        <v>464.27620646143123</v>
      </c>
      <c r="O241" s="164">
        <f t="shared" si="55"/>
        <v>466.9747660173843</v>
      </c>
      <c r="P241" s="164">
        <f t="shared" si="55"/>
        <v>466.50699985154233</v>
      </c>
      <c r="Q241" s="164">
        <f t="shared" si="55"/>
        <v>465.88082138887347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1346.2446791611856</v>
      </c>
      <c r="C242" s="162">
        <f t="shared" si="56"/>
        <v>1402.101640211768</v>
      </c>
      <c r="D242" s="162">
        <f t="shared" si="56"/>
        <v>1405.5562187768739</v>
      </c>
      <c r="E242" s="162">
        <f t="shared" si="56"/>
        <v>1426.6723737686054</v>
      </c>
      <c r="F242" s="162">
        <f t="shared" si="56"/>
        <v>1469.6755751999888</v>
      </c>
      <c r="G242" s="162">
        <f t="shared" si="56"/>
        <v>1479.2902906410311</v>
      </c>
      <c r="H242" s="162">
        <f t="shared" si="56"/>
        <v>1533.5869932030423</v>
      </c>
      <c r="I242" s="162">
        <f t="shared" si="56"/>
        <v>1594.6937650523471</v>
      </c>
      <c r="J242" s="162">
        <f t="shared" si="56"/>
        <v>1648.3098777729108</v>
      </c>
      <c r="K242" s="162">
        <f t="shared" si="56"/>
        <v>1692.1668886552154</v>
      </c>
      <c r="L242" s="162">
        <f t="shared" si="56"/>
        <v>1694.8842946507641</v>
      </c>
      <c r="M242" s="162">
        <f t="shared" si="56"/>
        <v>1684.9914725216449</v>
      </c>
      <c r="N242" s="162">
        <f t="shared" si="56"/>
        <v>1680.0596363993211</v>
      </c>
      <c r="O242" s="162">
        <f t="shared" si="56"/>
        <v>1673.5212348628118</v>
      </c>
      <c r="P242" s="162">
        <f t="shared" si="56"/>
        <v>1661.0340525881491</v>
      </c>
      <c r="Q242" s="162">
        <f t="shared" si="56"/>
        <v>1659.9723766961604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1651.2938014880199</v>
      </c>
      <c r="L243" s="160">
        <f t="shared" si="57"/>
        <v>1657.3495484737307</v>
      </c>
      <c r="M243" s="160">
        <f t="shared" si="57"/>
        <v>1651.4681814372552</v>
      </c>
      <c r="N243" s="160">
        <f t="shared" si="57"/>
        <v>1652.1383788880783</v>
      </c>
      <c r="O243" s="160">
        <f t="shared" si="57"/>
        <v>1656.3389765221348</v>
      </c>
      <c r="P243" s="160">
        <f t="shared" si="57"/>
        <v>1648.147825473442</v>
      </c>
      <c r="Q243" s="160">
        <f t="shared" si="57"/>
        <v>1638.8075832648019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1195.2870477014699</v>
      </c>
      <c r="L244" s="156">
        <f t="shared" si="57"/>
        <v>1197.9655291190777</v>
      </c>
      <c r="M244" s="156">
        <f t="shared" si="57"/>
        <v>1190.8579523291662</v>
      </c>
      <c r="N244" s="156">
        <f t="shared" si="57"/>
        <v>1187.862172426647</v>
      </c>
      <c r="O244" s="156">
        <f t="shared" si="57"/>
        <v>1189.3642105047511</v>
      </c>
      <c r="P244" s="156">
        <f t="shared" si="57"/>
        <v>1181.640825621899</v>
      </c>
      <c r="Q244" s="156">
        <f t="shared" si="57"/>
        <v>1172.9267618759286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456.00675378655006</v>
      </c>
      <c r="L245" s="156">
        <f t="shared" si="57"/>
        <v>459.38401935465259</v>
      </c>
      <c r="M245" s="156">
        <f t="shared" si="57"/>
        <v>460.6102291080889</v>
      </c>
      <c r="N245" s="156">
        <f t="shared" si="57"/>
        <v>464.27620646143112</v>
      </c>
      <c r="O245" s="156">
        <f t="shared" si="57"/>
        <v>466.97476601738373</v>
      </c>
      <c r="P245" s="156">
        <f t="shared" si="57"/>
        <v>466.50699985154284</v>
      </c>
      <c r="Q245" s="156">
        <f t="shared" si="57"/>
        <v>465.88082138887347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1558.9393098607004</v>
      </c>
      <c r="C246" s="162">
        <f t="shared" si="58"/>
        <v>1610.1376243007803</v>
      </c>
      <c r="D246" s="162">
        <f t="shared" si="58"/>
        <v>1640.7509859456011</v>
      </c>
      <c r="E246" s="162">
        <f t="shared" si="58"/>
        <v>2068.7632316390673</v>
      </c>
      <c r="F246" s="162">
        <f t="shared" si="58"/>
        <v>2111.9018399647948</v>
      </c>
      <c r="G246" s="162">
        <f t="shared" si="58"/>
        <v>2056.5400165780138</v>
      </c>
      <c r="H246" s="162">
        <f t="shared" si="58"/>
        <v>2161.5431805674284</v>
      </c>
      <c r="I246" s="162">
        <f t="shared" si="58"/>
        <v>2020.5897792156065</v>
      </c>
      <c r="J246" s="162">
        <f t="shared" si="58"/>
        <v>2147.0693725678157</v>
      </c>
      <c r="K246" s="162">
        <f t="shared" si="58"/>
        <v>2173.0993000481831</v>
      </c>
      <c r="L246" s="162">
        <f t="shared" si="58"/>
        <v>2415.9262030351501</v>
      </c>
      <c r="M246" s="162">
        <f t="shared" si="58"/>
        <v>2266.4440952908712</v>
      </c>
      <c r="N246" s="162">
        <f t="shared" si="58"/>
        <v>2278.4297487452809</v>
      </c>
      <c r="O246" s="162">
        <f t="shared" si="58"/>
        <v>2293.1255935878185</v>
      </c>
      <c r="P246" s="162">
        <f t="shared" si="58"/>
        <v>2338.0910506300047</v>
      </c>
      <c r="Q246" s="162">
        <f t="shared" si="58"/>
        <v>2357.5424892810079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1988.4787621307394</v>
      </c>
      <c r="L247" s="160">
        <f t="shared" si="59"/>
        <v>2150.5323614792896</v>
      </c>
      <c r="M247" s="160">
        <f t="shared" si="59"/>
        <v>2048.2879000693879</v>
      </c>
      <c r="N247" s="160">
        <f t="shared" si="59"/>
        <v>2059.1770305831387</v>
      </c>
      <c r="O247" s="160">
        <f t="shared" si="59"/>
        <v>2072.7211607076492</v>
      </c>
      <c r="P247" s="160">
        <f t="shared" si="59"/>
        <v>2103.4532432822352</v>
      </c>
      <c r="Q247" s="160">
        <f t="shared" si="59"/>
        <v>2117.4174872151425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1532.472008344198</v>
      </c>
      <c r="L248" s="156">
        <f t="shared" si="59"/>
        <v>1691.1483421246369</v>
      </c>
      <c r="M248" s="156">
        <f t="shared" si="59"/>
        <v>1587.6776709612989</v>
      </c>
      <c r="N248" s="156">
        <f t="shared" si="59"/>
        <v>1594.9008241217075</v>
      </c>
      <c r="O248" s="156">
        <f t="shared" si="59"/>
        <v>1605.7463946902647</v>
      </c>
      <c r="P248" s="156">
        <f t="shared" si="59"/>
        <v>1636.9462434306924</v>
      </c>
      <c r="Q248" s="156">
        <f t="shared" si="59"/>
        <v>1651.536665826269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456.00675378654103</v>
      </c>
      <c r="L249" s="156">
        <f t="shared" si="59"/>
        <v>459.38401935465259</v>
      </c>
      <c r="M249" s="156">
        <f t="shared" si="59"/>
        <v>460.6102291080889</v>
      </c>
      <c r="N249" s="156">
        <f t="shared" si="59"/>
        <v>464.27620646143129</v>
      </c>
      <c r="O249" s="156">
        <f t="shared" si="59"/>
        <v>466.97476601738418</v>
      </c>
      <c r="P249" s="156">
        <f t="shared" si="59"/>
        <v>466.50699985154228</v>
      </c>
      <c r="Q249" s="156">
        <f t="shared" si="59"/>
        <v>465.88082138887353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521.56287348069202</v>
      </c>
      <c r="C250" s="157">
        <f t="shared" si="60"/>
        <v>529.04350748907086</v>
      </c>
      <c r="D250" s="157">
        <f t="shared" si="60"/>
        <v>581.96930287834095</v>
      </c>
      <c r="E250" s="157">
        <f t="shared" si="60"/>
        <v>780.62316792334093</v>
      </c>
      <c r="F250" s="157">
        <f t="shared" si="60"/>
        <v>798.03676934423754</v>
      </c>
      <c r="G250" s="157">
        <f t="shared" si="60"/>
        <v>788.3296469398781</v>
      </c>
      <c r="H250" s="157">
        <f t="shared" si="60"/>
        <v>821.59320985630643</v>
      </c>
      <c r="I250" s="157">
        <f t="shared" si="60"/>
        <v>819.41745831358435</v>
      </c>
      <c r="J250" s="157">
        <f t="shared" si="60"/>
        <v>845.85492600657278</v>
      </c>
      <c r="K250" s="157">
        <f t="shared" si="60"/>
        <v>861.7400921638515</v>
      </c>
      <c r="L250" s="157">
        <f t="shared" si="60"/>
        <v>878.85714065951129</v>
      </c>
      <c r="M250" s="157">
        <f t="shared" si="60"/>
        <v>878.46783716903428</v>
      </c>
      <c r="N250" s="157">
        <f t="shared" si="60"/>
        <v>872.42232396228394</v>
      </c>
      <c r="O250" s="157">
        <f t="shared" si="60"/>
        <v>890.3781924282614</v>
      </c>
      <c r="P250" s="157">
        <f t="shared" si="60"/>
        <v>896.02446261641319</v>
      </c>
      <c r="Q250" s="157">
        <f t="shared" si="60"/>
        <v>913.58318285143866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473.79521576969461</v>
      </c>
      <c r="C252" s="156">
        <f t="shared" si="62"/>
        <v>491.13827552879968</v>
      </c>
      <c r="D252" s="156">
        <f t="shared" si="62"/>
        <v>521.81095199819151</v>
      </c>
      <c r="E252" s="156">
        <f t="shared" si="62"/>
        <v>658.36387404427444</v>
      </c>
      <c r="F252" s="156">
        <f t="shared" si="62"/>
        <v>668.56475627489363</v>
      </c>
      <c r="G252" s="156">
        <f t="shared" si="62"/>
        <v>674.82428396048499</v>
      </c>
      <c r="H252" s="156">
        <f t="shared" si="62"/>
        <v>689.33435283770984</v>
      </c>
      <c r="I252" s="156">
        <f t="shared" si="62"/>
        <v>705.89412761635901</v>
      </c>
      <c r="J252" s="156">
        <f t="shared" si="62"/>
        <v>722.16411924244517</v>
      </c>
      <c r="K252" s="156">
        <f t="shared" si="62"/>
        <v>729.69013783125718</v>
      </c>
      <c r="L252" s="156">
        <f t="shared" si="62"/>
        <v>731.453436004482</v>
      </c>
      <c r="M252" s="156">
        <f t="shared" si="62"/>
        <v>733.56569949448124</v>
      </c>
      <c r="N252" s="156">
        <f t="shared" si="62"/>
        <v>741.52295899629451</v>
      </c>
      <c r="O252" s="156">
        <f t="shared" si="62"/>
        <v>740.8893231492151</v>
      </c>
      <c r="P252" s="156">
        <f t="shared" si="62"/>
        <v>736.66665016098159</v>
      </c>
      <c r="Q252" s="156">
        <f t="shared" si="62"/>
        <v>738.33536085160574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548.35845108180911</v>
      </c>
      <c r="C253" s="57">
        <f t="shared" si="63"/>
        <v>549.6971518601049</v>
      </c>
      <c r="D253" s="57">
        <f t="shared" si="63"/>
        <v>614.63287865301675</v>
      </c>
      <c r="E253" s="57">
        <f t="shared" si="63"/>
        <v>845.94356367783189</v>
      </c>
      <c r="F253" s="57">
        <f t="shared" si="63"/>
        <v>859.16747957570271</v>
      </c>
      <c r="G253" s="57">
        <f t="shared" si="63"/>
        <v>839.35261359113008</v>
      </c>
      <c r="H253" s="57">
        <f t="shared" si="63"/>
        <v>881.52075059751962</v>
      </c>
      <c r="I253" s="57">
        <f t="shared" si="63"/>
        <v>872.59956187435955</v>
      </c>
      <c r="J253" s="57">
        <f t="shared" si="63"/>
        <v>905.35280915145768</v>
      </c>
      <c r="K253" s="57">
        <f t="shared" si="63"/>
        <v>930.1653900078162</v>
      </c>
      <c r="L253" s="57">
        <f t="shared" si="63"/>
        <v>952.951315063734</v>
      </c>
      <c r="M253" s="57">
        <f t="shared" si="63"/>
        <v>941.59896307068584</v>
      </c>
      <c r="N253" s="57">
        <f t="shared" si="63"/>
        <v>928.68471870155452</v>
      </c>
      <c r="O253" s="57">
        <f t="shared" si="63"/>
        <v>948.6872649365157</v>
      </c>
      <c r="P253" s="57">
        <f t="shared" si="63"/>
        <v>965.93171152979721</v>
      </c>
      <c r="Q253" s="57">
        <f t="shared" si="63"/>
        <v>985.04236924183772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171.74206183461246</v>
      </c>
      <c r="C255" s="168">
        <f t="shared" si="64"/>
        <v>179.81238186361711</v>
      </c>
      <c r="D255" s="168">
        <f t="shared" si="64"/>
        <v>171.38801902097649</v>
      </c>
      <c r="E255" s="168">
        <f t="shared" si="64"/>
        <v>187.32294015691676</v>
      </c>
      <c r="F255" s="168">
        <f t="shared" si="64"/>
        <v>173.54344080559511</v>
      </c>
      <c r="G255" s="168">
        <f t="shared" si="64"/>
        <v>160.15594353415889</v>
      </c>
      <c r="H255" s="168">
        <f t="shared" si="64"/>
        <v>159.35329427356916</v>
      </c>
      <c r="I255" s="168">
        <f t="shared" si="64"/>
        <v>175.61800255404665</v>
      </c>
      <c r="J255" s="168">
        <f t="shared" si="64"/>
        <v>174.73325062479213</v>
      </c>
      <c r="K255" s="168">
        <f t="shared" si="64"/>
        <v>177.6241885758086</v>
      </c>
      <c r="L255" s="168">
        <f t="shared" si="64"/>
        <v>180.33324562625521</v>
      </c>
      <c r="M255" s="168">
        <f t="shared" si="64"/>
        <v>158.68027487263296</v>
      </c>
      <c r="N255" s="168">
        <f t="shared" si="64"/>
        <v>160.26385958338992</v>
      </c>
      <c r="O255" s="168">
        <f t="shared" si="64"/>
        <v>154.51241198134665</v>
      </c>
      <c r="P255" s="168">
        <f t="shared" si="64"/>
        <v>162.98450900800685</v>
      </c>
      <c r="Q255" s="168">
        <f t="shared" si="64"/>
        <v>154.64616566137715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75.292850846247092</v>
      </c>
      <c r="C261" s="157">
        <f t="shared" si="70"/>
        <v>82.906829556568482</v>
      </c>
      <c r="D261" s="157">
        <f t="shared" si="70"/>
        <v>70.308477674516155</v>
      </c>
      <c r="E261" s="157">
        <f t="shared" si="70"/>
        <v>63.041627658540271</v>
      </c>
      <c r="F261" s="157">
        <f t="shared" si="70"/>
        <v>58.480474079362374</v>
      </c>
      <c r="G261" s="157">
        <f t="shared" si="70"/>
        <v>49.623962920575813</v>
      </c>
      <c r="H261" s="157">
        <f t="shared" si="70"/>
        <v>47.963651576202771</v>
      </c>
      <c r="I261" s="157">
        <f t="shared" si="70"/>
        <v>61.215137903496341</v>
      </c>
      <c r="J261" s="157">
        <f t="shared" si="70"/>
        <v>57.806616993579716</v>
      </c>
      <c r="K261" s="157">
        <f t="shared" si="70"/>
        <v>54.061180384853614</v>
      </c>
      <c r="L261" s="157">
        <f t="shared" si="70"/>
        <v>59.52034266681494</v>
      </c>
      <c r="M261" s="157">
        <f t="shared" si="70"/>
        <v>49.345934423956756</v>
      </c>
      <c r="N261" s="157">
        <f t="shared" si="70"/>
        <v>50.959132256360427</v>
      </c>
      <c r="O261" s="157">
        <f t="shared" si="70"/>
        <v>52.839664792480711</v>
      </c>
      <c r="P261" s="157">
        <f t="shared" si="70"/>
        <v>53.784445576844092</v>
      </c>
      <c r="Q261" s="157">
        <f t="shared" si="70"/>
        <v>51.136363528675432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607.51290286808876</v>
      </c>
      <c r="C266" s="162">
        <f t="shared" si="75"/>
        <v>614.63639180683913</v>
      </c>
      <c r="D266" s="162">
        <f t="shared" si="75"/>
        <v>613.31918146078385</v>
      </c>
      <c r="E266" s="162">
        <f t="shared" si="75"/>
        <v>617.26998569899229</v>
      </c>
      <c r="F266" s="162">
        <f t="shared" si="75"/>
        <v>627.2068875369996</v>
      </c>
      <c r="G266" s="162">
        <f t="shared" si="75"/>
        <v>624.24380283392281</v>
      </c>
      <c r="H266" s="162">
        <f t="shared" si="75"/>
        <v>629.80921523502457</v>
      </c>
      <c r="I266" s="162">
        <f t="shared" si="75"/>
        <v>628.39737412222564</v>
      </c>
      <c r="J266" s="162">
        <f t="shared" si="75"/>
        <v>634.5664398674686</v>
      </c>
      <c r="K266" s="162">
        <f t="shared" si="75"/>
        <v>645.21817315446162</v>
      </c>
      <c r="L266" s="162">
        <f t="shared" si="75"/>
        <v>645.56540781217177</v>
      </c>
      <c r="M266" s="162">
        <f t="shared" si="75"/>
        <v>641.13995153396786</v>
      </c>
      <c r="N266" s="162">
        <f t="shared" si="75"/>
        <v>637.74458056518586</v>
      </c>
      <c r="O266" s="162">
        <f t="shared" si="75"/>
        <v>634.49450563350138</v>
      </c>
      <c r="P266" s="162">
        <f t="shared" si="75"/>
        <v>627.26027077713093</v>
      </c>
      <c r="Q266" s="162">
        <f t="shared" si="75"/>
        <v>620.0138394177003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451.65272120812574</v>
      </c>
      <c r="L267" s="160">
        <f t="shared" si="76"/>
        <v>451.8957854685197</v>
      </c>
      <c r="M267" s="160">
        <f t="shared" si="76"/>
        <v>448.79796607378069</v>
      </c>
      <c r="N267" s="160">
        <f t="shared" si="76"/>
        <v>446.42120639562728</v>
      </c>
      <c r="O267" s="160">
        <f t="shared" si="76"/>
        <v>444.1461539434514</v>
      </c>
      <c r="P267" s="160">
        <f t="shared" si="76"/>
        <v>439.08218954399211</v>
      </c>
      <c r="Q267" s="160">
        <f t="shared" si="76"/>
        <v>434.0096875923897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451.65272120812574</v>
      </c>
      <c r="L268" s="156">
        <f t="shared" si="77"/>
        <v>451.8957854685197</v>
      </c>
      <c r="M268" s="156">
        <f t="shared" si="77"/>
        <v>448.79796607378069</v>
      </c>
      <c r="N268" s="156">
        <f t="shared" si="77"/>
        <v>446.42120639562728</v>
      </c>
      <c r="O268" s="156">
        <f t="shared" si="77"/>
        <v>444.1461539434514</v>
      </c>
      <c r="P268" s="156">
        <f t="shared" si="77"/>
        <v>439.08218954399211</v>
      </c>
      <c r="Q268" s="156">
        <f t="shared" si="77"/>
        <v>434.0096875923897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96.44921098836538</v>
      </c>
      <c r="C274" s="157">
        <f t="shared" si="83"/>
        <v>96.905552307048623</v>
      </c>
      <c r="D274" s="157">
        <f t="shared" si="83"/>
        <v>101.07954134646033</v>
      </c>
      <c r="E274" s="157">
        <f t="shared" si="83"/>
        <v>124.28131249837649</v>
      </c>
      <c r="F274" s="157">
        <f t="shared" si="83"/>
        <v>115.06296672623274</v>
      </c>
      <c r="G274" s="157">
        <f t="shared" si="83"/>
        <v>110.53198061358309</v>
      </c>
      <c r="H274" s="157">
        <f t="shared" si="83"/>
        <v>111.3896426973664</v>
      </c>
      <c r="I274" s="157">
        <f t="shared" si="83"/>
        <v>114.40286465055034</v>
      </c>
      <c r="J274" s="157">
        <f t="shared" si="83"/>
        <v>116.92663363121247</v>
      </c>
      <c r="K274" s="157">
        <f t="shared" si="83"/>
        <v>123.56300819095502</v>
      </c>
      <c r="L274" s="157">
        <f t="shared" si="83"/>
        <v>120.81290295944027</v>
      </c>
      <c r="M274" s="157">
        <f t="shared" si="83"/>
        <v>109.33434044867617</v>
      </c>
      <c r="N274" s="157">
        <f t="shared" si="83"/>
        <v>109.30472732702951</v>
      </c>
      <c r="O274" s="157">
        <f t="shared" si="83"/>
        <v>101.67274718886594</v>
      </c>
      <c r="P274" s="157">
        <f t="shared" si="83"/>
        <v>109.20006343116277</v>
      </c>
      <c r="Q274" s="157">
        <f t="shared" si="83"/>
        <v>103.50980213270174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268.38627334883216</v>
      </c>
      <c r="C276" s="156">
        <f t="shared" si="85"/>
        <v>274.75442839152373</v>
      </c>
      <c r="D276" s="156">
        <f t="shared" si="85"/>
        <v>287.24343708990739</v>
      </c>
      <c r="E276" s="156">
        <f t="shared" si="85"/>
        <v>356.89695012440018</v>
      </c>
      <c r="F276" s="156">
        <f t="shared" si="85"/>
        <v>358.76100123897965</v>
      </c>
      <c r="G276" s="156">
        <f t="shared" si="85"/>
        <v>356.42071276295599</v>
      </c>
      <c r="H276" s="156">
        <f t="shared" si="85"/>
        <v>357.22430643707156</v>
      </c>
      <c r="I276" s="156">
        <f t="shared" si="85"/>
        <v>358.60896720895528</v>
      </c>
      <c r="J276" s="156">
        <f t="shared" si="85"/>
        <v>360.00670441019531</v>
      </c>
      <c r="K276" s="156">
        <f t="shared" si="85"/>
        <v>362.01998394312835</v>
      </c>
      <c r="L276" s="156">
        <f t="shared" si="85"/>
        <v>361.15932168321871</v>
      </c>
      <c r="M276" s="156">
        <f t="shared" si="85"/>
        <v>360.28471438832474</v>
      </c>
      <c r="N276" s="156">
        <f t="shared" si="85"/>
        <v>363.61170201579222</v>
      </c>
      <c r="O276" s="156">
        <f t="shared" si="85"/>
        <v>362.33448231775884</v>
      </c>
      <c r="P276" s="156">
        <f t="shared" si="85"/>
        <v>358.12822894866991</v>
      </c>
      <c r="Q276" s="156">
        <f t="shared" si="85"/>
        <v>357.35914321373804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285.76151830753167</v>
      </c>
      <c r="C279" s="184">
        <f>C207/RES_summary!C$19</f>
        <v>306.36063592649066</v>
      </c>
      <c r="D279" s="184">
        <f>D207/RES_summary!D$19</f>
        <v>295.49753382331511</v>
      </c>
      <c r="E279" s="184">
        <f>E207/RES_summary!E$19</f>
        <v>288.56460683407261</v>
      </c>
      <c r="F279" s="184">
        <f>F207/RES_summary!F$19</f>
        <v>283.77969471169871</v>
      </c>
      <c r="G279" s="184">
        <f>G207/RES_summary!G$19</f>
        <v>272.21768675790167</v>
      </c>
      <c r="H279" s="184">
        <f>H207/RES_summary!H$19</f>
        <v>278.52553018736381</v>
      </c>
      <c r="I279" s="184">
        <f>I207/RES_summary!I$19</f>
        <v>265.33394294373949</v>
      </c>
      <c r="J279" s="184">
        <f>J207/RES_summary!J$19</f>
        <v>263.36276543625024</v>
      </c>
      <c r="K279" s="184">
        <f>K207/RES_summary!K$19</f>
        <v>264.4005130694772</v>
      </c>
      <c r="L279" s="184">
        <f>L207/RES_summary!L$19</f>
        <v>288.34250396279685</v>
      </c>
      <c r="M279" s="184">
        <f>M207/RES_summary!M$19</f>
        <v>257.22583577453508</v>
      </c>
      <c r="N279" s="184">
        <f>N207/RES_summary!N$19</f>
        <v>255.79917918802414</v>
      </c>
      <c r="O279" s="184">
        <f>O207/RES_summary!O$19</f>
        <v>247.9000370782434</v>
      </c>
      <c r="P279" s="184">
        <f>P207/RES_summary!P$19</f>
        <v>223.21202181448314</v>
      </c>
      <c r="Q279" s="184">
        <f>Q207/RES_summary!Q$19</f>
        <v>217.27546904485547</v>
      </c>
    </row>
    <row r="280" spans="1:17" ht="12" customHeight="1" x14ac:dyDescent="0.25">
      <c r="A280" s="158" t="s">
        <v>65</v>
      </c>
      <c r="B280" s="178">
        <f>B208/RES_summary!B$19</f>
        <v>221.90143615067731</v>
      </c>
      <c r="C280" s="178">
        <f>C208/RES_summary!C$19</f>
        <v>242.93021467507745</v>
      </c>
      <c r="D280" s="178">
        <f>D208/RES_summary!D$19</f>
        <v>231.5636555499425</v>
      </c>
      <c r="E280" s="178">
        <f>E208/RES_summary!E$19</f>
        <v>220.76973568549877</v>
      </c>
      <c r="F280" s="178">
        <f>F208/RES_summary!F$19</f>
        <v>215.81687128532718</v>
      </c>
      <c r="G280" s="178">
        <f>G208/RES_summary!G$19</f>
        <v>206.8821554789661</v>
      </c>
      <c r="H280" s="178">
        <f>H208/RES_summary!H$19</f>
        <v>213.20869485824096</v>
      </c>
      <c r="I280" s="178">
        <f>I208/RES_summary!I$19</f>
        <v>201.03667559188958</v>
      </c>
      <c r="J280" s="178">
        <f>J208/RES_summary!J$19</f>
        <v>199.14683077426045</v>
      </c>
      <c r="K280" s="178">
        <f>K208/RES_summary!K$19</f>
        <v>199.98263905360136</v>
      </c>
      <c r="L280" s="178">
        <f>L208/RES_summary!L$19</f>
        <v>224.63465055864324</v>
      </c>
      <c r="M280" s="178">
        <f>M208/RES_summary!M$19</f>
        <v>194.25834016619842</v>
      </c>
      <c r="N280" s="178">
        <f>N208/RES_summary!N$19</f>
        <v>194.64862159157593</v>
      </c>
      <c r="O280" s="178">
        <f>O208/RES_summary!O$19</f>
        <v>187.30686385467754</v>
      </c>
      <c r="P280" s="178">
        <f>P208/RES_summary!P$19</f>
        <v>163.68419320631418</v>
      </c>
      <c r="Q280" s="178">
        <f>Q208/RES_summary!Q$19</f>
        <v>158.96675766312939</v>
      </c>
    </row>
    <row r="281" spans="1:17" ht="12" customHeight="1" x14ac:dyDescent="0.25">
      <c r="A281" s="23" t="s">
        <v>157</v>
      </c>
      <c r="B281" s="177">
        <f>B209/RES_summary!B$19</f>
        <v>221.25338908334271</v>
      </c>
      <c r="C281" s="177">
        <f>C209/RES_summary!C$19</f>
        <v>242.27409000508032</v>
      </c>
      <c r="D281" s="177">
        <f>D209/RES_summary!D$19</f>
        <v>231.0113043903356</v>
      </c>
      <c r="E281" s="177">
        <f>E209/RES_summary!E$19</f>
        <v>219.38461462096328</v>
      </c>
      <c r="F281" s="177">
        <f>F209/RES_summary!F$19</f>
        <v>214.46570345506834</v>
      </c>
      <c r="G281" s="177">
        <f>G209/RES_summary!G$19</f>
        <v>205.84667449819983</v>
      </c>
      <c r="H281" s="177">
        <f>H209/RES_summary!H$19</f>
        <v>211.99393843504862</v>
      </c>
      <c r="I281" s="177">
        <f>I209/RES_summary!I$19</f>
        <v>199.95988383665556</v>
      </c>
      <c r="J281" s="177">
        <f>J209/RES_summary!J$19</f>
        <v>197.99201220818443</v>
      </c>
      <c r="K281" s="177">
        <f>K209/RES_summary!K$19</f>
        <v>198.78162955519903</v>
      </c>
      <c r="L281" s="177">
        <f>L209/RES_summary!L$19</f>
        <v>223.29467942681455</v>
      </c>
      <c r="M281" s="177">
        <f>M209/RES_summary!M$19</f>
        <v>193.10067829489751</v>
      </c>
      <c r="N281" s="177">
        <f>N209/RES_summary!N$19</f>
        <v>193.50973865633188</v>
      </c>
      <c r="O281" s="177">
        <f>O209/RES_summary!O$19</f>
        <v>186.1421674899552</v>
      </c>
      <c r="P281" s="177">
        <f>P209/RES_summary!P$19</f>
        <v>162.47659448913984</v>
      </c>
      <c r="Q281" s="177">
        <f>Q209/RES_summary!Q$19</f>
        <v>157.65507497710425</v>
      </c>
    </row>
    <row r="282" spans="1:17" ht="12" customHeight="1" x14ac:dyDescent="0.25">
      <c r="A282" s="23" t="s">
        <v>60</v>
      </c>
      <c r="B282" s="177">
        <f>B210/RES_summary!B$19</f>
        <v>0.64804706733460171</v>
      </c>
      <c r="C282" s="177">
        <f>C210/RES_summary!C$19</f>
        <v>0.6561246699971357</v>
      </c>
      <c r="D282" s="177">
        <f>D210/RES_summary!D$19</f>
        <v>0.55235115960688042</v>
      </c>
      <c r="E282" s="177">
        <f>E210/RES_summary!E$19</f>
        <v>1.3851210645354903</v>
      </c>
      <c r="F282" s="177">
        <f>F210/RES_summary!F$19</f>
        <v>1.3511678302588492</v>
      </c>
      <c r="G282" s="177">
        <f>G210/RES_summary!G$19</f>
        <v>1.0354809807662491</v>
      </c>
      <c r="H282" s="177">
        <f>H210/RES_summary!H$19</f>
        <v>1.2147564231923276</v>
      </c>
      <c r="I282" s="177">
        <f>I210/RES_summary!I$19</f>
        <v>1.076791755234016</v>
      </c>
      <c r="J282" s="177">
        <f>J210/RES_summary!J$19</f>
        <v>1.1548185660760162</v>
      </c>
      <c r="K282" s="177">
        <f>K210/RES_summary!K$19</f>
        <v>1.201009498402317</v>
      </c>
      <c r="L282" s="177">
        <f>L210/RES_summary!L$19</f>
        <v>1.3399711318286802</v>
      </c>
      <c r="M282" s="177">
        <f>M210/RES_summary!M$19</f>
        <v>1.1576618713009055</v>
      </c>
      <c r="N282" s="177">
        <f>N210/RES_summary!N$19</f>
        <v>1.1388829352440495</v>
      </c>
      <c r="O282" s="177">
        <f>O210/RES_summary!O$19</f>
        <v>1.1646963647223432</v>
      </c>
      <c r="P282" s="177">
        <f>P210/RES_summary!P$19</f>
        <v>1.2075987171743323</v>
      </c>
      <c r="Q282" s="177">
        <f>Q210/RES_summary!Q$19</f>
        <v>1.3116826860251138</v>
      </c>
    </row>
    <row r="283" spans="1:17" ht="12" customHeight="1" x14ac:dyDescent="0.25">
      <c r="A283" s="158" t="s">
        <v>112</v>
      </c>
      <c r="B283" s="178">
        <f>B211/RES_summary!B$19</f>
        <v>4.4939444382199479E-3</v>
      </c>
      <c r="C283" s="178">
        <f>C211/RES_summary!C$19</f>
        <v>4.7016703926655266E-3</v>
      </c>
      <c r="D283" s="178">
        <f>D211/RES_summary!D$19</f>
        <v>5.3436245309084794E-3</v>
      </c>
      <c r="E283" s="178">
        <f>E211/RES_summary!E$19</f>
        <v>5.747982205281576E-3</v>
      </c>
      <c r="F283" s="178">
        <f>F211/RES_summary!F$19</f>
        <v>7.1096270286562053E-3</v>
      </c>
      <c r="G283" s="178">
        <f>G211/RES_summary!G$19</f>
        <v>7.9204022630766282E-3</v>
      </c>
      <c r="H283" s="178">
        <f>H211/RES_summary!H$19</f>
        <v>1.060374706893393E-2</v>
      </c>
      <c r="I283" s="178">
        <f>I211/RES_summary!I$19</f>
        <v>1.4692314220187616E-2</v>
      </c>
      <c r="J283" s="178">
        <f>J211/RES_summary!J$19</f>
        <v>1.8390338267751459E-2</v>
      </c>
      <c r="K283" s="178">
        <f>K211/RES_summary!K$19</f>
        <v>2.3820373665955984E-2</v>
      </c>
      <c r="L283" s="178">
        <f>L211/RES_summary!L$19</f>
        <v>2.888287897013166E-2</v>
      </c>
      <c r="M283" s="178">
        <f>M211/RES_summary!M$19</f>
        <v>3.4323921611405857E-2</v>
      </c>
      <c r="N283" s="178">
        <f>N211/RES_summary!N$19</f>
        <v>3.8906767500476197E-2</v>
      </c>
      <c r="O283" s="178">
        <f>O211/RES_summary!O$19</f>
        <v>3.9470577358667727E-2</v>
      </c>
      <c r="P283" s="178">
        <f>P211/RES_summary!P$19</f>
        <v>4.8989961673059544E-2</v>
      </c>
      <c r="Q283" s="178">
        <f>Q211/RES_summary!Q$19</f>
        <v>5.5865256754588984E-2</v>
      </c>
    </row>
    <row r="284" spans="1:17" ht="12" customHeight="1" x14ac:dyDescent="0.25">
      <c r="A284" s="23" t="s">
        <v>60</v>
      </c>
      <c r="B284" s="177">
        <f>B212/RES_summary!B$19</f>
        <v>4.4939444382199479E-3</v>
      </c>
      <c r="C284" s="177">
        <f>C212/RES_summary!C$19</f>
        <v>4.7016703926655266E-3</v>
      </c>
      <c r="D284" s="177">
        <f>D212/RES_summary!D$19</f>
        <v>5.3436245309084794E-3</v>
      </c>
      <c r="E284" s="177">
        <f>E212/RES_summary!E$19</f>
        <v>5.747982205281576E-3</v>
      </c>
      <c r="F284" s="177">
        <f>F212/RES_summary!F$19</f>
        <v>7.1096270286562053E-3</v>
      </c>
      <c r="G284" s="177">
        <f>G212/RES_summary!G$19</f>
        <v>7.9204022630766282E-3</v>
      </c>
      <c r="H284" s="177">
        <f>H212/RES_summary!H$19</f>
        <v>1.060374706893393E-2</v>
      </c>
      <c r="I284" s="177">
        <f>I212/RES_summary!I$19</f>
        <v>1.4692314220187616E-2</v>
      </c>
      <c r="J284" s="177">
        <f>J212/RES_summary!J$19</f>
        <v>1.8390338267751459E-2</v>
      </c>
      <c r="K284" s="177">
        <f>K212/RES_summary!K$19</f>
        <v>2.3820373665955984E-2</v>
      </c>
      <c r="L284" s="177">
        <f>L212/RES_summary!L$19</f>
        <v>2.888287897013166E-2</v>
      </c>
      <c r="M284" s="177">
        <f>M212/RES_summary!M$19</f>
        <v>3.4323921611405857E-2</v>
      </c>
      <c r="N284" s="177">
        <f>N212/RES_summary!N$19</f>
        <v>3.8906767500476197E-2</v>
      </c>
      <c r="O284" s="177">
        <f>O212/RES_summary!O$19</f>
        <v>3.9470577358667727E-2</v>
      </c>
      <c r="P284" s="177">
        <f>P212/RES_summary!P$19</f>
        <v>4.8989961673059544E-2</v>
      </c>
      <c r="Q284" s="177">
        <f>Q212/RES_summary!Q$19</f>
        <v>5.5865256754588984E-2</v>
      </c>
    </row>
    <row r="285" spans="1:17" ht="12" customHeight="1" x14ac:dyDescent="0.25">
      <c r="A285" s="158" t="s">
        <v>63</v>
      </c>
      <c r="B285" s="178">
        <f>B213/RES_summary!B$19</f>
        <v>49.783400903810069</v>
      </c>
      <c r="C285" s="178">
        <f>C213/RES_summary!C$19</f>
        <v>49.533048062799367</v>
      </c>
      <c r="D285" s="178">
        <f>D213/RES_summary!D$19</f>
        <v>49.218912565654399</v>
      </c>
      <c r="E285" s="178">
        <f>E213/RES_summary!E$19</f>
        <v>48.912583002325285</v>
      </c>
      <c r="F285" s="178">
        <f>F213/RES_summary!F$19</f>
        <v>49.489490037206814</v>
      </c>
      <c r="G285" s="178">
        <f>G213/RES_summary!G$19</f>
        <v>47.62654977388312</v>
      </c>
      <c r="H285" s="178">
        <f>H213/RES_summary!H$19</f>
        <v>47.380854213300609</v>
      </c>
      <c r="I285" s="178">
        <f>I213/RES_summary!I$19</f>
        <v>46.713009080991611</v>
      </c>
      <c r="J285" s="178">
        <f>J213/RES_summary!J$19</f>
        <v>46.50426363951216</v>
      </c>
      <c r="K285" s="178">
        <f>K213/RES_summary!K$19</f>
        <v>46.541096543907081</v>
      </c>
      <c r="L285" s="178">
        <f>L213/RES_summary!L$19</f>
        <v>45.910051238973516</v>
      </c>
      <c r="M285" s="178">
        <f>M213/RES_summary!M$19</f>
        <v>45.781661268025942</v>
      </c>
      <c r="N285" s="178">
        <f>N213/RES_summary!N$19</f>
        <v>44.38594210601137</v>
      </c>
      <c r="O285" s="178">
        <f>O213/RES_summary!O$19</f>
        <v>43.990513495358734</v>
      </c>
      <c r="P285" s="178">
        <f>P213/RES_summary!P$19</f>
        <v>42.895884072796377</v>
      </c>
      <c r="Q285" s="178">
        <f>Q213/RES_summary!Q$19</f>
        <v>41.794418268291125</v>
      </c>
    </row>
    <row r="286" spans="1:17" ht="12" customHeight="1" x14ac:dyDescent="0.25">
      <c r="A286" s="167" t="s">
        <v>156</v>
      </c>
      <c r="B286" s="183">
        <f>B214/RES_summary!B$19</f>
        <v>51.797842081348072</v>
      </c>
      <c r="C286" s="183">
        <f>C214/RES_summary!C$19</f>
        <v>51.437188321088612</v>
      </c>
      <c r="D286" s="183">
        <f>D214/RES_summary!D$19</f>
        <v>50.378749513816373</v>
      </c>
      <c r="E286" s="183">
        <f>E214/RES_summary!E$19</f>
        <v>49.793944802509557</v>
      </c>
      <c r="F286" s="183">
        <f>F214/RES_summary!F$19</f>
        <v>50.349993436556133</v>
      </c>
      <c r="G286" s="183">
        <f>G214/RES_summary!G$19</f>
        <v>48.630281638939145</v>
      </c>
      <c r="H286" s="183">
        <f>H214/RES_summary!H$19</f>
        <v>48.351176796313048</v>
      </c>
      <c r="I286" s="183">
        <f>I214/RES_summary!I$19</f>
        <v>47.541336345862625</v>
      </c>
      <c r="J286" s="183">
        <f>J214/RES_summary!J$19</f>
        <v>47.306756445996044</v>
      </c>
      <c r="K286" s="183">
        <f>K214/RES_summary!K$19</f>
        <v>47.422424705092048</v>
      </c>
      <c r="L286" s="183">
        <f>L214/RES_summary!L$19</f>
        <v>46.8059882111788</v>
      </c>
      <c r="M286" s="183">
        <f>M214/RES_summary!M$19</f>
        <v>46.802073457081548</v>
      </c>
      <c r="N286" s="183">
        <f>N214/RES_summary!N$19</f>
        <v>45.274302170527768</v>
      </c>
      <c r="O286" s="183">
        <f>O214/RES_summary!O$19</f>
        <v>45.126002939181298</v>
      </c>
      <c r="P286" s="183">
        <f>P214/RES_summary!P$19</f>
        <v>44.205939231060391</v>
      </c>
      <c r="Q286" s="183">
        <f>Q214/RES_summary!Q$19</f>
        <v>43.225249700425721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39.54135911102307</v>
      </c>
      <c r="L287" s="183">
        <f>L215/RES_summary!L$19</f>
        <v>39.068208304293726</v>
      </c>
      <c r="M287" s="183">
        <f>M215/RES_summary!M$19</f>
        <v>38.9946894018519</v>
      </c>
      <c r="N287" s="183">
        <f>N215/RES_summary!N$19</f>
        <v>37.865897243590815</v>
      </c>
      <c r="O287" s="183">
        <f>O215/RES_summary!O$19</f>
        <v>37.718243528334554</v>
      </c>
      <c r="P287" s="183">
        <f>P215/RES_summary!P$19</f>
        <v>36.985162862722092</v>
      </c>
      <c r="Q287" s="183">
        <f>Q215/RES_summary!Q$19</f>
        <v>36.211556566509323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33.195697293564145</v>
      </c>
      <c r="L288" s="182">
        <f>L216/RES_summary!L$19</f>
        <v>32.764191747825087</v>
      </c>
      <c r="M288" s="182">
        <f>M216/RES_summary!M$19</f>
        <v>32.761451419957098</v>
      </c>
      <c r="N288" s="182">
        <f>N216/RES_summary!N$19</f>
        <v>31.692011519369654</v>
      </c>
      <c r="O288" s="182">
        <f>O216/RES_summary!O$19</f>
        <v>31.588202057426997</v>
      </c>
      <c r="P288" s="182">
        <f>P216/RES_summary!P$19</f>
        <v>30.944157461742268</v>
      </c>
      <c r="Q288" s="182">
        <f>Q216/RES_summary!Q$19</f>
        <v>30.257674790298022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6.3456618174589314</v>
      </c>
      <c r="L289" s="181">
        <f>L217/RES_summary!L$19</f>
        <v>6.304016556468639</v>
      </c>
      <c r="M289" s="181">
        <f>M217/RES_summary!M$19</f>
        <v>6.233237981894808</v>
      </c>
      <c r="N289" s="181">
        <f>N217/RES_summary!N$19</f>
        <v>6.1738857242211571</v>
      </c>
      <c r="O289" s="181">
        <f>O217/RES_summary!O$19</f>
        <v>6.1300414709075568</v>
      </c>
      <c r="P289" s="181">
        <f>P217/RES_summary!P$19</f>
        <v>6.0410054009798237</v>
      </c>
      <c r="Q289" s="181">
        <f>Q217/RES_summary!Q$19</f>
        <v>5.9538817762113005</v>
      </c>
    </row>
    <row r="290" spans="1:17" ht="12" customHeight="1" x14ac:dyDescent="0.25">
      <c r="A290" s="163" t="s">
        <v>144</v>
      </c>
      <c r="B290" s="180">
        <f>B218/RES_summary!B$19</f>
        <v>43.164864405364192</v>
      </c>
      <c r="C290" s="180">
        <f>C218/RES_summary!C$19</f>
        <v>42.864303639090494</v>
      </c>
      <c r="D290" s="180">
        <f>D218/RES_summary!D$19</f>
        <v>41.982257913282517</v>
      </c>
      <c r="E290" s="180">
        <f>E218/RES_summary!E$19</f>
        <v>41.494955870261656</v>
      </c>
      <c r="F290" s="180">
        <f>F218/RES_summary!F$19</f>
        <v>41.43244305145241</v>
      </c>
      <c r="G290" s="180">
        <f>G218/RES_summary!G$19</f>
        <v>40.525232973972933</v>
      </c>
      <c r="H290" s="180">
        <f>H218/RES_summary!H$19</f>
        <v>40.292644185978823</v>
      </c>
      <c r="I290" s="180">
        <f>I218/RES_summary!I$19</f>
        <v>39.617795117900833</v>
      </c>
      <c r="J290" s="180">
        <f>J218/RES_summary!J$19</f>
        <v>39.422278156600321</v>
      </c>
      <c r="K290" s="180">
        <f>K218/RES_summary!K$19</f>
        <v>39.518660317786605</v>
      </c>
      <c r="L290" s="180">
        <f>L218/RES_summary!L$19</f>
        <v>38.991656579644086</v>
      </c>
      <c r="M290" s="180">
        <f>M218/RES_summary!M$19</f>
        <v>38.187650922793303</v>
      </c>
      <c r="N290" s="180">
        <f>N218/RES_summary!N$19</f>
        <v>37.326641030966179</v>
      </c>
      <c r="O290" s="180">
        <f>O218/RES_summary!O$19</f>
        <v>36.659609891662733</v>
      </c>
      <c r="P290" s="180">
        <f>P218/RES_summary!P$19</f>
        <v>35.75105108096151</v>
      </c>
      <c r="Q290" s="180">
        <f>Q218/RES_summary!Q$19</f>
        <v>34.875202008364035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34.008724039909843</v>
      </c>
      <c r="L291" s="179">
        <f>L219/RES_summary!L$19</f>
        <v>33.598176162219467</v>
      </c>
      <c r="M291" s="179">
        <f>M219/RES_summary!M$19</f>
        <v>32.964593627850299</v>
      </c>
      <c r="N291" s="179">
        <f>N219/RES_summary!N$19</f>
        <v>32.302534445897322</v>
      </c>
      <c r="O291" s="179">
        <f>O219/RES_summary!O$19</f>
        <v>31.791768395071475</v>
      </c>
      <c r="P291" s="179">
        <f>P219/RES_summary!P$19</f>
        <v>31.06674115765291</v>
      </c>
      <c r="Q291" s="179">
        <f>Q219/RES_summary!Q$19</f>
        <v>30.366523182066096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27.663062222450776</v>
      </c>
      <c r="L292" s="177">
        <f>L220/RES_summary!L$19</f>
        <v>27.294159605750824</v>
      </c>
      <c r="M292" s="177">
        <f>M220/RES_summary!M$19</f>
        <v>26.731355645955492</v>
      </c>
      <c r="N292" s="177">
        <f>N220/RES_summary!N$19</f>
        <v>26.128648721676164</v>
      </c>
      <c r="O292" s="177">
        <f>O220/RES_summary!O$19</f>
        <v>25.661726924163933</v>
      </c>
      <c r="P292" s="177">
        <f>P220/RES_summary!P$19</f>
        <v>25.025735756673079</v>
      </c>
      <c r="Q292" s="177">
        <f>Q220/RES_summary!Q$19</f>
        <v>24.412641405854799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6.3456618174590602</v>
      </c>
      <c r="L293" s="177">
        <f>L221/RES_summary!L$19</f>
        <v>6.3040165564686426</v>
      </c>
      <c r="M293" s="177">
        <f>M221/RES_summary!M$19</f>
        <v>6.2332379818948063</v>
      </c>
      <c r="N293" s="177">
        <f>N221/RES_summary!N$19</f>
        <v>6.173885724221158</v>
      </c>
      <c r="O293" s="177">
        <f>O221/RES_summary!O$19</f>
        <v>6.1300414709075479</v>
      </c>
      <c r="P293" s="177">
        <f>P221/RES_summary!P$19</f>
        <v>6.0410054009798291</v>
      </c>
      <c r="Q293" s="177">
        <f>Q221/RES_summary!Q$19</f>
        <v>5.9538817762113014</v>
      </c>
    </row>
    <row r="294" spans="1:17" ht="12" customHeight="1" x14ac:dyDescent="0.25">
      <c r="A294" s="163" t="s">
        <v>142</v>
      </c>
      <c r="B294" s="180">
        <f>B222/RES_summary!B$19</f>
        <v>39.118325717878442</v>
      </c>
      <c r="C294" s="180">
        <f>C222/RES_summary!C$19</f>
        <v>39.041739298930928</v>
      </c>
      <c r="D294" s="180">
        <f>D222/RES_summary!D$19</f>
        <v>37.350629916835821</v>
      </c>
      <c r="E294" s="180">
        <f>E222/RES_summary!E$19</f>
        <v>42.708360335657702</v>
      </c>
      <c r="F294" s="180">
        <f>F222/RES_summary!F$19</f>
        <v>42.238569331549087</v>
      </c>
      <c r="G294" s="180">
        <f>G222/RES_summary!G$19</f>
        <v>40.20311366571088</v>
      </c>
      <c r="H294" s="180">
        <f>H222/RES_summary!H$19</f>
        <v>41.602682596859431</v>
      </c>
      <c r="I294" s="180">
        <f>I222/RES_summary!I$19</f>
        <v>38.173589012810638</v>
      </c>
      <c r="J294" s="180">
        <f>J222/RES_summary!J$19</f>
        <v>39.790283038350374</v>
      </c>
      <c r="K294" s="180">
        <f>K222/RES_summary!K$19</f>
        <v>39.652193769766605</v>
      </c>
      <c r="L294" s="180">
        <f>L222/RES_summary!L$19</f>
        <v>42.952538700511624</v>
      </c>
      <c r="M294" s="180">
        <f>M222/RES_summary!M$19</f>
        <v>39.587255012630173</v>
      </c>
      <c r="N294" s="180">
        <f>N222/RES_summary!N$19</f>
        <v>39.077679238808656</v>
      </c>
      <c r="O294" s="180">
        <f>O222/RES_summary!O$19</f>
        <v>38.552756630872011</v>
      </c>
      <c r="P294" s="180">
        <f>P222/RES_summary!P$19</f>
        <v>38.6480739351395</v>
      </c>
      <c r="Q294" s="180">
        <f>Q222/RES_summary!Q$19</f>
        <v>38.37306412824956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34.102197456295691</v>
      </c>
      <c r="L295" s="179">
        <f>L223/RES_summary!L$19</f>
        <v>36.370793646827025</v>
      </c>
      <c r="M295" s="179">
        <f>M223/RES_summary!M$19</f>
        <v>33.944316490735851</v>
      </c>
      <c r="N295" s="179">
        <f>N223/RES_summary!N$19</f>
        <v>33.528261191387195</v>
      </c>
      <c r="O295" s="179">
        <f>O223/RES_summary!O$19</f>
        <v>33.11697111251793</v>
      </c>
      <c r="P295" s="179">
        <f>P223/RES_summary!P$19</f>
        <v>33.094657155577451</v>
      </c>
      <c r="Q295" s="179">
        <f>Q223/RES_summary!Q$19</f>
        <v>32.815026665986011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27.756535638836759</v>
      </c>
      <c r="L296" s="177">
        <f>L224/RES_summary!L$19</f>
        <v>30.066777090358386</v>
      </c>
      <c r="M296" s="177">
        <f>M224/RES_summary!M$19</f>
        <v>27.711078508841034</v>
      </c>
      <c r="N296" s="177">
        <f>N224/RES_summary!N$19</f>
        <v>27.354375467166033</v>
      </c>
      <c r="O296" s="177">
        <f>O224/RES_summary!O$19</f>
        <v>26.98692964161037</v>
      </c>
      <c r="P296" s="177">
        <f>P224/RES_summary!P$19</f>
        <v>27.053651754597627</v>
      </c>
      <c r="Q296" s="177">
        <f>Q224/RES_summary!Q$19</f>
        <v>26.86114488977471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6.3456618174589341</v>
      </c>
      <c r="L297" s="177">
        <f>L225/RES_summary!L$19</f>
        <v>6.3040165564686381</v>
      </c>
      <c r="M297" s="177">
        <f>M225/RES_summary!M$19</f>
        <v>6.2332379818948089</v>
      </c>
      <c r="N297" s="177">
        <f>N225/RES_summary!N$19</f>
        <v>6.1738857242211624</v>
      </c>
      <c r="O297" s="177">
        <f>O225/RES_summary!O$19</f>
        <v>6.1300414709075568</v>
      </c>
      <c r="P297" s="177">
        <f>P225/RES_summary!P$19</f>
        <v>6.0410054009798202</v>
      </c>
      <c r="Q297" s="177">
        <f>Q225/RES_summary!Q$19</f>
        <v>5.9538817762113014</v>
      </c>
    </row>
    <row r="298" spans="1:17" ht="12" customHeight="1" x14ac:dyDescent="0.25">
      <c r="A298" s="158" t="s">
        <v>62</v>
      </c>
      <c r="B298" s="178">
        <f>B226/RES_summary!B$19</f>
        <v>14.072187308606104</v>
      </c>
      <c r="C298" s="178">
        <f>C226/RES_summary!C$19</f>
        <v>13.89267151822116</v>
      </c>
      <c r="D298" s="178">
        <f>D226/RES_summary!D$19</f>
        <v>14.709622083187277</v>
      </c>
      <c r="E298" s="178">
        <f>E226/RES_summary!E$19</f>
        <v>18.87654016404321</v>
      </c>
      <c r="F298" s="178">
        <f>F226/RES_summary!F$19</f>
        <v>18.466223762136053</v>
      </c>
      <c r="G298" s="178">
        <f>G226/RES_summary!G$19</f>
        <v>17.701061102789449</v>
      </c>
      <c r="H298" s="178">
        <f>H226/RES_summary!H$19</f>
        <v>17.92537736875336</v>
      </c>
      <c r="I298" s="178">
        <f>I226/RES_summary!I$19</f>
        <v>17.56956595663808</v>
      </c>
      <c r="J298" s="178">
        <f>J226/RES_summary!J$19</f>
        <v>17.693280684209828</v>
      </c>
      <c r="K298" s="178">
        <f>K226/RES_summary!K$19</f>
        <v>17.852957098302756</v>
      </c>
      <c r="L298" s="178">
        <f>L226/RES_summary!L$19</f>
        <v>17.768919286210028</v>
      </c>
      <c r="M298" s="178">
        <f>M226/RES_summary!M$19</f>
        <v>17.15151041869936</v>
      </c>
      <c r="N298" s="178">
        <f>N226/RES_summary!N$19</f>
        <v>16.725708722936332</v>
      </c>
      <c r="O298" s="178">
        <f>O226/RES_summary!O$19</f>
        <v>16.563189150848512</v>
      </c>
      <c r="P298" s="178">
        <f>P226/RES_summary!P$19</f>
        <v>16.582954573699521</v>
      </c>
      <c r="Q298" s="178">
        <f>Q226/RES_summary!Q$19</f>
        <v>16.458427856680359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19.069318598289598</v>
      </c>
      <c r="C300" s="177">
        <f>C228/RES_summary!C$19</f>
        <v>19.16117789598799</v>
      </c>
      <c r="D300" s="177">
        <f>D228/RES_summary!D$19</f>
        <v>19.662075513575484</v>
      </c>
      <c r="E300" s="177">
        <f>E228/RES_summary!E$19</f>
        <v>23.991808347643648</v>
      </c>
      <c r="F300" s="177">
        <f>F228/RES_summary!F$19</f>
        <v>23.699269010401622</v>
      </c>
      <c r="G300" s="177">
        <f>G228/RES_summary!G$19</f>
        <v>23.138447439759446</v>
      </c>
      <c r="H300" s="177">
        <f>H228/RES_summary!H$19</f>
        <v>22.853765117553571</v>
      </c>
      <c r="I300" s="177">
        <f>I228/RES_summary!I$19</f>
        <v>22.608777782007468</v>
      </c>
      <c r="J300" s="177">
        <f>J228/RES_summary!J$19</f>
        <v>22.365324649793678</v>
      </c>
      <c r="K300" s="177">
        <f>K228/RES_summary!K$19</f>
        <v>22.173189424833737</v>
      </c>
      <c r="L300" s="177">
        <f>L228/RES_summary!L$19</f>
        <v>21.813746633875567</v>
      </c>
      <c r="M300" s="177">
        <f>M228/RES_summary!M$19</f>
        <v>21.459319253092438</v>
      </c>
      <c r="N300" s="177">
        <f>N228/RES_summary!N$19</f>
        <v>21.281879751567473</v>
      </c>
      <c r="O300" s="177">
        <f>O228/RES_summary!O$19</f>
        <v>20.934839709611598</v>
      </c>
      <c r="P300" s="177">
        <f>P228/RES_summary!P$19</f>
        <v>20.411719350271618</v>
      </c>
      <c r="Q300" s="177">
        <f>Q228/RES_summary!Q$19</f>
        <v>20.101119550524682</v>
      </c>
    </row>
    <row r="301" spans="1:17" ht="12" customHeight="1" x14ac:dyDescent="0.25">
      <c r="A301" s="29" t="s">
        <v>140</v>
      </c>
      <c r="B301" s="176">
        <f>B229/RES_summary!B$19</f>
        <v>11.26901408069091</v>
      </c>
      <c r="C301" s="176">
        <f>C229/RES_summary!C$19</f>
        <v>11.021989782070058</v>
      </c>
      <c r="D301" s="176">
        <f>D229/RES_summary!D$19</f>
        <v>12.020638167781842</v>
      </c>
      <c r="E301" s="176">
        <f>E229/RES_summary!E$19</f>
        <v>16.14356722152284</v>
      </c>
      <c r="F301" s="176">
        <f>F229/RES_summary!F$19</f>
        <v>15.995421268870336</v>
      </c>
      <c r="G301" s="176">
        <f>G229/RES_summary!G$19</f>
        <v>15.256845477563369</v>
      </c>
      <c r="H301" s="176">
        <f>H229/RES_summary!H$19</f>
        <v>15.69228565555952</v>
      </c>
      <c r="I301" s="176">
        <f>I229/RES_summary!I$19</f>
        <v>15.208853990952013</v>
      </c>
      <c r="J301" s="176">
        <f>J229/RES_summary!J$19</f>
        <v>15.445929137363182</v>
      </c>
      <c r="K301" s="176">
        <f>K229/RES_summary!K$19</f>
        <v>15.6143104801188</v>
      </c>
      <c r="L301" s="176">
        <f>L229/RES_summary!L$19</f>
        <v>15.735740109103945</v>
      </c>
      <c r="M301" s="176">
        <f>M229/RES_summary!M$19</f>
        <v>15.274679432981767</v>
      </c>
      <c r="N301" s="176">
        <f>N229/RES_summary!N$19</f>
        <v>14.767402103350559</v>
      </c>
      <c r="O301" s="176">
        <f>O229/RES_summary!O$19</f>
        <v>14.857999388955006</v>
      </c>
      <c r="P301" s="176">
        <f>P229/RES_summary!P$19</f>
        <v>14.903348107330128</v>
      </c>
      <c r="Q301" s="176">
        <f>Q229/RES_summary!Q$19</f>
        <v>14.973081096060277</v>
      </c>
    </row>
    <row r="303" spans="1:17" ht="12" customHeight="1" x14ac:dyDescent="0.25">
      <c r="A303" s="152" t="s">
        <v>71</v>
      </c>
      <c r="B303" s="184">
        <f>B231/RES_summary!B$19</f>
        <v>132.6715402481322</v>
      </c>
      <c r="C303" s="184">
        <f>C231/RES_summary!C$19</f>
        <v>143.43048089076458</v>
      </c>
      <c r="D303" s="184">
        <f>D231/RES_summary!D$19</f>
        <v>139.78367762004038</v>
      </c>
      <c r="E303" s="184">
        <f>E231/RES_summary!E$19</f>
        <v>139.16700250769529</v>
      </c>
      <c r="F303" s="184">
        <f>F231/RES_summary!F$19</f>
        <v>138.30472348313245</v>
      </c>
      <c r="G303" s="184">
        <f>G231/RES_summary!G$19</f>
        <v>134.27283635255085</v>
      </c>
      <c r="H303" s="184">
        <f>H231/RES_summary!H$19</f>
        <v>139.04320954575275</v>
      </c>
      <c r="I303" s="184">
        <f>I231/RES_summary!I$19</f>
        <v>133.4550653585639</v>
      </c>
      <c r="J303" s="184">
        <f>J231/RES_summary!J$19</f>
        <v>133.97394066371865</v>
      </c>
      <c r="K303" s="184">
        <f>K231/RES_summary!K$19</f>
        <v>135.62191581024175</v>
      </c>
      <c r="L303" s="184">
        <f>L231/RES_summary!L$19</f>
        <v>149.19294162165161</v>
      </c>
      <c r="M303" s="184">
        <f>M231/RES_summary!M$19</f>
        <v>135.9396270485023</v>
      </c>
      <c r="N303" s="184">
        <f>N231/RES_summary!N$19</f>
        <v>136.23582944384901</v>
      </c>
      <c r="O303" s="184">
        <f>O231/RES_summary!O$19</f>
        <v>133.65142824161944</v>
      </c>
      <c r="P303" s="184">
        <f>P231/RES_summary!P$19</f>
        <v>121.64057907880023</v>
      </c>
      <c r="Q303" s="184">
        <f>Q231/RES_summary!Q$19</f>
        <v>119.86312621622689</v>
      </c>
    </row>
    <row r="304" spans="1:17" ht="12" customHeight="1" x14ac:dyDescent="0.25">
      <c r="A304" s="158" t="s">
        <v>65</v>
      </c>
      <c r="B304" s="178">
        <f>B232/RES_summary!B$19</f>
        <v>102.2567208308819</v>
      </c>
      <c r="C304" s="178">
        <f>C232/RES_summary!C$19</f>
        <v>112.9634815781879</v>
      </c>
      <c r="D304" s="178">
        <f>D232/RES_summary!D$19</f>
        <v>108.85808643904446</v>
      </c>
      <c r="E304" s="178">
        <f>E232/RES_summary!E$19</f>
        <v>105.3630708869631</v>
      </c>
      <c r="F304" s="178">
        <f>F232/RES_summary!F$19</f>
        <v>104.00894271783672</v>
      </c>
      <c r="G304" s="178">
        <f>G232/RES_summary!G$19</f>
        <v>100.58492005586952</v>
      </c>
      <c r="H304" s="178">
        <f>H232/RES_summary!H$19</f>
        <v>104.80055134153902</v>
      </c>
      <c r="I304" s="178">
        <f>I232/RES_summary!I$19</f>
        <v>99.887036893909666</v>
      </c>
      <c r="J304" s="178">
        <f>J232/RES_summary!J$19</f>
        <v>100.02421384682448</v>
      </c>
      <c r="K304" s="178">
        <f>K232/RES_summary!K$19</f>
        <v>101.37995455034383</v>
      </c>
      <c r="L304" s="178">
        <f>L232/RES_summary!L$19</f>
        <v>115.01881779192773</v>
      </c>
      <c r="M304" s="178">
        <f>M232/RES_summary!M$19</f>
        <v>101.48375419124397</v>
      </c>
      <c r="N304" s="178">
        <f>N232/RES_summary!N$19</f>
        <v>102.69805566010895</v>
      </c>
      <c r="O304" s="178">
        <f>O232/RES_summary!O$19</f>
        <v>99.954998363382387</v>
      </c>
      <c r="P304" s="178">
        <f>P232/RES_summary!P$19</f>
        <v>88.297131531123966</v>
      </c>
      <c r="Q304" s="178">
        <f>Q232/RES_summary!Q$19</f>
        <v>86.702005873847781</v>
      </c>
    </row>
    <row r="305" spans="1:17" ht="12" customHeight="1" x14ac:dyDescent="0.25">
      <c r="A305" s="23" t="s">
        <v>157</v>
      </c>
      <c r="B305" s="177">
        <f>B233/RES_summary!B$19</f>
        <v>101.60867376354732</v>
      </c>
      <c r="C305" s="177">
        <f>C233/RES_summary!C$19</f>
        <v>112.30735690819076</v>
      </c>
      <c r="D305" s="177">
        <f>D233/RES_summary!D$19</f>
        <v>108.30573527943758</v>
      </c>
      <c r="E305" s="177">
        <f>E233/RES_summary!E$19</f>
        <v>103.9779498224276</v>
      </c>
      <c r="F305" s="177">
        <f>F233/RES_summary!F$19</f>
        <v>102.65777488757787</v>
      </c>
      <c r="G305" s="177">
        <f>G233/RES_summary!G$19</f>
        <v>99.549439075103265</v>
      </c>
      <c r="H305" s="177">
        <f>H233/RES_summary!H$19</f>
        <v>103.58579491834669</v>
      </c>
      <c r="I305" s="177">
        <f>I233/RES_summary!I$19</f>
        <v>98.810245138675654</v>
      </c>
      <c r="J305" s="177">
        <f>J233/RES_summary!J$19</f>
        <v>98.869395280748464</v>
      </c>
      <c r="K305" s="177">
        <f>K233/RES_summary!K$19</f>
        <v>100.17894505194151</v>
      </c>
      <c r="L305" s="177">
        <f>L233/RES_summary!L$19</f>
        <v>113.67884666009904</v>
      </c>
      <c r="M305" s="177">
        <f>M233/RES_summary!M$19</f>
        <v>100.32609231994307</v>
      </c>
      <c r="N305" s="177">
        <f>N233/RES_summary!N$19</f>
        <v>101.55917272486491</v>
      </c>
      <c r="O305" s="177">
        <f>O233/RES_summary!O$19</f>
        <v>98.790301998660041</v>
      </c>
      <c r="P305" s="177">
        <f>P233/RES_summary!P$19</f>
        <v>87.089532813949631</v>
      </c>
      <c r="Q305" s="177">
        <f>Q233/RES_summary!Q$19</f>
        <v>85.390323187822673</v>
      </c>
    </row>
    <row r="306" spans="1:17" ht="12" customHeight="1" x14ac:dyDescent="0.25">
      <c r="A306" s="23" t="s">
        <v>60</v>
      </c>
      <c r="B306" s="177">
        <f>B234/RES_summary!B$19</f>
        <v>0.64804706733460171</v>
      </c>
      <c r="C306" s="177">
        <f>C234/RES_summary!C$19</f>
        <v>0.65612466999713548</v>
      </c>
      <c r="D306" s="177">
        <f>D234/RES_summary!D$19</f>
        <v>0.5523511596068803</v>
      </c>
      <c r="E306" s="177">
        <f>E234/RES_summary!E$19</f>
        <v>1.3851210645354906</v>
      </c>
      <c r="F306" s="177">
        <f>F234/RES_summary!F$19</f>
        <v>1.3511678302588481</v>
      </c>
      <c r="G306" s="177">
        <f>G234/RES_summary!G$19</f>
        <v>1.0354809807662493</v>
      </c>
      <c r="H306" s="177">
        <f>H234/RES_summary!H$19</f>
        <v>1.2147564231923276</v>
      </c>
      <c r="I306" s="177">
        <f>I234/RES_summary!I$19</f>
        <v>1.0767917552340156</v>
      </c>
      <c r="J306" s="177">
        <f>J234/RES_summary!J$19</f>
        <v>1.1548185660760162</v>
      </c>
      <c r="K306" s="177">
        <f>K234/RES_summary!K$19</f>
        <v>1.2010094984023174</v>
      </c>
      <c r="L306" s="177">
        <f>L234/RES_summary!L$19</f>
        <v>1.3399711318286802</v>
      </c>
      <c r="M306" s="177">
        <f>M234/RES_summary!M$19</f>
        <v>1.1576618713009055</v>
      </c>
      <c r="N306" s="177">
        <f>N234/RES_summary!N$19</f>
        <v>1.1388829352440495</v>
      </c>
      <c r="O306" s="177">
        <f>O234/RES_summary!O$19</f>
        <v>1.1646963647223429</v>
      </c>
      <c r="P306" s="177">
        <f>P234/RES_summary!P$19</f>
        <v>1.2075987171743332</v>
      </c>
      <c r="Q306" s="177">
        <f>Q234/RES_summary!Q$19</f>
        <v>1.3116826860251138</v>
      </c>
    </row>
    <row r="307" spans="1:17" ht="12" customHeight="1" x14ac:dyDescent="0.25">
      <c r="A307" s="158" t="s">
        <v>112</v>
      </c>
      <c r="B307" s="178">
        <f>B235/RES_summary!B$19</f>
        <v>6.9896245046225736E-3</v>
      </c>
      <c r="C307" s="178">
        <f>C235/RES_summary!C$19</f>
        <v>7.5618720847407004E-3</v>
      </c>
      <c r="D307" s="178">
        <f>D235/RES_summary!D$19</f>
        <v>8.9759107810237337E-3</v>
      </c>
      <c r="E307" s="178">
        <f>E235/RES_summary!E$19</f>
        <v>9.9595369890194251E-3</v>
      </c>
      <c r="F307" s="178">
        <f>F235/RES_summary!F$19</f>
        <v>1.2838173255322393E-2</v>
      </c>
      <c r="G307" s="178">
        <f>G235/RES_summary!G$19</f>
        <v>1.4710096810391976E-2</v>
      </c>
      <c r="H307" s="178">
        <f>H235/RES_summary!H$19</f>
        <v>2.0551735314702772E-2</v>
      </c>
      <c r="I307" s="178">
        <f>I235/RES_summary!I$19</f>
        <v>2.9787413822207346E-2</v>
      </c>
      <c r="J307" s="178">
        <f>J235/RES_summary!J$19</f>
        <v>3.8800029072169048E-2</v>
      </c>
      <c r="K307" s="178">
        <f>K235/RES_summary!K$19</f>
        <v>5.2410245484364203E-2</v>
      </c>
      <c r="L307" s="178">
        <f>L235/RES_summary!L$19</f>
        <v>6.6482935367413287E-2</v>
      </c>
      <c r="M307" s="178">
        <f>M235/RES_summary!M$19</f>
        <v>8.3823664007094692E-2</v>
      </c>
      <c r="N307" s="178">
        <f>N235/RES_summary!N$19</f>
        <v>9.8600585783306161E-2</v>
      </c>
      <c r="O307" s="178">
        <f>O235/RES_summary!O$19</f>
        <v>0.10245869999015202</v>
      </c>
      <c r="P307" s="178">
        <f>P235/RES_summary!P$19</f>
        <v>0.13342106603357237</v>
      </c>
      <c r="Q307" s="178">
        <f>Q235/RES_summary!Q$19</f>
        <v>0.15912178356263923</v>
      </c>
    </row>
    <row r="308" spans="1:17" ht="12" customHeight="1" x14ac:dyDescent="0.25">
      <c r="A308" s="23" t="s">
        <v>60</v>
      </c>
      <c r="B308" s="177">
        <f>B236/RES_summary!B$19</f>
        <v>6.9896245046225736E-3</v>
      </c>
      <c r="C308" s="177">
        <f>C236/RES_summary!C$19</f>
        <v>7.5618720847407004E-3</v>
      </c>
      <c r="D308" s="177">
        <f>D236/RES_summary!D$19</f>
        <v>8.9759107810237337E-3</v>
      </c>
      <c r="E308" s="177">
        <f>E236/RES_summary!E$19</f>
        <v>9.9595369890194251E-3</v>
      </c>
      <c r="F308" s="177">
        <f>F236/RES_summary!F$19</f>
        <v>1.2838173255322393E-2</v>
      </c>
      <c r="G308" s="177">
        <f>G236/RES_summary!G$19</f>
        <v>1.4710096810391976E-2</v>
      </c>
      <c r="H308" s="177">
        <f>H236/RES_summary!H$19</f>
        <v>2.0551735314702772E-2</v>
      </c>
      <c r="I308" s="177">
        <f>I236/RES_summary!I$19</f>
        <v>2.9787413822207346E-2</v>
      </c>
      <c r="J308" s="177">
        <f>J236/RES_summary!J$19</f>
        <v>3.8800029072169048E-2</v>
      </c>
      <c r="K308" s="177">
        <f>K236/RES_summary!K$19</f>
        <v>5.2410245484364203E-2</v>
      </c>
      <c r="L308" s="177">
        <f>L236/RES_summary!L$19</f>
        <v>6.6482935367413287E-2</v>
      </c>
      <c r="M308" s="177">
        <f>M236/RES_summary!M$19</f>
        <v>8.3823664007094692E-2</v>
      </c>
      <c r="N308" s="177">
        <f>N236/RES_summary!N$19</f>
        <v>9.8600585783306161E-2</v>
      </c>
      <c r="O308" s="177">
        <f>O236/RES_summary!O$19</f>
        <v>0.10245869999015202</v>
      </c>
      <c r="P308" s="177">
        <f>P236/RES_summary!P$19</f>
        <v>0.13342106603357237</v>
      </c>
      <c r="Q308" s="177">
        <f>Q236/RES_summary!Q$19</f>
        <v>0.15912178356263923</v>
      </c>
    </row>
    <row r="309" spans="1:17" ht="12" customHeight="1" x14ac:dyDescent="0.25">
      <c r="A309" s="158" t="s">
        <v>63</v>
      </c>
      <c r="B309" s="178">
        <f>B237/RES_summary!B$19</f>
        <v>21.988227648505593</v>
      </c>
      <c r="C309" s="178">
        <f>C237/RES_summary!C$19</f>
        <v>22.07683408229828</v>
      </c>
      <c r="D309" s="178">
        <f>D237/RES_summary!D$19</f>
        <v>21.865765664328197</v>
      </c>
      <c r="E309" s="178">
        <f>E237/RES_summary!E$19</f>
        <v>21.87135463675807</v>
      </c>
      <c r="F309" s="178">
        <f>F237/RES_summary!F$19</f>
        <v>22.30553990333533</v>
      </c>
      <c r="G309" s="178">
        <f>G237/RES_summary!G$19</f>
        <v>22.045630754104348</v>
      </c>
      <c r="H309" s="178">
        <f>H237/RES_summary!H$19</f>
        <v>22.279926130495706</v>
      </c>
      <c r="I309" s="178">
        <f>I237/RES_summary!I$19</f>
        <v>21.800860682533667</v>
      </c>
      <c r="J309" s="178">
        <f>J237/RES_summary!J$19</f>
        <v>21.971856010568015</v>
      </c>
      <c r="K309" s="178">
        <f>K237/RES_summary!K$19</f>
        <v>22.197818098156262</v>
      </c>
      <c r="L309" s="178">
        <f>L237/RES_summary!L$19</f>
        <v>22.047295449011269</v>
      </c>
      <c r="M309" s="178">
        <f>M237/RES_summary!M$19</f>
        <v>22.484125863545785</v>
      </c>
      <c r="N309" s="178">
        <f>N237/RES_summary!N$19</f>
        <v>21.837812506968966</v>
      </c>
      <c r="O309" s="178">
        <f>O237/RES_summary!O$19</f>
        <v>21.905855156633514</v>
      </c>
      <c r="P309" s="178">
        <f>P237/RES_summary!P$19</f>
        <v>21.607009549853146</v>
      </c>
      <c r="Q309" s="178">
        <f>Q237/RES_summary!Q$19</f>
        <v>21.326552793059069</v>
      </c>
    </row>
    <row r="310" spans="1:17" ht="12" customHeight="1" x14ac:dyDescent="0.25">
      <c r="A310" s="167" t="s">
        <v>156</v>
      </c>
      <c r="B310" s="183">
        <f>B238/RES_summary!B$19</f>
        <v>21.732462590668348</v>
      </c>
      <c r="C310" s="183">
        <f>C238/RES_summary!C$19</f>
        <v>21.795977115924938</v>
      </c>
      <c r="D310" s="183">
        <f>D238/RES_summary!D$19</f>
        <v>21.803066644443255</v>
      </c>
      <c r="E310" s="183">
        <f>E238/RES_summary!E$19</f>
        <v>21.82874729292601</v>
      </c>
      <c r="F310" s="183">
        <f>F238/RES_summary!F$19</f>
        <v>22.293900822017186</v>
      </c>
      <c r="G310" s="183">
        <f>G238/RES_summary!G$19</f>
        <v>21.663500098560821</v>
      </c>
      <c r="H310" s="183">
        <f>H238/RES_summary!H$19</f>
        <v>21.724466454220249</v>
      </c>
      <c r="I310" s="183">
        <f>I238/RES_summary!I$19</f>
        <v>21.639673381336415</v>
      </c>
      <c r="J310" s="183">
        <f>J238/RES_summary!J$19</f>
        <v>21.736523994397778</v>
      </c>
      <c r="K310" s="183">
        <f>K238/RES_summary!K$19</f>
        <v>21.949537487605262</v>
      </c>
      <c r="L310" s="183">
        <f>L238/RES_summary!L$19</f>
        <v>21.847983069871137</v>
      </c>
      <c r="M310" s="183">
        <f>M238/RES_summary!M$19</f>
        <v>22.236202400796639</v>
      </c>
      <c r="N310" s="183">
        <f>N238/RES_summary!N$19</f>
        <v>21.715895098719077</v>
      </c>
      <c r="O310" s="183">
        <f>O238/RES_summary!O$19</f>
        <v>21.826894877992636</v>
      </c>
      <c r="P310" s="183">
        <f>P238/RES_summary!P$19</f>
        <v>21.546770576914291</v>
      </c>
      <c r="Q310" s="183">
        <f>Q238/RES_summary!Q$19</f>
        <v>21.246689473764043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22.978951755562196</v>
      </c>
      <c r="L311" s="183">
        <f>L239/RES_summary!L$19</f>
        <v>22.740163742822862</v>
      </c>
      <c r="M311" s="183">
        <f>M239/RES_summary!M$19</f>
        <v>22.723418157158058</v>
      </c>
      <c r="N311" s="183">
        <f>N239/RES_summary!N$19</f>
        <v>22.153447346661967</v>
      </c>
      <c r="O311" s="183">
        <f>O239/RES_summary!O$19</f>
        <v>22.125730383297853</v>
      </c>
      <c r="P311" s="183">
        <f>P239/RES_summary!P$19</f>
        <v>21.743324077324917</v>
      </c>
      <c r="Q311" s="183">
        <f>Q239/RES_summary!Q$19</f>
        <v>21.337477042944066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16.633289938103264</v>
      </c>
      <c r="L312" s="182">
        <f>L240/RES_summary!L$19</f>
        <v>16.436147186354223</v>
      </c>
      <c r="M312" s="182">
        <f>M240/RES_summary!M$19</f>
        <v>16.490180175263248</v>
      </c>
      <c r="N312" s="182">
        <f>N240/RES_summary!N$19</f>
        <v>15.97956162244081</v>
      </c>
      <c r="O312" s="182">
        <f>O240/RES_summary!O$19</f>
        <v>15.995688912390298</v>
      </c>
      <c r="P312" s="182">
        <f>P240/RES_summary!P$19</f>
        <v>15.70231867634509</v>
      </c>
      <c r="Q312" s="182">
        <f>Q240/RES_summary!Q$19</f>
        <v>15.383595266732767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6.3456618174589305</v>
      </c>
      <c r="L313" s="181">
        <f>L241/RES_summary!L$19</f>
        <v>6.304016556468639</v>
      </c>
      <c r="M313" s="181">
        <f>M241/RES_summary!M$19</f>
        <v>6.2332379818948125</v>
      </c>
      <c r="N313" s="181">
        <f>N241/RES_summary!N$19</f>
        <v>6.1738857242211598</v>
      </c>
      <c r="O313" s="181">
        <f>O241/RES_summary!O$19</f>
        <v>6.1300414709075577</v>
      </c>
      <c r="P313" s="181">
        <f>P241/RES_summary!P$19</f>
        <v>6.0410054009798229</v>
      </c>
      <c r="Q313" s="181">
        <f>Q241/RES_summary!Q$19</f>
        <v>5.9538817762112988</v>
      </c>
    </row>
    <row r="314" spans="1:17" ht="12" customHeight="1" x14ac:dyDescent="0.25">
      <c r="A314" s="163" t="s">
        <v>144</v>
      </c>
      <c r="B314" s="180">
        <f>B242/RES_summary!B$19</f>
        <v>21.73246057890066</v>
      </c>
      <c r="C314" s="180">
        <f>C242/RES_summary!C$19</f>
        <v>22.216059268076059</v>
      </c>
      <c r="D314" s="180">
        <f>D242/RES_summary!D$19</f>
        <v>21.85936248845006</v>
      </c>
      <c r="E314" s="180">
        <f>E242/RES_summary!E$19</f>
        <v>21.789859222184386</v>
      </c>
      <c r="F314" s="180">
        <f>F242/RES_summary!F$19</f>
        <v>22.057750798110618</v>
      </c>
      <c r="G314" s="180">
        <f>G242/RES_summary!G$19</f>
        <v>21.818993523061511</v>
      </c>
      <c r="H314" s="180">
        <f>H242/RES_summary!H$19</f>
        <v>22.291289920304408</v>
      </c>
      <c r="I314" s="180">
        <f>I242/RES_summary!I$19</f>
        <v>22.842480473744203</v>
      </c>
      <c r="J314" s="180">
        <f>J242/RES_summary!J$19</f>
        <v>23.265559717772096</v>
      </c>
      <c r="K314" s="180">
        <f>K242/RES_summary!K$19</f>
        <v>23.547718811055496</v>
      </c>
      <c r="L314" s="180">
        <f>L242/RES_summary!L$19</f>
        <v>23.258490075007174</v>
      </c>
      <c r="M314" s="180">
        <f>M242/RES_summary!M$19</f>
        <v>22.802257053709742</v>
      </c>
      <c r="N314" s="180">
        <f>N242/RES_summary!N$19</f>
        <v>22.341218569139908</v>
      </c>
      <c r="O314" s="180">
        <f>O242/RES_summary!O$19</f>
        <v>21.968541597323817</v>
      </c>
      <c r="P314" s="180">
        <f>P242/RES_summary!P$19</f>
        <v>21.509464351209427</v>
      </c>
      <c r="Q314" s="180">
        <f>Q242/RES_summary!Q$19</f>
        <v>21.214179311270243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22.978940418093462</v>
      </c>
      <c r="L315" s="179">
        <f>L243/RES_summary!L$19</f>
        <v>22.743409768828322</v>
      </c>
      <c r="M315" s="179">
        <f>M243/RES_summary!M$19</f>
        <v>22.348600929593797</v>
      </c>
      <c r="N315" s="179">
        <f>N243/RES_summary!N$19</f>
        <v>21.969925251171251</v>
      </c>
      <c r="O315" s="179">
        <f>O243/RES_summary!O$19</f>
        <v>21.74298774761478</v>
      </c>
      <c r="P315" s="179">
        <f>P243/RES_summary!P$19</f>
        <v>21.342594898826139</v>
      </c>
      <c r="Q315" s="179">
        <f>Q243/RES_summary!Q$19</f>
        <v>20.943696663943022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16.633278600634402</v>
      </c>
      <c r="L316" s="177">
        <f>L244/RES_summary!L$19</f>
        <v>16.439393212359676</v>
      </c>
      <c r="M316" s="177">
        <f>M244/RES_summary!M$19</f>
        <v>16.115362947698987</v>
      </c>
      <c r="N316" s="177">
        <f>N244/RES_summary!N$19</f>
        <v>15.796039526950093</v>
      </c>
      <c r="O316" s="177">
        <f>O244/RES_summary!O$19</f>
        <v>15.612946276707232</v>
      </c>
      <c r="P316" s="177">
        <f>P244/RES_summary!P$19</f>
        <v>15.301589497846306</v>
      </c>
      <c r="Q316" s="177">
        <f>Q244/RES_summary!Q$19</f>
        <v>14.989814887731727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6.3456618174590602</v>
      </c>
      <c r="L317" s="177">
        <f>L245/RES_summary!L$19</f>
        <v>6.3040165564686408</v>
      </c>
      <c r="M317" s="177">
        <f>M245/RES_summary!M$19</f>
        <v>6.2332379818948089</v>
      </c>
      <c r="N317" s="177">
        <f>N245/RES_summary!N$19</f>
        <v>6.173885724221158</v>
      </c>
      <c r="O317" s="177">
        <f>O245/RES_summary!O$19</f>
        <v>6.1300414709075506</v>
      </c>
      <c r="P317" s="177">
        <f>P245/RES_summary!P$19</f>
        <v>6.0410054009798291</v>
      </c>
      <c r="Q317" s="177">
        <f>Q245/RES_summary!Q$19</f>
        <v>5.9538817762112988</v>
      </c>
    </row>
    <row r="318" spans="1:17" ht="12" customHeight="1" x14ac:dyDescent="0.25">
      <c r="A318" s="163" t="s">
        <v>142</v>
      </c>
      <c r="B318" s="180">
        <f>B246/RES_summary!B$19</f>
        <v>25.165995172256409</v>
      </c>
      <c r="C318" s="180">
        <f>C246/RES_summary!C$19</f>
        <v>25.512353644934485</v>
      </c>
      <c r="D318" s="180">
        <f>D246/RES_summary!D$19</f>
        <v>25.517136971068577</v>
      </c>
      <c r="E318" s="180">
        <f>E246/RES_summary!E$19</f>
        <v>31.596644338441358</v>
      </c>
      <c r="F318" s="180">
        <f>F246/RES_summary!F$19</f>
        <v>31.696658284380728</v>
      </c>
      <c r="G318" s="180">
        <f>G246/RES_summary!G$19</f>
        <v>30.333216938906535</v>
      </c>
      <c r="H318" s="180">
        <f>H246/RES_summary!H$19</f>
        <v>31.418880002789699</v>
      </c>
      <c r="I318" s="180">
        <f>I246/RES_summary!I$19</f>
        <v>28.943038211267176</v>
      </c>
      <c r="J318" s="180">
        <f>J246/RES_summary!J$19</f>
        <v>30.305448859633675</v>
      </c>
      <c r="K318" s="180">
        <f>K246/RES_summary!K$19</f>
        <v>30.240239073997447</v>
      </c>
      <c r="L318" s="180">
        <f>L246/RES_summary!L$19</f>
        <v>33.153174994061224</v>
      </c>
      <c r="M318" s="180">
        <f>M246/RES_summary!M$19</f>
        <v>30.670802613228773</v>
      </c>
      <c r="N318" s="180">
        <f>N246/RES_summary!N$19</f>
        <v>30.298267935442563</v>
      </c>
      <c r="O318" s="180">
        <f>O246/RES_summary!O$19</f>
        <v>30.102172557584261</v>
      </c>
      <c r="P318" s="180">
        <f>P246/RES_summary!P$19</f>
        <v>30.276974770653592</v>
      </c>
      <c r="Q318" s="180">
        <f>Q246/RES_summary!Q$19</f>
        <v>30.129012870134098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27.671111558991704</v>
      </c>
      <c r="L319" s="179">
        <f>L247/RES_summary!L$19</f>
        <v>29.511239052311936</v>
      </c>
      <c r="M319" s="179">
        <f>M247/RES_summary!M$19</f>
        <v>27.71858966591034</v>
      </c>
      <c r="N319" s="179">
        <f>N247/RES_summary!N$19</f>
        <v>27.382673279031099</v>
      </c>
      <c r="O319" s="179">
        <f>O247/RES_summary!O$19</f>
        <v>27.208893493599462</v>
      </c>
      <c r="P319" s="179">
        <f>P247/RES_summary!P$19</f>
        <v>27.238546061303001</v>
      </c>
      <c r="Q319" s="179">
        <f>Q247/RES_summary!Q$19</f>
        <v>27.060254062783887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21.325449741532765</v>
      </c>
      <c r="L320" s="177">
        <f>L248/RES_summary!L$19</f>
        <v>23.207222495843293</v>
      </c>
      <c r="M320" s="177">
        <f>M248/RES_summary!M$19</f>
        <v>21.48535168401553</v>
      </c>
      <c r="N320" s="177">
        <f>N248/RES_summary!N$19</f>
        <v>21.208787554809938</v>
      </c>
      <c r="O320" s="177">
        <f>O248/RES_summary!O$19</f>
        <v>21.078852022691901</v>
      </c>
      <c r="P320" s="177">
        <f>P248/RES_summary!P$19</f>
        <v>21.19754066032317</v>
      </c>
      <c r="Q320" s="177">
        <f>Q248/RES_summary!Q$19</f>
        <v>21.106372286572586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6.3456618174589341</v>
      </c>
      <c r="L321" s="177">
        <f>L249/RES_summary!L$19</f>
        <v>6.3040165564686408</v>
      </c>
      <c r="M321" s="177">
        <f>M249/RES_summary!M$19</f>
        <v>6.2332379818948089</v>
      </c>
      <c r="N321" s="177">
        <f>N249/RES_summary!N$19</f>
        <v>6.1738857242211607</v>
      </c>
      <c r="O321" s="177">
        <f>O249/RES_summary!O$19</f>
        <v>6.1300414709075568</v>
      </c>
      <c r="P321" s="177">
        <f>P249/RES_summary!P$19</f>
        <v>6.041005400979822</v>
      </c>
      <c r="Q321" s="177">
        <f>Q249/RES_summary!Q$19</f>
        <v>5.9538817762112997</v>
      </c>
    </row>
    <row r="322" spans="1:17" ht="12" customHeight="1" x14ac:dyDescent="0.25">
      <c r="A322" s="158" t="s">
        <v>62</v>
      </c>
      <c r="B322" s="178">
        <f>B250/RES_summary!B$19</f>
        <v>8.419602144240061</v>
      </c>
      <c r="C322" s="178">
        <f>C250/RES_summary!C$19</f>
        <v>8.3826033581936841</v>
      </c>
      <c r="D322" s="178">
        <f>D250/RES_summary!D$19</f>
        <v>9.0508496058866772</v>
      </c>
      <c r="E322" s="178">
        <f>E250/RES_summary!E$19</f>
        <v>11.922617446985084</v>
      </c>
      <c r="F322" s="178">
        <f>F250/RES_summary!F$19</f>
        <v>11.977402688705041</v>
      </c>
      <c r="G322" s="178">
        <f>G250/RES_summary!G$19</f>
        <v>11.627575445766585</v>
      </c>
      <c r="H322" s="178">
        <f>H250/RES_summary!H$19</f>
        <v>11.942180338403315</v>
      </c>
      <c r="I322" s="178">
        <f>I250/RES_summary!I$19</f>
        <v>11.737380368298322</v>
      </c>
      <c r="J322" s="178">
        <f>J250/RES_summary!J$19</f>
        <v>11.939070777253967</v>
      </c>
      <c r="K322" s="178">
        <f>K250/RES_summary!K$19</f>
        <v>11.991732916257284</v>
      </c>
      <c r="L322" s="178">
        <f>L250/RES_summary!L$19</f>
        <v>12.060345445345185</v>
      </c>
      <c r="M322" s="178">
        <f>M250/RES_summary!M$19</f>
        <v>11.887923329705421</v>
      </c>
      <c r="N322" s="178">
        <f>N250/RES_summary!N$19</f>
        <v>11.601360690987818</v>
      </c>
      <c r="O322" s="178">
        <f>O250/RES_summary!O$19</f>
        <v>11.688116021613387</v>
      </c>
      <c r="P322" s="178">
        <f>P250/RES_summary!P$19</f>
        <v>11.60301693178956</v>
      </c>
      <c r="Q322" s="178">
        <f>Q250/RES_summary!Q$19</f>
        <v>11.675445765757384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7.6484876847218306</v>
      </c>
      <c r="C324" s="177">
        <f>C252/RES_summary!C$19</f>
        <v>7.782001479094272</v>
      </c>
      <c r="D324" s="177">
        <f>D252/RES_summary!D$19</f>
        <v>8.1152604198910439</v>
      </c>
      <c r="E324" s="177">
        <f>E252/RES_summary!E$19</f>
        <v>10.055326223568846</v>
      </c>
      <c r="F324" s="177">
        <f>F252/RES_summary!F$19</f>
        <v>10.034210974965978</v>
      </c>
      <c r="G324" s="177">
        <f>G252/RES_summary!G$19</f>
        <v>9.9534126425976854</v>
      </c>
      <c r="H324" s="177">
        <f>H252/RES_summary!H$19</f>
        <v>10.019745850241684</v>
      </c>
      <c r="I324" s="177">
        <f>I252/RES_summary!I$19</f>
        <v>10.111265987221117</v>
      </c>
      <c r="J324" s="177">
        <f>J252/RES_summary!J$19</f>
        <v>10.193200119002237</v>
      </c>
      <c r="K324" s="177">
        <f>K252/RES_summary!K$19</f>
        <v>10.154162866586956</v>
      </c>
      <c r="L324" s="177">
        <f>L252/RES_summary!L$19</f>
        <v>10.037559811801559</v>
      </c>
      <c r="M324" s="177">
        <f>M252/RES_summary!M$19</f>
        <v>9.9270256962340113</v>
      </c>
      <c r="N324" s="177">
        <f>N252/RES_summary!N$19</f>
        <v>9.8606776462273196</v>
      </c>
      <c r="O324" s="177">
        <f>O252/RES_summary!O$19</f>
        <v>9.7257552372503238</v>
      </c>
      <c r="P324" s="177">
        <f>P252/RES_summary!P$19</f>
        <v>9.5394221603543006</v>
      </c>
      <c r="Q324" s="177">
        <f>Q252/RES_summary!Q$19</f>
        <v>9.4358068585043426</v>
      </c>
    </row>
    <row r="325" spans="1:17" ht="12" customHeight="1" x14ac:dyDescent="0.25">
      <c r="A325" s="29" t="s">
        <v>140</v>
      </c>
      <c r="B325" s="176">
        <f>B253/RES_summary!B$19</f>
        <v>8.8521638047756408</v>
      </c>
      <c r="C325" s="176">
        <f>C253/RES_summary!C$19</f>
        <v>8.709856799947989</v>
      </c>
      <c r="D325" s="176">
        <f>D253/RES_summary!D$19</f>
        <v>9.5588370726910483</v>
      </c>
      <c r="E325" s="176">
        <f>E253/RES_summary!E$19</f>
        <v>12.920269223242567</v>
      </c>
      <c r="F325" s="176">
        <f>F253/RES_summary!F$19</f>
        <v>12.894888149544713</v>
      </c>
      <c r="G325" s="176">
        <f>G253/RES_summary!G$19</f>
        <v>12.380145638334149</v>
      </c>
      <c r="H325" s="176">
        <f>H253/RES_summary!H$19</f>
        <v>12.813250705323394</v>
      </c>
      <c r="I325" s="176">
        <f>I253/RES_summary!I$19</f>
        <v>12.499163720539478</v>
      </c>
      <c r="J325" s="176">
        <f>J253/RES_summary!J$19</f>
        <v>12.778871334209104</v>
      </c>
      <c r="K325" s="176">
        <f>K253/RES_summary!K$19</f>
        <v>12.943920128993074</v>
      </c>
      <c r="L325" s="176">
        <f>L253/RES_summary!L$19</f>
        <v>13.077122003742382</v>
      </c>
      <c r="M325" s="176">
        <f>M253/RES_summary!M$19</f>
        <v>12.74224941050467</v>
      </c>
      <c r="N325" s="176">
        <f>N253/RES_summary!N$19</f>
        <v>12.349530833797267</v>
      </c>
      <c r="O325" s="176">
        <f>O253/RES_summary!O$19</f>
        <v>12.453547172538677</v>
      </c>
      <c r="P325" s="176">
        <f>P253/RES_summary!P$19</f>
        <v>12.508276806534818</v>
      </c>
      <c r="Q325" s="176">
        <f>Q253/RES_summary!Q$19</f>
        <v>12.588682645361729</v>
      </c>
    </row>
    <row r="327" spans="1:17" ht="12" customHeight="1" x14ac:dyDescent="0.25">
      <c r="A327" s="152" t="s">
        <v>195</v>
      </c>
      <c r="B327" s="184">
        <f>B255/RES_summary!B$19</f>
        <v>2.7724362787345571</v>
      </c>
      <c r="C327" s="184">
        <f>C255/RES_summary!C$19</f>
        <v>2.8490962552562844</v>
      </c>
      <c r="D327" s="184">
        <f>D255/RES_summary!D$19</f>
        <v>2.6654450273195578</v>
      </c>
      <c r="E327" s="184">
        <f>E255/RES_summary!E$19</f>
        <v>2.8610216123571699</v>
      </c>
      <c r="F327" s="184">
        <f>F255/RES_summary!F$19</f>
        <v>2.6046414831488094</v>
      </c>
      <c r="G327" s="184">
        <f>G255/RES_summary!G$19</f>
        <v>2.3622418917772707</v>
      </c>
      <c r="H327" s="184">
        <f>H255/RES_summary!H$19</f>
        <v>2.3162627866245962</v>
      </c>
      <c r="I327" s="184">
        <f>I255/RES_summary!I$19</f>
        <v>2.5155618477301114</v>
      </c>
      <c r="J327" s="184">
        <f>J255/RES_summary!J$19</f>
        <v>2.4663244041128141</v>
      </c>
      <c r="K327" s="184">
        <f>K255/RES_summary!K$19</f>
        <v>2.47176828400716</v>
      </c>
      <c r="L327" s="184">
        <f>L255/RES_summary!L$19</f>
        <v>2.4746698148243396</v>
      </c>
      <c r="M327" s="184">
        <f>M255/RES_summary!M$19</f>
        <v>2.1473511741778957</v>
      </c>
      <c r="N327" s="184">
        <f>N255/RES_summary!N$19</f>
        <v>2.1311683455238022</v>
      </c>
      <c r="O327" s="184">
        <f>O255/RES_summary!O$19</f>
        <v>2.028305514864476</v>
      </c>
      <c r="P327" s="184">
        <f>P255/RES_summary!P$19</f>
        <v>2.1105584685904875</v>
      </c>
      <c r="Q327" s="184">
        <f>Q255/RES_summary!Q$19</f>
        <v>1.9763530611698559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1.2154543213560947</v>
      </c>
      <c r="C333" s="178">
        <f>C261/RES_summary!C$19</f>
        <v>1.3136444508251326</v>
      </c>
      <c r="D333" s="178">
        <f>D261/RES_summary!D$19</f>
        <v>1.0934450568158478</v>
      </c>
      <c r="E333" s="178">
        <f>E261/RES_summary!E$19</f>
        <v>0.96284768463579684</v>
      </c>
      <c r="F333" s="178">
        <f>F261/RES_summary!F$19</f>
        <v>0.87770916627120965</v>
      </c>
      <c r="G333" s="178">
        <f>G261/RES_summary!G$19</f>
        <v>0.73193539659041151</v>
      </c>
      <c r="H333" s="178">
        <f>H261/RES_summary!H$19</f>
        <v>0.69717053395747364</v>
      </c>
      <c r="I333" s="178">
        <f>I261/RES_summary!I$19</f>
        <v>0.87684897433098907</v>
      </c>
      <c r="J333" s="178">
        <f>J261/RES_summary!J$19</f>
        <v>0.8159286781461591</v>
      </c>
      <c r="K333" s="178">
        <f>K261/RES_summary!K$19</f>
        <v>0.75230019144740712</v>
      </c>
      <c r="L333" s="178">
        <f>L261/RES_summary!L$19</f>
        <v>0.81678336600693524</v>
      </c>
      <c r="M333" s="178">
        <f>M261/RES_summary!M$19</f>
        <v>0.66777707759355576</v>
      </c>
      <c r="N333" s="178">
        <f>N261/RES_summary!N$19</f>
        <v>0.6776480353239418</v>
      </c>
      <c r="O333" s="178">
        <f>O261/RES_summary!O$19</f>
        <v>0.69363348955498472</v>
      </c>
      <c r="P333" s="178">
        <f>P261/RES_summary!P$19</f>
        <v>0.69647856585607093</v>
      </c>
      <c r="Q333" s="178">
        <f>Q261/RES_summary!Q$19</f>
        <v>0.65351448039317828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9.8070955578302286</v>
      </c>
      <c r="C338" s="180">
        <f>C266/RES_summary!C$19</f>
        <v>9.7388078845944364</v>
      </c>
      <c r="D338" s="180">
        <f>D266/RES_summary!D$19</f>
        <v>9.5384063117286253</v>
      </c>
      <c r="E338" s="180">
        <f>E266/RES_summary!E$19</f>
        <v>9.4276908544402271</v>
      </c>
      <c r="F338" s="180">
        <f>F266/RES_summary!F$19</f>
        <v>9.4134878864453722</v>
      </c>
      <c r="G338" s="180">
        <f>G266/RES_summary!G$19</f>
        <v>9.2073689505137217</v>
      </c>
      <c r="H338" s="180">
        <f>H266/RES_summary!H$19</f>
        <v>9.1545245711565428</v>
      </c>
      <c r="I338" s="180">
        <f>I266/RES_summary!I$19</f>
        <v>9.0011982630833725</v>
      </c>
      <c r="J338" s="180">
        <f>J266/RES_summary!J$19</f>
        <v>8.9567766357004235</v>
      </c>
      <c r="K338" s="180">
        <f>K266/RES_summary!K$19</f>
        <v>8.9786747483864087</v>
      </c>
      <c r="L338" s="180">
        <f>L266/RES_summary!L$19</f>
        <v>8.8589390306795046</v>
      </c>
      <c r="M338" s="180">
        <f>M266/RES_summary!M$19</f>
        <v>8.6762682308427781</v>
      </c>
      <c r="N338" s="180">
        <f>N266/RES_summary!N$19</f>
        <v>8.4806460181540668</v>
      </c>
      <c r="O338" s="180">
        <f>O266/RES_summary!O$19</f>
        <v>8.3290959504470461</v>
      </c>
      <c r="P338" s="180">
        <f>P266/RES_summary!P$19</f>
        <v>8.1226705811286575</v>
      </c>
      <c r="Q338" s="180">
        <f>Q266/RES_summary!Q$19</f>
        <v>7.9236768933798558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6.2850723238705219</v>
      </c>
      <c r="L339" s="179">
        <f>L267/RES_summary!L$19</f>
        <v>6.2012573214756461</v>
      </c>
      <c r="M339" s="179">
        <f>M267/RES_summary!M$19</f>
        <v>6.0733877615899878</v>
      </c>
      <c r="N339" s="179">
        <f>N267/RES_summary!N$19</f>
        <v>5.9364522127078097</v>
      </c>
      <c r="O339" s="179">
        <f>O267/RES_summary!O$19</f>
        <v>5.8303671653129383</v>
      </c>
      <c r="P339" s="179">
        <f>P267/RES_summary!P$19</f>
        <v>5.6858694067900659</v>
      </c>
      <c r="Q339" s="179">
        <f>Q267/RES_summary!Q$19</f>
        <v>5.5465738253658925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6.2850723238705219</v>
      </c>
      <c r="L340" s="177">
        <f>L268/RES_summary!L$19</f>
        <v>6.2012573214756461</v>
      </c>
      <c r="M340" s="177">
        <f>M268/RES_summary!M$19</f>
        <v>6.0733877615899878</v>
      </c>
      <c r="N340" s="177">
        <f>N268/RES_summary!N$19</f>
        <v>5.9364522127078097</v>
      </c>
      <c r="O340" s="177">
        <f>O268/RES_summary!O$19</f>
        <v>5.8303671653129383</v>
      </c>
      <c r="P340" s="177">
        <f>P268/RES_summary!P$19</f>
        <v>5.6858694067900659</v>
      </c>
      <c r="Q340" s="177">
        <f>Q268/RES_summary!Q$19</f>
        <v>5.5465738253658925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1.5569819573784625</v>
      </c>
      <c r="C346" s="178">
        <f>C274/RES_summary!C$19</f>
        <v>1.535451804431152</v>
      </c>
      <c r="D346" s="178">
        <f>D274/RES_summary!D$19</f>
        <v>1.57199997050371</v>
      </c>
      <c r="E346" s="178">
        <f>E274/RES_summary!E$19</f>
        <v>1.8981739277213729</v>
      </c>
      <c r="F346" s="178">
        <f>F274/RES_summary!F$19</f>
        <v>1.7269323168775998</v>
      </c>
      <c r="G346" s="178">
        <f>G274/RES_summary!G$19</f>
        <v>1.6303064951868593</v>
      </c>
      <c r="H346" s="178">
        <f>H274/RES_summary!H$19</f>
        <v>1.6190922526671228</v>
      </c>
      <c r="I346" s="178">
        <f>I274/RES_summary!I$19</f>
        <v>1.6387128733991227</v>
      </c>
      <c r="J346" s="178">
        <f>J274/RES_summary!J$19</f>
        <v>1.6503957259666557</v>
      </c>
      <c r="K346" s="178">
        <f>K274/RES_summary!K$19</f>
        <v>1.7194680925597534</v>
      </c>
      <c r="L346" s="178">
        <f>L274/RES_summary!L$19</f>
        <v>1.6578864488174043</v>
      </c>
      <c r="M346" s="178">
        <f>M274/RES_summary!M$19</f>
        <v>1.4795740965843394</v>
      </c>
      <c r="N346" s="178">
        <f>N274/RES_summary!N$19</f>
        <v>1.4535203101998604</v>
      </c>
      <c r="O346" s="178">
        <f>O274/RES_summary!O$19</f>
        <v>1.3346720253094913</v>
      </c>
      <c r="P346" s="178">
        <f>P274/RES_summary!P$19</f>
        <v>1.4140799027344166</v>
      </c>
      <c r="Q346" s="178">
        <f>Q274/RES_summary!Q$19</f>
        <v>1.3228385807766778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4.3325661343417678</v>
      </c>
      <c r="C348" s="177">
        <f>C276/RES_summary!C$19</f>
        <v>4.3534366484233855</v>
      </c>
      <c r="D348" s="177">
        <f>D276/RES_summary!D$19</f>
        <v>4.4672410323370668</v>
      </c>
      <c r="E348" s="177">
        <f>E276/RES_summary!E$19</f>
        <v>5.4509601805038974</v>
      </c>
      <c r="F348" s="177">
        <f>F276/RES_summary!F$19</f>
        <v>5.3844949830735462</v>
      </c>
      <c r="G348" s="177">
        <f>G276/RES_summary!G$19</f>
        <v>5.2570758237654314</v>
      </c>
      <c r="H348" s="177">
        <f>H276/RES_summary!H$19</f>
        <v>5.1923957471346069</v>
      </c>
      <c r="I348" s="177">
        <f>I276/RES_summary!I$19</f>
        <v>5.1367344067537903</v>
      </c>
      <c r="J348" s="177">
        <f>J276/RES_summary!J$19</f>
        <v>5.0814216387336737</v>
      </c>
      <c r="K348" s="177">
        <f>K276/RES_summary!K$19</f>
        <v>5.037768344852986</v>
      </c>
      <c r="L348" s="177">
        <f>L276/RES_summary!L$19</f>
        <v>4.9561026232745373</v>
      </c>
      <c r="M348" s="177">
        <f>M276/RES_summary!M$19</f>
        <v>4.8755764073455543</v>
      </c>
      <c r="N348" s="177">
        <f>N276/RES_summary!N$19</f>
        <v>4.8352619948908542</v>
      </c>
      <c r="O348" s="177">
        <f>O276/RES_summary!O$19</f>
        <v>4.7564141889092912</v>
      </c>
      <c r="P348" s="177">
        <f>P276/RES_summary!P$19</f>
        <v>4.6375607783178703</v>
      </c>
      <c r="Q348" s="177">
        <f>Q276/RES_summary!Q$19</f>
        <v>4.5669922277542661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97.372974827329358</v>
      </c>
      <c r="D353" s="168">
        <f t="shared" ref="D353:Q353" si="87">SUM(D354,D357,D359,D372)</f>
        <v>112.87617302949316</v>
      </c>
      <c r="E353" s="168">
        <f t="shared" si="87"/>
        <v>112.04131244206469</v>
      </c>
      <c r="F353" s="168">
        <f t="shared" si="87"/>
        <v>95.119778741550903</v>
      </c>
      <c r="G353" s="168">
        <f t="shared" si="87"/>
        <v>89.701878155203502</v>
      </c>
      <c r="H353" s="168">
        <f t="shared" si="87"/>
        <v>88.599092705674323</v>
      </c>
      <c r="I353" s="168">
        <f t="shared" si="87"/>
        <v>101.65291027915833</v>
      </c>
      <c r="J353" s="168">
        <f t="shared" si="87"/>
        <v>77.791065790323827</v>
      </c>
      <c r="K353" s="168">
        <f t="shared" si="87"/>
        <v>45.753642054146816</v>
      </c>
      <c r="L353" s="168">
        <f t="shared" si="87"/>
        <v>66.840866126599479</v>
      </c>
      <c r="M353" s="168">
        <f t="shared" si="87"/>
        <v>269.42985434116753</v>
      </c>
      <c r="N353" s="168">
        <f t="shared" si="87"/>
        <v>104.51055535892056</v>
      </c>
      <c r="O353" s="168">
        <f t="shared" si="87"/>
        <v>96.568954631570605</v>
      </c>
      <c r="P353" s="168">
        <f t="shared" si="87"/>
        <v>63.914253194675425</v>
      </c>
      <c r="Q353" s="168">
        <f t="shared" si="87"/>
        <v>83.973977744180473</v>
      </c>
    </row>
    <row r="354" spans="1:17" ht="12" customHeight="1" x14ac:dyDescent="0.25">
      <c r="A354" s="158" t="s">
        <v>65</v>
      </c>
      <c r="B354" s="157"/>
      <c r="C354" s="157">
        <f>SUM(C355:C356)</f>
        <v>84.331702839582618</v>
      </c>
      <c r="D354" s="157">
        <f t="shared" ref="D354:Q354" si="88">SUM(D355:D356)</f>
        <v>96.725858540364186</v>
      </c>
      <c r="E354" s="157">
        <f t="shared" si="88"/>
        <v>94.515035584177383</v>
      </c>
      <c r="F354" s="157">
        <f t="shared" si="88"/>
        <v>79.439600936187261</v>
      </c>
      <c r="G354" s="157">
        <f t="shared" si="88"/>
        <v>74.830908885977962</v>
      </c>
      <c r="H354" s="157">
        <f t="shared" si="88"/>
        <v>74.382888204598245</v>
      </c>
      <c r="I354" s="157">
        <f t="shared" si="88"/>
        <v>85.577185949247422</v>
      </c>
      <c r="J354" s="157">
        <f t="shared" si="88"/>
        <v>64.582930045061048</v>
      </c>
      <c r="K354" s="157">
        <f t="shared" si="88"/>
        <v>36.15589443028648</v>
      </c>
      <c r="L354" s="157">
        <f t="shared" si="88"/>
        <v>55.85550034187564</v>
      </c>
      <c r="M354" s="157">
        <f t="shared" si="88"/>
        <v>221.1505994014228</v>
      </c>
      <c r="N354" s="157">
        <f t="shared" si="88"/>
        <v>87.055191848603471</v>
      </c>
      <c r="O354" s="157">
        <f t="shared" si="88"/>
        <v>76.121667836813117</v>
      </c>
      <c r="P354" s="157">
        <f t="shared" si="88"/>
        <v>48.703515723048554</v>
      </c>
      <c r="Q354" s="157">
        <f t="shared" si="88"/>
        <v>63.951673533110217</v>
      </c>
    </row>
    <row r="355" spans="1:17" ht="12" customHeight="1" x14ac:dyDescent="0.25">
      <c r="A355" s="23" t="s">
        <v>157</v>
      </c>
      <c r="B355" s="156"/>
      <c r="C355" s="156">
        <f>RES_hhdet_in_fec!C$83</f>
        <v>84.103933268926596</v>
      </c>
      <c r="D355" s="156">
        <f>RES_hhdet_in_fec!D$83</f>
        <v>96.495137359175985</v>
      </c>
      <c r="E355" s="156">
        <f>RES_hhdet_in_fec!E$83</f>
        <v>93.92204322362366</v>
      </c>
      <c r="F355" s="156">
        <f>RES_hhdet_in_fec!F$83</f>
        <v>78.942252269262752</v>
      </c>
      <c r="G355" s="156">
        <f>RES_hhdet_in_fec!G$83</f>
        <v>74.456367240539819</v>
      </c>
      <c r="H355" s="156">
        <f>RES_hhdet_in_fec!H$83</f>
        <v>73.959091739439032</v>
      </c>
      <c r="I355" s="156">
        <f>RES_hhdet_in_fec!I$83</f>
        <v>85.118817803261251</v>
      </c>
      <c r="J355" s="156">
        <f>RES_hhdet_in_fec!J$83</f>
        <v>64.208424629244689</v>
      </c>
      <c r="K355" s="156">
        <f>RES_hhdet_in_fec!K$83</f>
        <v>35.938757718622391</v>
      </c>
      <c r="L355" s="156">
        <f>RES_hhdet_in_fec!L$83</f>
        <v>55.522315956359741</v>
      </c>
      <c r="M355" s="156">
        <f>RES_hhdet_in_fec!M$83</f>
        <v>219.83267597778328</v>
      </c>
      <c r="N355" s="156">
        <f>RES_hhdet_in_fec!N$83</f>
        <v>86.545834671500998</v>
      </c>
      <c r="O355" s="156">
        <f>RES_hhdet_in_fec!O$83</f>
        <v>75.648334249449633</v>
      </c>
      <c r="P355" s="156">
        <f>RES_hhdet_in_fec!P$83</f>
        <v>48.344200006870011</v>
      </c>
      <c r="Q355" s="156">
        <f>RES_hhdet_in_fec!Q$83</f>
        <v>63.423988977239283</v>
      </c>
    </row>
    <row r="356" spans="1:17" ht="12" customHeight="1" x14ac:dyDescent="0.25">
      <c r="A356" s="23" t="s">
        <v>60</v>
      </c>
      <c r="B356" s="156"/>
      <c r="C356" s="156">
        <f>RES_hhdet_in_fec!C$84</f>
        <v>0.22776957065602194</v>
      </c>
      <c r="D356" s="156">
        <f>RES_hhdet_in_fec!D$84</f>
        <v>0.23072118118820434</v>
      </c>
      <c r="E356" s="156">
        <f>RES_hhdet_in_fec!E$84</f>
        <v>0.5929923605537234</v>
      </c>
      <c r="F356" s="156">
        <f>RES_hhdet_in_fec!F$84</f>
        <v>0.49734866692451429</v>
      </c>
      <c r="G356" s="156">
        <f>RES_hhdet_in_fec!G$84</f>
        <v>0.37454164543814589</v>
      </c>
      <c r="H356" s="156">
        <f>RES_hhdet_in_fec!H$84</f>
        <v>0.4237964651592166</v>
      </c>
      <c r="I356" s="156">
        <f>RES_hhdet_in_fec!I$84</f>
        <v>0.45836814598617187</v>
      </c>
      <c r="J356" s="156">
        <f>RES_hhdet_in_fec!J$84</f>
        <v>0.37450541581636204</v>
      </c>
      <c r="K356" s="156">
        <f>RES_hhdet_in_fec!K$84</f>
        <v>0.21713671166408954</v>
      </c>
      <c r="L356" s="156">
        <f>RES_hhdet_in_fec!L$84</f>
        <v>0.33318438551589941</v>
      </c>
      <c r="M356" s="156">
        <f>RES_hhdet_in_fec!M$84</f>
        <v>1.317923423639527</v>
      </c>
      <c r="N356" s="156">
        <f>RES_hhdet_in_fec!N$84</f>
        <v>0.50935717710246653</v>
      </c>
      <c r="O356" s="156">
        <f>RES_hhdet_in_fec!O$84</f>
        <v>0.47333358736348274</v>
      </c>
      <c r="P356" s="156">
        <f>RES_hhdet_in_fec!P$84</f>
        <v>0.35931571617854036</v>
      </c>
      <c r="Q356" s="156">
        <f>RES_hhdet_in_fec!Q$84</f>
        <v>0.52768455587093643</v>
      </c>
    </row>
    <row r="357" spans="1:17" ht="12" customHeight="1" x14ac:dyDescent="0.25">
      <c r="A357" s="158" t="s">
        <v>112</v>
      </c>
      <c r="B357" s="157"/>
      <c r="C357" s="157">
        <f>C358</f>
        <v>4.98569813102436E-3</v>
      </c>
      <c r="D357" s="157">
        <f t="shared" ref="D357:Q357" si="89">D358</f>
        <v>7.2656886523563315E-3</v>
      </c>
      <c r="E357" s="157">
        <f t="shared" si="89"/>
        <v>6.01954458445377E-3</v>
      </c>
      <c r="F357" s="157">
        <f t="shared" si="89"/>
        <v>1.0901435880731959E-2</v>
      </c>
      <c r="G357" s="157">
        <f t="shared" si="89"/>
        <v>7.8891571374174949E-3</v>
      </c>
      <c r="H357" s="157">
        <f t="shared" si="89"/>
        <v>1.6763934689925965E-2</v>
      </c>
      <c r="I357" s="157">
        <f t="shared" si="89"/>
        <v>2.585176373429688E-2</v>
      </c>
      <c r="J357" s="157">
        <f t="shared" si="89"/>
        <v>2.5216106489519909E-2</v>
      </c>
      <c r="K357" s="157">
        <f t="shared" si="89"/>
        <v>3.4033335366012787E-2</v>
      </c>
      <c r="L357" s="157">
        <f t="shared" si="89"/>
        <v>3.4291263812255848E-2</v>
      </c>
      <c r="M357" s="157">
        <f t="shared" si="89"/>
        <v>6.8589238034484801E-2</v>
      </c>
      <c r="N357" s="157">
        <f t="shared" si="89"/>
        <v>5.3184694912915033E-2</v>
      </c>
      <c r="O357" s="157">
        <f t="shared" si="89"/>
        <v>2.977453605251126E-2</v>
      </c>
      <c r="P357" s="157">
        <f t="shared" si="89"/>
        <v>7.6697262345096176E-2</v>
      </c>
      <c r="Q357" s="157">
        <f t="shared" si="89"/>
        <v>9.1214851922604229E-2</v>
      </c>
    </row>
    <row r="358" spans="1:17" ht="12" customHeight="1" x14ac:dyDescent="0.25">
      <c r="A358" s="23" t="s">
        <v>60</v>
      </c>
      <c r="B358" s="156"/>
      <c r="C358" s="156">
        <f>RES_hhdet_in_fec!C$86</f>
        <v>4.98569813102436E-3</v>
      </c>
      <c r="D358" s="156">
        <f>RES_hhdet_in_fec!D$86</f>
        <v>7.2656886523563315E-3</v>
      </c>
      <c r="E358" s="156">
        <f>RES_hhdet_in_fec!E$86</f>
        <v>6.01954458445377E-3</v>
      </c>
      <c r="F358" s="156">
        <f>RES_hhdet_in_fec!F$86</f>
        <v>1.0901435880731959E-2</v>
      </c>
      <c r="G358" s="156">
        <f>RES_hhdet_in_fec!G$86</f>
        <v>7.8891571374174949E-3</v>
      </c>
      <c r="H358" s="156">
        <f>RES_hhdet_in_fec!H$86</f>
        <v>1.6763934689925965E-2</v>
      </c>
      <c r="I358" s="156">
        <f>RES_hhdet_in_fec!I$86</f>
        <v>2.585176373429688E-2</v>
      </c>
      <c r="J358" s="156">
        <f>RES_hhdet_in_fec!J$86</f>
        <v>2.5216106489519909E-2</v>
      </c>
      <c r="K358" s="156">
        <f>RES_hhdet_in_fec!K$86</f>
        <v>3.4033335366012787E-2</v>
      </c>
      <c r="L358" s="156">
        <f>RES_hhdet_in_fec!L$86</f>
        <v>3.4291263812255848E-2</v>
      </c>
      <c r="M358" s="156">
        <f>RES_hhdet_in_fec!M$86</f>
        <v>6.8589238034484801E-2</v>
      </c>
      <c r="N358" s="156">
        <f>RES_hhdet_in_fec!N$86</f>
        <v>5.3184694912915033E-2</v>
      </c>
      <c r="O358" s="156">
        <f>RES_hhdet_in_fec!O$86</f>
        <v>2.977453605251126E-2</v>
      </c>
      <c r="P358" s="156">
        <f>RES_hhdet_in_fec!P$86</f>
        <v>7.6697262345096176E-2</v>
      </c>
      <c r="Q358" s="156">
        <f>RES_hhdet_in_fec!Q$86</f>
        <v>9.1214851922604229E-2</v>
      </c>
    </row>
    <row r="359" spans="1:17" ht="12" customHeight="1" x14ac:dyDescent="0.25">
      <c r="A359" s="158" t="s">
        <v>63</v>
      </c>
      <c r="B359" s="157"/>
      <c r="C359" s="157">
        <f>RES_hhdet_in_fec!C$87</f>
        <v>10.443392069480645</v>
      </c>
      <c r="D359" s="157">
        <f>RES_hhdet_in_fec!D$87</f>
        <v>12.819983604005044</v>
      </c>
      <c r="E359" s="157">
        <f>RES_hhdet_in_fec!E$87</f>
        <v>12.965457086758034</v>
      </c>
      <c r="F359" s="157">
        <f>RES_hhdet_in_fec!F$87</f>
        <v>11.633690521526082</v>
      </c>
      <c r="G359" s="157">
        <f>RES_hhdet_in_fec!G$87</f>
        <v>10.945585961510309</v>
      </c>
      <c r="H359" s="157">
        <f>RES_hhdet_in_fec!H$87</f>
        <v>10.459886206266027</v>
      </c>
      <c r="I359" s="157">
        <f>RES_hhdet_in_fec!I$87</f>
        <v>11.939791156492353</v>
      </c>
      <c r="J359" s="157">
        <f>RES_hhdet_in_fec!J$87</f>
        <v>9.7099327375267528</v>
      </c>
      <c r="K359" s="157">
        <f>RES_hhdet_in_fec!K$87</f>
        <v>6.9047156168542587</v>
      </c>
      <c r="L359" s="157">
        <f>RES_hhdet_in_fec!L$87</f>
        <v>8.0036363628202896</v>
      </c>
      <c r="M359" s="157">
        <f>RES_hhdet_in_fec!M$87</f>
        <v>35.447656073942007</v>
      </c>
      <c r="N359" s="157">
        <f>RES_hhdet_in_fec!N$87</f>
        <v>12.873632239862209</v>
      </c>
      <c r="O359" s="157">
        <f>RES_hhdet_in_fec!O$87</f>
        <v>14.714169989167935</v>
      </c>
      <c r="P359" s="157">
        <f>RES_hhdet_in_fec!P$87</f>
        <v>10.822332649203336</v>
      </c>
      <c r="Q359" s="157">
        <f>RES_hhdet_in_fec!Q$87</f>
        <v>14.170099885523481</v>
      </c>
    </row>
    <row r="360" spans="1:17" ht="12" customHeight="1" x14ac:dyDescent="0.25">
      <c r="A360" s="167" t="s">
        <v>156</v>
      </c>
      <c r="B360" s="132"/>
      <c r="C360" s="132">
        <f>RES_hhdet_in_fec!C$88</f>
        <v>8.5168234053821212</v>
      </c>
      <c r="D360" s="132">
        <f>RES_hhdet_in_fec!D$88</f>
        <v>12.819983604005044</v>
      </c>
      <c r="E360" s="132">
        <f>RES_hhdet_in_fec!E$88</f>
        <v>12.965457086758034</v>
      </c>
      <c r="F360" s="132">
        <f>RES_hhdet_in_fec!F$88</f>
        <v>10.2875897774982</v>
      </c>
      <c r="G360" s="132">
        <f>RES_hhdet_in_fec!G$88</f>
        <v>4.0955803202793293</v>
      </c>
      <c r="H360" s="132">
        <f>RES_hhdet_in_fec!H$88</f>
        <v>6.3550644600935424</v>
      </c>
      <c r="I360" s="132">
        <f>RES_hhdet_in_fec!I$88</f>
        <v>11.939791156492353</v>
      </c>
      <c r="J360" s="132">
        <f>RES_hhdet_in_fec!J$88</f>
        <v>7.4040567528934691</v>
      </c>
      <c r="K360" s="132">
        <f>RES_hhdet_in_fec!K$88</f>
        <v>0.5225500724098634</v>
      </c>
      <c r="L360" s="132">
        <f>RES_hhdet_in_fec!L$88</f>
        <v>4.4598836450454886</v>
      </c>
      <c r="M360" s="132">
        <f>RES_hhdet_in_fec!M$88</f>
        <v>23.349043609737684</v>
      </c>
      <c r="N360" s="132">
        <f>RES_hhdet_in_fec!N$88</f>
        <v>10.916548969885298</v>
      </c>
      <c r="O360" s="132">
        <f>RES_hhdet_in_fec!O$88</f>
        <v>1.3292904786744224</v>
      </c>
      <c r="P360" s="132">
        <f>RES_hhdet_in_fec!P$88</f>
        <v>0</v>
      </c>
      <c r="Q360" s="132">
        <f>RES_hhdet_in_fec!Q$88</f>
        <v>0.51487320738707221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5.7783265422929473</v>
      </c>
      <c r="L361" s="132">
        <f t="shared" si="90"/>
        <v>1.5684031144637247</v>
      </c>
      <c r="M361" s="132">
        <f t="shared" si="90"/>
        <v>3.1828912181883129</v>
      </c>
      <c r="N361" s="132">
        <f t="shared" si="90"/>
        <v>1.9570832699769116</v>
      </c>
      <c r="O361" s="132">
        <f t="shared" si="90"/>
        <v>10.406274083666803</v>
      </c>
      <c r="P361" s="132">
        <f t="shared" si="90"/>
        <v>8.1038895146803025</v>
      </c>
      <c r="Q361" s="132">
        <f t="shared" si="90"/>
        <v>10.373423220769476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4.8510112720898046</v>
      </c>
      <c r="L362" s="165">
        <f>RES_hhdet_in_fec!L$90</f>
        <v>1.3153267736244736</v>
      </c>
      <c r="M362" s="165">
        <f>RES_hhdet_in_fec!M$90</f>
        <v>2.6741112089671439</v>
      </c>
      <c r="N362" s="165">
        <f>RES_hhdet_in_fec!N$90</f>
        <v>1.6379885345770353</v>
      </c>
      <c r="O362" s="165">
        <f>RES_hhdet_in_fec!O$90</f>
        <v>8.7150264081861764</v>
      </c>
      <c r="P362" s="165">
        <f>RES_hhdet_in_fec!P$90</f>
        <v>6.7802333093842435</v>
      </c>
      <c r="Q362" s="165">
        <f>RES_hhdet_in_fec!Q$90</f>
        <v>8.6678313786284527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0.92731527020314242</v>
      </c>
      <c r="L363" s="164">
        <f>RES_hhdet_in_fec!L$91</f>
        <v>0.25307634083925107</v>
      </c>
      <c r="M363" s="164">
        <f>RES_hhdet_in_fec!M$91</f>
        <v>0.50878000922116884</v>
      </c>
      <c r="N363" s="164">
        <f>RES_hhdet_in_fec!N$91</f>
        <v>0.31909473539987626</v>
      </c>
      <c r="O363" s="164">
        <f>RES_hhdet_in_fec!O$91</f>
        <v>1.6912476754806269</v>
      </c>
      <c r="P363" s="164">
        <f>RES_hhdet_in_fec!P$91</f>
        <v>1.3236562052960592</v>
      </c>
      <c r="Q363" s="164">
        <f>RES_hhdet_in_fec!Q$91</f>
        <v>1.7055918421410237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1.9265686640985229</v>
      </c>
      <c r="D368" s="162">
        <f>RES_hhdet_in_fec!D$96</f>
        <v>0</v>
      </c>
      <c r="E368" s="162">
        <f>RES_hhdet_in_fec!E$96</f>
        <v>0</v>
      </c>
      <c r="F368" s="162">
        <f>RES_hhdet_in_fec!F$96</f>
        <v>1.346100744027882</v>
      </c>
      <c r="G368" s="162">
        <f>RES_hhdet_in_fec!G$96</f>
        <v>6.8500056412309798</v>
      </c>
      <c r="H368" s="162">
        <f>RES_hhdet_in_fec!H$96</f>
        <v>4.1048217461724859</v>
      </c>
      <c r="I368" s="162">
        <f>RES_hhdet_in_fec!I$96</f>
        <v>0</v>
      </c>
      <c r="J368" s="162">
        <f>RES_hhdet_in_fec!J$96</f>
        <v>2.3058759846332841</v>
      </c>
      <c r="K368" s="162">
        <f>RES_hhdet_in_fec!K$96</f>
        <v>0.53724083913142162</v>
      </c>
      <c r="L368" s="162">
        <f>RES_hhdet_in_fec!L$96</f>
        <v>1.9411410127840962</v>
      </c>
      <c r="M368" s="162">
        <f>RES_hhdet_in_fec!M$96</f>
        <v>8.6900807353654859</v>
      </c>
      <c r="N368" s="162">
        <f>RES_hhdet_in_fec!N$96</f>
        <v>0</v>
      </c>
      <c r="O368" s="162">
        <f>RES_hhdet_in_fec!O$96</f>
        <v>2.8373646655865463</v>
      </c>
      <c r="P368" s="162">
        <f>RES_hhdet_in_fec!P$96</f>
        <v>2.5285457335914652</v>
      </c>
      <c r="Q368" s="162">
        <f>RES_hhdet_in_fec!Q$96</f>
        <v>2.9046364422371305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6.6598163020025525E-2</v>
      </c>
      <c r="L369" s="160">
        <f t="shared" si="92"/>
        <v>3.4208590526979492E-2</v>
      </c>
      <c r="M369" s="160">
        <f t="shared" si="92"/>
        <v>0.22564051065052076</v>
      </c>
      <c r="N369" s="160">
        <f t="shared" si="92"/>
        <v>0</v>
      </c>
      <c r="O369" s="160">
        <f t="shared" si="92"/>
        <v>0.14124076124016283</v>
      </c>
      <c r="P369" s="160">
        <f t="shared" si="92"/>
        <v>0.18989740093156815</v>
      </c>
      <c r="Q369" s="160">
        <f t="shared" si="92"/>
        <v>0.37716701512980055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5.4205723479122496E-2</v>
      </c>
      <c r="L370" s="156">
        <f>RES_hhdet_in_fec!L$98</f>
        <v>2.8279340724250805E-2</v>
      </c>
      <c r="M370" s="156">
        <f>RES_hhdet_in_fec!M$98</f>
        <v>0.18420585688087354</v>
      </c>
      <c r="N370" s="156">
        <f>RES_hhdet_in_fec!N$98</f>
        <v>0</v>
      </c>
      <c r="O370" s="156">
        <f>RES_hhdet_in_fec!O$98</f>
        <v>0.11509671198991359</v>
      </c>
      <c r="P370" s="156">
        <f>RES_hhdet_in_fec!P$98</f>
        <v>0.15523406481459917</v>
      </c>
      <c r="Q370" s="156">
        <f>RES_hhdet_in_fec!Q$98</f>
        <v>0.30873471303763167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1.2392439540903031E-2</v>
      </c>
      <c r="L371" s="156">
        <f>RES_hhdet_in_fec!L$99</f>
        <v>5.9292498027286892E-3</v>
      </c>
      <c r="M371" s="156">
        <f>RES_hhdet_in_fec!M$99</f>
        <v>4.1434653769647223E-2</v>
      </c>
      <c r="N371" s="156">
        <f>RES_hhdet_in_fec!N$99</f>
        <v>0</v>
      </c>
      <c r="O371" s="156">
        <f>RES_hhdet_in_fec!O$99</f>
        <v>2.6144049250249254E-2</v>
      </c>
      <c r="P371" s="156">
        <f>RES_hhdet_in_fec!P$99</f>
        <v>3.4663336116968986E-2</v>
      </c>
      <c r="Q371" s="156">
        <f>RES_hhdet_in_fec!Q$99</f>
        <v>6.843230209216887E-2</v>
      </c>
    </row>
    <row r="372" spans="1:17" ht="12" customHeight="1" x14ac:dyDescent="0.25">
      <c r="A372" s="158" t="s">
        <v>62</v>
      </c>
      <c r="B372" s="157"/>
      <c r="C372" s="157">
        <f>SUM(C373:C375)</f>
        <v>2.5928942201350704</v>
      </c>
      <c r="D372" s="157">
        <f t="shared" ref="D372:Q372" si="93">SUM(D373:D375)</f>
        <v>3.3230651964715747</v>
      </c>
      <c r="E372" s="157">
        <f t="shared" si="93"/>
        <v>4.5548002265448266</v>
      </c>
      <c r="F372" s="157">
        <f t="shared" si="93"/>
        <v>4.0355858479568338</v>
      </c>
      <c r="G372" s="157">
        <f t="shared" si="93"/>
        <v>3.9174941505778302</v>
      </c>
      <c r="H372" s="157">
        <f t="shared" si="93"/>
        <v>3.7395543601201253</v>
      </c>
      <c r="I372" s="157">
        <f t="shared" si="93"/>
        <v>4.1100814096842768</v>
      </c>
      <c r="J372" s="157">
        <f t="shared" si="93"/>
        <v>3.4729869012464936</v>
      </c>
      <c r="K372" s="157">
        <f t="shared" si="93"/>
        <v>2.6589986716400653</v>
      </c>
      <c r="L372" s="157">
        <f t="shared" si="93"/>
        <v>2.9474381580912987</v>
      </c>
      <c r="M372" s="157">
        <f t="shared" si="93"/>
        <v>12.763009627768199</v>
      </c>
      <c r="N372" s="157">
        <f t="shared" si="93"/>
        <v>4.5285465755419718</v>
      </c>
      <c r="O372" s="157">
        <f t="shared" si="93"/>
        <v>5.7033422695370346</v>
      </c>
      <c r="P372" s="157">
        <f t="shared" si="93"/>
        <v>4.3117075600784318</v>
      </c>
      <c r="Q372" s="157">
        <f t="shared" si="93"/>
        <v>5.7609894736241642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2.5928942201350704</v>
      </c>
      <c r="D375" s="57">
        <f>RES_hhdet_in_fec!D$103</f>
        <v>3.3230651964715747</v>
      </c>
      <c r="E375" s="57">
        <f>RES_hhdet_in_fec!E$103</f>
        <v>4.5548002265448266</v>
      </c>
      <c r="F375" s="57">
        <f>RES_hhdet_in_fec!F$103</f>
        <v>4.0355858479568338</v>
      </c>
      <c r="G375" s="57">
        <f>RES_hhdet_in_fec!G$103</f>
        <v>3.9174941505778302</v>
      </c>
      <c r="H375" s="57">
        <f>RES_hhdet_in_fec!H$103</f>
        <v>3.7395543601201253</v>
      </c>
      <c r="I375" s="57">
        <f>RES_hhdet_in_fec!I$103</f>
        <v>4.1100814096842768</v>
      </c>
      <c r="J375" s="57">
        <f>RES_hhdet_in_fec!J$103</f>
        <v>3.4729869012464936</v>
      </c>
      <c r="K375" s="57">
        <f>RES_hhdet_in_fec!K$103</f>
        <v>2.6589986716400653</v>
      </c>
      <c r="L375" s="57">
        <f>RES_hhdet_in_fec!L$103</f>
        <v>2.9474381580912987</v>
      </c>
      <c r="M375" s="57">
        <f>RES_hhdet_in_fec!M$103</f>
        <v>12.763009627768199</v>
      </c>
      <c r="N375" s="57">
        <f>RES_hhdet_in_fec!N$103</f>
        <v>4.5285465755419718</v>
      </c>
      <c r="O375" s="57">
        <f>RES_hhdet_in_fec!O$103</f>
        <v>5.7033422695370346</v>
      </c>
      <c r="P375" s="57">
        <f>RES_hhdet_in_fec!P$103</f>
        <v>4.3117075600784318</v>
      </c>
      <c r="Q375" s="57">
        <f>RES_hhdet_in_fec!Q$103</f>
        <v>5.7609894736241642</v>
      </c>
    </row>
    <row r="377" spans="1:17" ht="12" customHeight="1" x14ac:dyDescent="0.25">
      <c r="A377" s="152" t="s">
        <v>192</v>
      </c>
      <c r="B377" s="168"/>
      <c r="C377" s="168">
        <f>SUM(C378,C381,C383,C396)</f>
        <v>52.027274283620294</v>
      </c>
      <c r="D377" s="168">
        <f t="shared" ref="D377:Q377" si="94">SUM(D378,D381,D383,D396)</f>
        <v>60.215463289185067</v>
      </c>
      <c r="E377" s="168">
        <f t="shared" si="94"/>
        <v>60.574458511880444</v>
      </c>
      <c r="F377" s="168">
        <f t="shared" si="94"/>
        <v>51.646322713888956</v>
      </c>
      <c r="G377" s="168">
        <f t="shared" si="94"/>
        <v>48.398224405768524</v>
      </c>
      <c r="H377" s="168">
        <f t="shared" si="94"/>
        <v>48.442761488550246</v>
      </c>
      <c r="I377" s="168">
        <f t="shared" si="94"/>
        <v>56.019471380154243</v>
      </c>
      <c r="J377" s="168">
        <f t="shared" si="94"/>
        <v>43.296676021227789</v>
      </c>
      <c r="K377" s="168">
        <f t="shared" si="94"/>
        <v>24.924011657966112</v>
      </c>
      <c r="L377" s="168">
        <f t="shared" si="94"/>
        <v>37.416046730062575</v>
      </c>
      <c r="M377" s="168">
        <f t="shared" si="94"/>
        <v>152.67379311211991</v>
      </c>
      <c r="N377" s="168">
        <f t="shared" si="94"/>
        <v>58.948016222808199</v>
      </c>
      <c r="O377" s="168">
        <f t="shared" si="94"/>
        <v>55.028196387377506</v>
      </c>
      <c r="P377" s="168">
        <f t="shared" si="94"/>
        <v>37.167752536330831</v>
      </c>
      <c r="Q377" s="168">
        <f t="shared" si="94"/>
        <v>49.217475919549173</v>
      </c>
    </row>
    <row r="378" spans="1:17" ht="12" customHeight="1" x14ac:dyDescent="0.25">
      <c r="A378" s="158" t="s">
        <v>65</v>
      </c>
      <c r="B378" s="157"/>
      <c r="C378" s="157">
        <f>SUM(C379:C380)</f>
        <v>44.348587386534724</v>
      </c>
      <c r="D378" s="157">
        <f t="shared" ref="D378:Q378" si="95">SUM(D379:D380)</f>
        <v>51.205954365497163</v>
      </c>
      <c r="E378" s="157">
        <f t="shared" si="95"/>
        <v>50.412941553158603</v>
      </c>
      <c r="F378" s="157">
        <f t="shared" si="95"/>
        <v>42.161637072099317</v>
      </c>
      <c r="G378" s="157">
        <f t="shared" si="95"/>
        <v>37.902351931218057</v>
      </c>
      <c r="H378" s="157">
        <f t="shared" si="95"/>
        <v>38.988600197752781</v>
      </c>
      <c r="I378" s="157">
        <f t="shared" si="95"/>
        <v>46.500873958195278</v>
      </c>
      <c r="J378" s="157">
        <f t="shared" si="95"/>
        <v>34.797198944621364</v>
      </c>
      <c r="K378" s="157">
        <f t="shared" si="95"/>
        <v>18.502193575412409</v>
      </c>
      <c r="L378" s="157">
        <f t="shared" si="95"/>
        <v>30.123981618820967</v>
      </c>
      <c r="M378" s="157">
        <f t="shared" si="95"/>
        <v>121.025244448546</v>
      </c>
      <c r="N378" s="157">
        <f t="shared" si="95"/>
        <v>48.247092348793529</v>
      </c>
      <c r="O378" s="157">
        <f t="shared" si="95"/>
        <v>40.989707424538459</v>
      </c>
      <c r="P378" s="157">
        <f t="shared" si="95"/>
        <v>26.366750306135515</v>
      </c>
      <c r="Q378" s="157">
        <f t="shared" si="95"/>
        <v>35.056105649503138</v>
      </c>
    </row>
    <row r="379" spans="1:17" ht="12" customHeight="1" x14ac:dyDescent="0.25">
      <c r="A379" s="23" t="s">
        <v>157</v>
      </c>
      <c r="B379" s="156"/>
      <c r="C379" s="156">
        <f>RES_hhdet_in_tes!C$83</f>
        <v>44.090997926141817</v>
      </c>
      <c r="D379" s="156">
        <f>RES_hhdet_in_tes!D$83</f>
        <v>50.94613289336062</v>
      </c>
      <c r="E379" s="156">
        <f>RES_hhdet_in_tes!E$83</f>
        <v>49.750204346634028</v>
      </c>
      <c r="F379" s="156">
        <f>RES_hhdet_in_tes!F$83</f>
        <v>41.613920248965989</v>
      </c>
      <c r="G379" s="156">
        <f>RES_hhdet_in_tes!G$83</f>
        <v>37.512162581469752</v>
      </c>
      <c r="H379" s="156">
        <f>RES_hhdet_in_tes!H$83</f>
        <v>38.536678409983281</v>
      </c>
      <c r="I379" s="156">
        <f>RES_hhdet_in_tes!I$83</f>
        <v>45.999590115502635</v>
      </c>
      <c r="J379" s="156">
        <f>RES_hhdet_in_tes!J$83</f>
        <v>34.395451709194674</v>
      </c>
      <c r="K379" s="156">
        <f>RES_hhdet_in_tes!K$83</f>
        <v>18.283005173485144</v>
      </c>
      <c r="L379" s="156">
        <f>RES_hhdet_in_tes!L$83</f>
        <v>29.773036734150182</v>
      </c>
      <c r="M379" s="156">
        <f>RES_hhdet_in_tes!M$83</f>
        <v>119.6446657334649</v>
      </c>
      <c r="N379" s="156">
        <f>RES_hhdet_in_tes!N$83</f>
        <v>47.712050182727204</v>
      </c>
      <c r="O379" s="156">
        <f>RES_hhdet_in_tes!O$83</f>
        <v>40.512086855181501</v>
      </c>
      <c r="P379" s="156">
        <f>RES_hhdet_in_tes!P$83</f>
        <v>26.006144550392229</v>
      </c>
      <c r="Q379" s="156">
        <f>RES_hhdet_in_tes!Q$83</f>
        <v>34.525754749815469</v>
      </c>
    </row>
    <row r="380" spans="1:17" ht="12" customHeight="1" x14ac:dyDescent="0.25">
      <c r="A380" s="23" t="s">
        <v>60</v>
      </c>
      <c r="B380" s="156"/>
      <c r="C380" s="156">
        <f>RES_hhdet_in_tes!C$84</f>
        <v>0.25758946039290448</v>
      </c>
      <c r="D380" s="156">
        <f>RES_hhdet_in_tes!D$84</f>
        <v>0.25982147213654094</v>
      </c>
      <c r="E380" s="156">
        <f>RES_hhdet_in_tes!E$84</f>
        <v>0.66273720652457302</v>
      </c>
      <c r="F380" s="156">
        <f>RES_hhdet_in_tes!F$84</f>
        <v>0.54771682313332459</v>
      </c>
      <c r="G380" s="156">
        <f>RES_hhdet_in_tes!G$84</f>
        <v>0.39018934974830743</v>
      </c>
      <c r="H380" s="156">
        <f>RES_hhdet_in_tes!H$84</f>
        <v>0.45192178776950243</v>
      </c>
      <c r="I380" s="156">
        <f>RES_hhdet_in_tes!I$84</f>
        <v>0.50128384269264281</v>
      </c>
      <c r="J380" s="156">
        <f>RES_hhdet_in_tes!J$84</f>
        <v>0.40174723542668733</v>
      </c>
      <c r="K380" s="156">
        <f>RES_hhdet_in_tes!K$84</f>
        <v>0.21918840192726533</v>
      </c>
      <c r="L380" s="156">
        <f>RES_hhdet_in_tes!L$84</f>
        <v>0.35094488467078322</v>
      </c>
      <c r="M380" s="156">
        <f>RES_hhdet_in_tes!M$84</f>
        <v>1.3805787150810955</v>
      </c>
      <c r="N380" s="156">
        <f>RES_hhdet_in_tes!N$84</f>
        <v>0.53504216606632526</v>
      </c>
      <c r="O380" s="156">
        <f>RES_hhdet_in_tes!O$84</f>
        <v>0.47762056935695668</v>
      </c>
      <c r="P380" s="156">
        <f>RES_hhdet_in_tes!P$84</f>
        <v>0.36060575574328496</v>
      </c>
      <c r="Q380" s="156">
        <f>RES_hhdet_in_tes!Q$84</f>
        <v>0.53035089968766547</v>
      </c>
    </row>
    <row r="381" spans="1:17" ht="12" customHeight="1" x14ac:dyDescent="0.25">
      <c r="A381" s="158" t="s">
        <v>112</v>
      </c>
      <c r="B381" s="157"/>
      <c r="C381" s="157">
        <f>C382</f>
        <v>9.0466723462477461E-3</v>
      </c>
      <c r="D381" s="157">
        <f t="shared" ref="D381:Q381" si="96">D382</f>
        <v>1.346743713274568E-2</v>
      </c>
      <c r="E381" s="157">
        <f t="shared" si="96"/>
        <v>1.1456659320395749E-2</v>
      </c>
      <c r="F381" s="157">
        <f t="shared" si="96"/>
        <v>2.1386014054511709E-2</v>
      </c>
      <c r="G381" s="157">
        <f t="shared" si="96"/>
        <v>1.6028590268949733E-2</v>
      </c>
      <c r="H381" s="157">
        <f t="shared" si="96"/>
        <v>3.5376064517317438E-2</v>
      </c>
      <c r="I381" s="157">
        <f t="shared" si="96"/>
        <v>5.693735703657965E-2</v>
      </c>
      <c r="J381" s="157">
        <f t="shared" si="96"/>
        <v>5.7586886057543488E-2</v>
      </c>
      <c r="K381" s="157">
        <f t="shared" si="96"/>
        <v>8.2278598002601316E-2</v>
      </c>
      <c r="L381" s="157">
        <f t="shared" si="96"/>
        <v>8.8448754376295458E-2</v>
      </c>
      <c r="M381" s="157">
        <f t="shared" si="96"/>
        <v>0.1869609288742286</v>
      </c>
      <c r="N381" s="157">
        <f t="shared" si="96"/>
        <v>0.15161036185007434</v>
      </c>
      <c r="O381" s="157">
        <f t="shared" si="96"/>
        <v>8.8283263869550974E-2</v>
      </c>
      <c r="P381" s="157">
        <f t="shared" si="96"/>
        <v>0.23526481840429425</v>
      </c>
      <c r="Q381" s="157">
        <f t="shared" si="96"/>
        <v>0.28742284667430673</v>
      </c>
    </row>
    <row r="382" spans="1:17" ht="12" customHeight="1" x14ac:dyDescent="0.25">
      <c r="A382" s="23" t="s">
        <v>60</v>
      </c>
      <c r="B382" s="156"/>
      <c r="C382" s="156">
        <f>RES_hhdet_in_tes!C$86</f>
        <v>9.0466723462477461E-3</v>
      </c>
      <c r="D382" s="156">
        <f>RES_hhdet_in_tes!D$86</f>
        <v>1.346743713274568E-2</v>
      </c>
      <c r="E382" s="156">
        <f>RES_hhdet_in_tes!E$86</f>
        <v>1.1456659320395749E-2</v>
      </c>
      <c r="F382" s="156">
        <f>RES_hhdet_in_tes!F$86</f>
        <v>2.1386014054511709E-2</v>
      </c>
      <c r="G382" s="156">
        <f>RES_hhdet_in_tes!G$86</f>
        <v>1.6028590268949733E-2</v>
      </c>
      <c r="H382" s="156">
        <f>RES_hhdet_in_tes!H$86</f>
        <v>3.5376064517317438E-2</v>
      </c>
      <c r="I382" s="156">
        <f>RES_hhdet_in_tes!I$86</f>
        <v>5.693735703657965E-2</v>
      </c>
      <c r="J382" s="156">
        <f>RES_hhdet_in_tes!J$86</f>
        <v>5.7586886057543488E-2</v>
      </c>
      <c r="K382" s="156">
        <f>RES_hhdet_in_tes!K$86</f>
        <v>8.2278598002601316E-2</v>
      </c>
      <c r="L382" s="156">
        <f>RES_hhdet_in_tes!L$86</f>
        <v>8.8448754376295458E-2</v>
      </c>
      <c r="M382" s="156">
        <f>RES_hhdet_in_tes!M$86</f>
        <v>0.1869609288742286</v>
      </c>
      <c r="N382" s="156">
        <f>RES_hhdet_in_tes!N$86</f>
        <v>0.15161036185007434</v>
      </c>
      <c r="O382" s="156">
        <f>RES_hhdet_in_tes!O$86</f>
        <v>8.8283263869550974E-2</v>
      </c>
      <c r="P382" s="156">
        <f>RES_hhdet_in_tes!P$86</f>
        <v>0.23526481840429425</v>
      </c>
      <c r="Q382" s="156">
        <f>RES_hhdet_in_tes!Q$86</f>
        <v>0.28742284667430673</v>
      </c>
    </row>
    <row r="383" spans="1:17" ht="12" customHeight="1" x14ac:dyDescent="0.25">
      <c r="A383" s="158" t="s">
        <v>63</v>
      </c>
      <c r="B383" s="157"/>
      <c r="C383" s="157">
        <f>RES_hhdet_in_tes!C$87</f>
        <v>5.5388052915130039</v>
      </c>
      <c r="D383" s="157">
        <f>RES_hhdet_in_tes!D$87</f>
        <v>6.2536906129159453</v>
      </c>
      <c r="E383" s="157">
        <f>RES_hhdet_in_tes!E$87</f>
        <v>6.3753514810542677</v>
      </c>
      <c r="F383" s="157">
        <f>RES_hhdet_in_tes!F$87</f>
        <v>6.105148159075223</v>
      </c>
      <c r="G383" s="157">
        <f>RES_hhdet_in_tes!G$87</f>
        <v>7.2057779781366929</v>
      </c>
      <c r="H383" s="157">
        <f>RES_hhdet_in_tes!H$87</f>
        <v>6.2800692759546548</v>
      </c>
      <c r="I383" s="157">
        <f>RES_hhdet_in_tes!I$87</f>
        <v>5.9968161943801022</v>
      </c>
      <c r="J383" s="157">
        <f>RES_hhdet_in_tes!J$87</f>
        <v>5.5007260942702736</v>
      </c>
      <c r="K383" s="157">
        <f>RES_hhdet_in_tes!K$87</f>
        <v>4.0898059416380583</v>
      </c>
      <c r="L383" s="157">
        <f>RES_hhdet_in_tes!L$87</f>
        <v>4.7136865918776749</v>
      </c>
      <c r="M383" s="157">
        <f>RES_hhdet_in_tes!M$87</f>
        <v>20.702839040221004</v>
      </c>
      <c r="N383" s="157">
        <f>RES_hhdet_in_tes!N$87</f>
        <v>6.7327256466469345</v>
      </c>
      <c r="O383" s="157">
        <f>RES_hhdet_in_tes!O$87</f>
        <v>9.141982365102713</v>
      </c>
      <c r="P383" s="157">
        <f>RES_hhdet_in_tes!P$87</f>
        <v>6.9226560699722537</v>
      </c>
      <c r="Q383" s="157">
        <f>RES_hhdet_in_tes!Q$87</f>
        <v>8.9969252067131666</v>
      </c>
    </row>
    <row r="384" spans="1:17" ht="12" customHeight="1" x14ac:dyDescent="0.25">
      <c r="A384" s="167" t="s">
        <v>156</v>
      </c>
      <c r="B384" s="132"/>
      <c r="C384" s="132">
        <f>RES_hhdet_in_tes!C$88</f>
        <v>4.1169129235530573</v>
      </c>
      <c r="D384" s="132">
        <f>RES_hhdet_in_tes!D$88</f>
        <v>6.2536906129159453</v>
      </c>
      <c r="E384" s="132">
        <f>RES_hhdet_in_tes!E$88</f>
        <v>6.3753514810542677</v>
      </c>
      <c r="F384" s="132">
        <f>RES_hhdet_in_tes!F$88</f>
        <v>5.0898481654815848</v>
      </c>
      <c r="G384" s="132">
        <f>RES_hhdet_in_tes!G$88</f>
        <v>2.0330383269028398</v>
      </c>
      <c r="H384" s="132">
        <f>RES_hhdet_in_tes!H$88</f>
        <v>3.16865741133434</v>
      </c>
      <c r="I384" s="132">
        <f>RES_hhdet_in_tes!I$88</f>
        <v>5.9968161943801022</v>
      </c>
      <c r="J384" s="132">
        <f>RES_hhdet_in_tes!J$88</f>
        <v>3.7368616779549084</v>
      </c>
      <c r="K384" s="132">
        <f>RES_hhdet_in_tes!K$88</f>
        <v>0.26499301118278279</v>
      </c>
      <c r="L384" s="132">
        <f>RES_hhdet_in_tes!L$88</f>
        <v>2.2711390155432665</v>
      </c>
      <c r="M384" s="132">
        <f>RES_hhdet_in_tes!M$88</f>
        <v>11.919602815463342</v>
      </c>
      <c r="N384" s="132">
        <f>RES_hhdet_in_tes!N$88</f>
        <v>5.579638259171035</v>
      </c>
      <c r="O384" s="132">
        <f>RES_hhdet_in_tes!O$88</f>
        <v>0.67904572092431548</v>
      </c>
      <c r="P384" s="132">
        <f>RES_hhdet_in_tes!P$88</f>
        <v>0</v>
      </c>
      <c r="Q384" s="132">
        <f>RES_hhdet_in_tes!Q$88</f>
        <v>0.26205962512797359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3.3580000745654353</v>
      </c>
      <c r="L385" s="132">
        <f t="shared" si="97"/>
        <v>0.9162360867533792</v>
      </c>
      <c r="M385" s="132">
        <f t="shared" si="97"/>
        <v>1.8612445775752722</v>
      </c>
      <c r="N385" s="132">
        <f t="shared" si="97"/>
        <v>1.1530873874758996</v>
      </c>
      <c r="O385" s="132">
        <f t="shared" si="97"/>
        <v>6.1306893654703529</v>
      </c>
      <c r="P385" s="132">
        <f t="shared" si="97"/>
        <v>4.7851505799732008</v>
      </c>
      <c r="Q385" s="132">
        <f t="shared" si="97"/>
        <v>6.1414960384253039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2.4306848043622931</v>
      </c>
      <c r="L386" s="165">
        <f>RES_hhdet_in_tes!L$90</f>
        <v>0.66223758762866103</v>
      </c>
      <c r="M386" s="165">
        <f>RES_hhdet_in_tes!M$90</f>
        <v>1.3506884493422773</v>
      </c>
      <c r="N386" s="165">
        <f>RES_hhdet_in_tes!N$90</f>
        <v>0.83173650926192233</v>
      </c>
      <c r="O386" s="165">
        <f>RES_hhdet_in_tes!O$90</f>
        <v>4.4321519881933336</v>
      </c>
      <c r="P386" s="165">
        <f>RES_hhdet_in_tes!P$90</f>
        <v>3.4556795020773556</v>
      </c>
      <c r="Q386" s="165">
        <f>RES_hhdet_in_tes!Q$90</f>
        <v>4.4278097732562003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0.92731527020314242</v>
      </c>
      <c r="L387" s="164">
        <f>RES_hhdet_in_tes!L$91</f>
        <v>0.25399849912471811</v>
      </c>
      <c r="M387" s="164">
        <f>RES_hhdet_in_tes!M$91</f>
        <v>0.51055612823299479</v>
      </c>
      <c r="N387" s="164">
        <f>RES_hhdet_in_tes!N$91</f>
        <v>0.32135087821397734</v>
      </c>
      <c r="O387" s="164">
        <f>RES_hhdet_in_tes!O$91</f>
        <v>1.6985373772770194</v>
      </c>
      <c r="P387" s="164">
        <f>RES_hhdet_in_tes!P$91</f>
        <v>1.3294710778958452</v>
      </c>
      <c r="Q387" s="164">
        <f>RES_hhdet_in_tes!Q$91</f>
        <v>1.7136862651691034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1.4218923679599471</v>
      </c>
      <c r="D392" s="162">
        <f>RES_hhdet_in_tes!D$96</f>
        <v>0</v>
      </c>
      <c r="E392" s="162">
        <f>RES_hhdet_in_tes!E$96</f>
        <v>0</v>
      </c>
      <c r="F392" s="162">
        <f>RES_hhdet_in_tes!F$96</f>
        <v>1.015299993593638</v>
      </c>
      <c r="G392" s="162">
        <f>RES_hhdet_in_tes!G$96</f>
        <v>5.1727396512338526</v>
      </c>
      <c r="H392" s="162">
        <f>RES_hhdet_in_tes!H$96</f>
        <v>3.1114118646203148</v>
      </c>
      <c r="I392" s="162">
        <f>RES_hhdet_in_tes!I$96</f>
        <v>0</v>
      </c>
      <c r="J392" s="162">
        <f>RES_hhdet_in_tes!J$96</f>
        <v>1.7638644163153652</v>
      </c>
      <c r="K392" s="162">
        <f>RES_hhdet_in_tes!K$96</f>
        <v>0.41277395705017494</v>
      </c>
      <c r="L392" s="162">
        <f>RES_hhdet_in_tes!L$96</f>
        <v>1.4985545260190596</v>
      </c>
      <c r="M392" s="162">
        <f>RES_hhdet_in_tes!M$96</f>
        <v>6.7377358608437463</v>
      </c>
      <c r="N392" s="162">
        <f>RES_hhdet_in_tes!N$96</f>
        <v>0</v>
      </c>
      <c r="O392" s="162">
        <f>RES_hhdet_in_tes!O$96</f>
        <v>2.216203911804667</v>
      </c>
      <c r="P392" s="162">
        <f>RES_hhdet_in_tes!P$96</f>
        <v>1.9812105002102098</v>
      </c>
      <c r="Q392" s="162">
        <f>RES_hhdet_in_tes!Q$96</f>
        <v>2.2823463232978316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5.4038898839664937E-2</v>
      </c>
      <c r="L393" s="160">
        <f t="shared" si="99"/>
        <v>2.7756963561970143E-2</v>
      </c>
      <c r="M393" s="160">
        <f t="shared" si="99"/>
        <v>0.1842557863386417</v>
      </c>
      <c r="N393" s="160">
        <f t="shared" si="99"/>
        <v>0</v>
      </c>
      <c r="O393" s="160">
        <f t="shared" si="99"/>
        <v>0.11604336690337835</v>
      </c>
      <c r="P393" s="160">
        <f t="shared" si="99"/>
        <v>0.15629498978884312</v>
      </c>
      <c r="Q393" s="160">
        <f t="shared" si="99"/>
        <v>0.31102321986205783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4.1646459298761908E-2</v>
      </c>
      <c r="L394" s="156">
        <f>RES_hhdet_in_tes!L$98</f>
        <v>2.1827684972827055E-2</v>
      </c>
      <c r="M394" s="156">
        <f>RES_hhdet_in_tes!M$98</f>
        <v>0.14282113256899448</v>
      </c>
      <c r="N394" s="156">
        <f>RES_hhdet_in_tes!N$98</f>
        <v>0</v>
      </c>
      <c r="O394" s="156">
        <f>RES_hhdet_in_tes!O$98</f>
        <v>8.9899317653129099E-2</v>
      </c>
      <c r="P394" s="156">
        <f>RES_hhdet_in_tes!P$98</f>
        <v>0.12163165367187413</v>
      </c>
      <c r="Q394" s="156">
        <f>RES_hhdet_in_tes!Q$98</f>
        <v>0.24259091776988898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1.2392439540903031E-2</v>
      </c>
      <c r="L395" s="156">
        <f>RES_hhdet_in_tes!L$99</f>
        <v>5.929278589143089E-3</v>
      </c>
      <c r="M395" s="156">
        <f>RES_hhdet_in_tes!M$99</f>
        <v>4.1434653769647223E-2</v>
      </c>
      <c r="N395" s="156">
        <f>RES_hhdet_in_tes!N$99</f>
        <v>0</v>
      </c>
      <c r="O395" s="156">
        <f>RES_hhdet_in_tes!O$99</f>
        <v>2.6144049250249254E-2</v>
      </c>
      <c r="P395" s="156">
        <f>RES_hhdet_in_tes!P$99</f>
        <v>3.4663336116968986E-2</v>
      </c>
      <c r="Q395" s="156">
        <f>RES_hhdet_in_tes!Q$99</f>
        <v>6.8432302092168856E-2</v>
      </c>
    </row>
    <row r="396" spans="1:17" ht="12" customHeight="1" x14ac:dyDescent="0.25">
      <c r="A396" s="158" t="s">
        <v>62</v>
      </c>
      <c r="B396" s="157"/>
      <c r="C396" s="157">
        <f>SUM(C397:C399)</f>
        <v>2.1308349332263208</v>
      </c>
      <c r="D396" s="157">
        <f t="shared" ref="D396:Q396" si="100">SUM(D397:D399)</f>
        <v>2.7423508736392135</v>
      </c>
      <c r="E396" s="157">
        <f t="shared" si="100"/>
        <v>3.7747088183471775</v>
      </c>
      <c r="F396" s="157">
        <f t="shared" si="100"/>
        <v>3.3581514686599023</v>
      </c>
      <c r="G396" s="157">
        <f t="shared" si="100"/>
        <v>3.2740659061448221</v>
      </c>
      <c r="H396" s="157">
        <f t="shared" si="100"/>
        <v>3.1387159503255</v>
      </c>
      <c r="I396" s="157">
        <f t="shared" si="100"/>
        <v>3.4648438705422855</v>
      </c>
      <c r="J396" s="157">
        <f t="shared" si="100"/>
        <v>2.9411640962786021</v>
      </c>
      <c r="K396" s="157">
        <f t="shared" si="100"/>
        <v>2.2497335429130421</v>
      </c>
      <c r="L396" s="157">
        <f t="shared" si="100"/>
        <v>2.4899297649876324</v>
      </c>
      <c r="M396" s="157">
        <f t="shared" si="100"/>
        <v>10.758748694478667</v>
      </c>
      <c r="N396" s="157">
        <f t="shared" si="100"/>
        <v>3.8165878655176604</v>
      </c>
      <c r="O396" s="157">
        <f t="shared" si="100"/>
        <v>4.808223333866783</v>
      </c>
      <c r="P396" s="157">
        <f t="shared" si="100"/>
        <v>3.6430813418187742</v>
      </c>
      <c r="Q396" s="157">
        <f t="shared" si="100"/>
        <v>4.8770222166585695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2.1308349332263208</v>
      </c>
      <c r="D399" s="57">
        <f>RES_hhdet_in_tes!D$103</f>
        <v>2.7423508736392135</v>
      </c>
      <c r="E399" s="57">
        <f>RES_hhdet_in_tes!E$103</f>
        <v>3.7747088183471775</v>
      </c>
      <c r="F399" s="57">
        <f>RES_hhdet_in_tes!F$103</f>
        <v>3.3581514686599023</v>
      </c>
      <c r="G399" s="57">
        <f>RES_hhdet_in_tes!G$103</f>
        <v>3.2740659061448221</v>
      </c>
      <c r="H399" s="57">
        <f>RES_hhdet_in_tes!H$103</f>
        <v>3.1387159503255</v>
      </c>
      <c r="I399" s="57">
        <f>RES_hhdet_in_tes!I$103</f>
        <v>3.4648438705422855</v>
      </c>
      <c r="J399" s="57">
        <f>RES_hhdet_in_tes!J$103</f>
        <v>2.9411640962786021</v>
      </c>
      <c r="K399" s="57">
        <f>RES_hhdet_in_tes!K$103</f>
        <v>2.2497335429130421</v>
      </c>
      <c r="L399" s="57">
        <f>RES_hhdet_in_tes!L$103</f>
        <v>2.4899297649876324</v>
      </c>
      <c r="M399" s="57">
        <f>RES_hhdet_in_tes!M$103</f>
        <v>10.758748694478667</v>
      </c>
      <c r="N399" s="57">
        <f>RES_hhdet_in_tes!N$103</f>
        <v>3.8165878655176604</v>
      </c>
      <c r="O399" s="57">
        <f>RES_hhdet_in_tes!O$103</f>
        <v>4.808223333866783</v>
      </c>
      <c r="P399" s="57">
        <f>RES_hhdet_in_tes!P$103</f>
        <v>3.6430813418187742</v>
      </c>
      <c r="Q399" s="57">
        <f>RES_hhdet_in_tes!Q$103</f>
        <v>4.8770222166585695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0.53430917948106038</v>
      </c>
      <c r="D401" s="175">
        <f t="shared" si="101"/>
        <v>0.53346478422378396</v>
      </c>
      <c r="E401" s="175">
        <f t="shared" si="101"/>
        <v>0.54064395705113522</v>
      </c>
      <c r="F401" s="175">
        <f t="shared" si="101"/>
        <v>0.54296092145269514</v>
      </c>
      <c r="G401" s="175">
        <f t="shared" si="101"/>
        <v>0.53954527375702444</v>
      </c>
      <c r="H401" s="175">
        <f t="shared" si="101"/>
        <v>0.54676362939152012</v>
      </c>
      <c r="I401" s="175">
        <f t="shared" si="101"/>
        <v>0.55108576061732084</v>
      </c>
      <c r="J401" s="175">
        <f t="shared" si="101"/>
        <v>0.5565764600517058</v>
      </c>
      <c r="K401" s="175">
        <f t="shared" si="101"/>
        <v>0.54474377424358855</v>
      </c>
      <c r="L401" s="175">
        <f t="shared" si="101"/>
        <v>0.55977800555718371</v>
      </c>
      <c r="M401" s="175">
        <f t="shared" si="101"/>
        <v>0.56665507052086217</v>
      </c>
      <c r="N401" s="175">
        <f t="shared" si="101"/>
        <v>0.56403887645954087</v>
      </c>
      <c r="O401" s="175">
        <f t="shared" si="101"/>
        <v>0.56983319947203326</v>
      </c>
      <c r="P401" s="175">
        <f t="shared" si="101"/>
        <v>0.58152525733379301</v>
      </c>
      <c r="Q401" s="175">
        <f t="shared" si="101"/>
        <v>0.58610390077609509</v>
      </c>
    </row>
    <row r="402" spans="1:17" ht="12" customHeight="1" x14ac:dyDescent="0.25">
      <c r="A402" s="158" t="s">
        <v>65</v>
      </c>
      <c r="B402" s="169"/>
      <c r="C402" s="169">
        <f t="shared" si="101"/>
        <v>0.52588274507981247</v>
      </c>
      <c r="D402" s="169">
        <f t="shared" si="101"/>
        <v>0.52939260646757313</v>
      </c>
      <c r="E402" s="169">
        <f t="shared" si="101"/>
        <v>0.53338541578667253</v>
      </c>
      <c r="F402" s="169">
        <f t="shared" si="101"/>
        <v>0.53073827883359059</v>
      </c>
      <c r="G402" s="169">
        <f t="shared" si="101"/>
        <v>0.5065066360341951</v>
      </c>
      <c r="H402" s="169">
        <f t="shared" si="101"/>
        <v>0.52416088079976653</v>
      </c>
      <c r="I402" s="169">
        <f t="shared" si="101"/>
        <v>0.54337932992764193</v>
      </c>
      <c r="J402" s="169">
        <f t="shared" si="101"/>
        <v>0.538798703006236</v>
      </c>
      <c r="K402" s="169">
        <f t="shared" si="101"/>
        <v>0.51173380902212706</v>
      </c>
      <c r="L402" s="169">
        <f t="shared" si="101"/>
        <v>0.53931987779969093</v>
      </c>
      <c r="M402" s="169">
        <f t="shared" si="101"/>
        <v>0.54725261779131029</v>
      </c>
      <c r="N402" s="169">
        <f t="shared" si="101"/>
        <v>0.55421269339914159</v>
      </c>
      <c r="O402" s="169">
        <f t="shared" si="101"/>
        <v>0.53847621300692872</v>
      </c>
      <c r="P402" s="169">
        <f t="shared" si="101"/>
        <v>0.54137262812954712</v>
      </c>
      <c r="Q402" s="169">
        <f t="shared" si="101"/>
        <v>0.54816557116919318</v>
      </c>
    </row>
    <row r="403" spans="1:17" ht="12" customHeight="1" x14ac:dyDescent="0.25">
      <c r="A403" s="23" t="s">
        <v>157</v>
      </c>
      <c r="B403" s="73"/>
      <c r="C403" s="73">
        <f t="shared" si="101"/>
        <v>0.52424418469417611</v>
      </c>
      <c r="D403" s="73">
        <f t="shared" si="101"/>
        <v>0.52796580519625547</v>
      </c>
      <c r="E403" s="73">
        <f t="shared" si="101"/>
        <v>0.52969678511125762</v>
      </c>
      <c r="F403" s="73">
        <f t="shared" si="101"/>
        <v>0.52714381782553899</v>
      </c>
      <c r="G403" s="73">
        <f t="shared" si="101"/>
        <v>0.50381403191861907</v>
      </c>
      <c r="H403" s="73">
        <f t="shared" si="101"/>
        <v>0.52105397056185609</v>
      </c>
      <c r="I403" s="73">
        <f t="shared" si="101"/>
        <v>0.54041622408130063</v>
      </c>
      <c r="J403" s="73">
        <f t="shared" si="101"/>
        <v>0.53568440446565246</v>
      </c>
      <c r="K403" s="73">
        <f t="shared" si="101"/>
        <v>0.50872668767878515</v>
      </c>
      <c r="L403" s="73">
        <f t="shared" si="101"/>
        <v>0.53623549776907065</v>
      </c>
      <c r="M403" s="73">
        <f t="shared" si="101"/>
        <v>0.5442533290435696</v>
      </c>
      <c r="N403" s="73">
        <f t="shared" si="101"/>
        <v>0.55129227609654663</v>
      </c>
      <c r="O403" s="73">
        <f t="shared" si="101"/>
        <v>0.53553177683454734</v>
      </c>
      <c r="P403" s="73">
        <f t="shared" si="101"/>
        <v>0.53793721990841914</v>
      </c>
      <c r="Q403" s="73">
        <f t="shared" si="101"/>
        <v>0.54436429033509059</v>
      </c>
    </row>
    <row r="404" spans="1:17" ht="12" customHeight="1" x14ac:dyDescent="0.25">
      <c r="A404" s="23" t="s">
        <v>60</v>
      </c>
      <c r="B404" s="73"/>
      <c r="C404" s="73">
        <f t="shared" si="101"/>
        <v>1.130921306349199</v>
      </c>
      <c r="D404" s="73">
        <f t="shared" si="101"/>
        <v>1.1261275223994232</v>
      </c>
      <c r="E404" s="73">
        <f t="shared" si="101"/>
        <v>1.1176150834485008</v>
      </c>
      <c r="F404" s="73">
        <f t="shared" si="101"/>
        <v>1.101273331082347</v>
      </c>
      <c r="G404" s="73">
        <f t="shared" si="101"/>
        <v>1.0417782761963801</v>
      </c>
      <c r="H404" s="73">
        <f t="shared" si="101"/>
        <v>1.0663651656455402</v>
      </c>
      <c r="I404" s="73">
        <f t="shared" si="101"/>
        <v>1.0936271359218004</v>
      </c>
      <c r="J404" s="73">
        <f t="shared" si="101"/>
        <v>1.0727407894781507</v>
      </c>
      <c r="K404" s="73">
        <f t="shared" si="101"/>
        <v>1.009448840997232</v>
      </c>
      <c r="L404" s="73">
        <f t="shared" si="101"/>
        <v>1.0533053165963453</v>
      </c>
      <c r="M404" s="73">
        <f t="shared" si="101"/>
        <v>1.0475409195388168</v>
      </c>
      <c r="N404" s="73">
        <f t="shared" si="101"/>
        <v>1.0504262826136477</v>
      </c>
      <c r="O404" s="73">
        <f t="shared" si="101"/>
        <v>1.0090569993508234</v>
      </c>
      <c r="P404" s="73">
        <f t="shared" si="101"/>
        <v>1.0035902675743344</v>
      </c>
      <c r="Q404" s="73">
        <f t="shared" si="101"/>
        <v>1.0050529123641458</v>
      </c>
    </row>
    <row r="405" spans="1:17" ht="12" customHeight="1" x14ac:dyDescent="0.25">
      <c r="A405" s="158" t="s">
        <v>112</v>
      </c>
      <c r="B405" s="169"/>
      <c r="C405" s="169">
        <f t="shared" si="101"/>
        <v>1.814524688118055</v>
      </c>
      <c r="D405" s="169">
        <f t="shared" si="101"/>
        <v>1.8535665065111291</v>
      </c>
      <c r="E405" s="169">
        <f t="shared" si="101"/>
        <v>1.9032435360615172</v>
      </c>
      <c r="F405" s="169">
        <f t="shared" si="101"/>
        <v>1.9617612109530456</v>
      </c>
      <c r="G405" s="169">
        <f t="shared" si="101"/>
        <v>2.0317240472911497</v>
      </c>
      <c r="H405" s="169">
        <f t="shared" si="101"/>
        <v>2.1102482902522972</v>
      </c>
      <c r="I405" s="169">
        <f t="shared" si="101"/>
        <v>2.2024554154903675</v>
      </c>
      <c r="J405" s="169">
        <f t="shared" si="101"/>
        <v>2.2837342506257747</v>
      </c>
      <c r="K405" s="169">
        <f t="shared" si="101"/>
        <v>2.4175884355069237</v>
      </c>
      <c r="L405" s="169">
        <f t="shared" si="101"/>
        <v>2.5793378412808305</v>
      </c>
      <c r="M405" s="169">
        <f t="shared" si="101"/>
        <v>2.7258055962107313</v>
      </c>
      <c r="N405" s="169">
        <f t="shared" si="101"/>
        <v>2.8506389309616638</v>
      </c>
      <c r="O405" s="169">
        <f t="shared" si="101"/>
        <v>2.965059261170417</v>
      </c>
      <c r="P405" s="169">
        <f t="shared" si="101"/>
        <v>3.0674474056939594</v>
      </c>
      <c r="Q405" s="169">
        <f t="shared" si="101"/>
        <v>3.1510531521575555</v>
      </c>
    </row>
    <row r="406" spans="1:17" ht="12" customHeight="1" x14ac:dyDescent="0.25">
      <c r="A406" s="23" t="s">
        <v>60</v>
      </c>
      <c r="B406" s="73"/>
      <c r="C406" s="73">
        <f t="shared" si="101"/>
        <v>1.814524688118055</v>
      </c>
      <c r="D406" s="73">
        <f t="shared" si="101"/>
        <v>1.8535665065111291</v>
      </c>
      <c r="E406" s="73">
        <f t="shared" si="101"/>
        <v>1.9032435360615172</v>
      </c>
      <c r="F406" s="73">
        <f t="shared" si="101"/>
        <v>1.9617612109530456</v>
      </c>
      <c r="G406" s="73">
        <f t="shared" si="101"/>
        <v>2.0317240472911497</v>
      </c>
      <c r="H406" s="73">
        <f t="shared" si="101"/>
        <v>2.1102482902522972</v>
      </c>
      <c r="I406" s="73">
        <f t="shared" si="101"/>
        <v>2.2024554154903675</v>
      </c>
      <c r="J406" s="73">
        <f t="shared" si="101"/>
        <v>2.2837342506257747</v>
      </c>
      <c r="K406" s="73">
        <f t="shared" si="101"/>
        <v>2.4175884355069237</v>
      </c>
      <c r="L406" s="73">
        <f t="shared" si="101"/>
        <v>2.5793378412808305</v>
      </c>
      <c r="M406" s="73">
        <f t="shared" si="101"/>
        <v>2.7258055962107313</v>
      </c>
      <c r="N406" s="73">
        <f t="shared" si="101"/>
        <v>2.8506389309616638</v>
      </c>
      <c r="O406" s="73">
        <f t="shared" si="101"/>
        <v>2.965059261170417</v>
      </c>
      <c r="P406" s="73">
        <f t="shared" si="101"/>
        <v>3.0674474056939594</v>
      </c>
      <c r="Q406" s="73">
        <f t="shared" si="101"/>
        <v>3.1510531521575555</v>
      </c>
    </row>
    <row r="407" spans="1:17" ht="12" customHeight="1" x14ac:dyDescent="0.25">
      <c r="A407" s="158" t="s">
        <v>63</v>
      </c>
      <c r="B407" s="169"/>
      <c r="C407" s="169">
        <f t="shared" si="101"/>
        <v>0.53036458409901022</v>
      </c>
      <c r="D407" s="169">
        <f t="shared" si="101"/>
        <v>0.48780800397921359</v>
      </c>
      <c r="E407" s="169">
        <f t="shared" si="101"/>
        <v>0.49171822006688709</v>
      </c>
      <c r="F407" s="169">
        <f t="shared" si="101"/>
        <v>0.52478172320113969</v>
      </c>
      <c r="G407" s="169">
        <f t="shared" si="101"/>
        <v>0.65832729316415828</v>
      </c>
      <c r="H407" s="169">
        <f t="shared" si="101"/>
        <v>0.60039556378658876</v>
      </c>
      <c r="I407" s="169">
        <f t="shared" si="101"/>
        <v>0.50225469740476048</v>
      </c>
      <c r="J407" s="169">
        <f t="shared" si="101"/>
        <v>0.56650506681793766</v>
      </c>
      <c r="K407" s="169">
        <f t="shared" si="101"/>
        <v>0.59232069336135029</v>
      </c>
      <c r="L407" s="169">
        <f t="shared" si="101"/>
        <v>0.58894312262541182</v>
      </c>
      <c r="M407" s="169">
        <f t="shared" si="101"/>
        <v>0.58403971752140493</v>
      </c>
      <c r="N407" s="169">
        <f t="shared" si="101"/>
        <v>0.52298570606977335</v>
      </c>
      <c r="O407" s="169">
        <f t="shared" si="101"/>
        <v>0.62130465883109443</v>
      </c>
      <c r="P407" s="169">
        <f t="shared" si="101"/>
        <v>0.63966395178971436</v>
      </c>
      <c r="Q407" s="169">
        <f t="shared" si="101"/>
        <v>0.63492320303999017</v>
      </c>
    </row>
    <row r="408" spans="1:17" ht="12" customHeight="1" x14ac:dyDescent="0.25">
      <c r="A408" s="167" t="s">
        <v>156</v>
      </c>
      <c r="B408" s="174"/>
      <c r="C408" s="174">
        <f t="shared" si="101"/>
        <v>0.48338596770145725</v>
      </c>
      <c r="D408" s="174">
        <f t="shared" si="101"/>
        <v>0.48780800397921359</v>
      </c>
      <c r="E408" s="174">
        <f t="shared" si="101"/>
        <v>0.49171822006688709</v>
      </c>
      <c r="F408" s="174">
        <f t="shared" si="101"/>
        <v>0.49475613584578271</v>
      </c>
      <c r="G408" s="174">
        <f t="shared" si="101"/>
        <v>0.49639810916079929</v>
      </c>
      <c r="H408" s="174">
        <f t="shared" si="101"/>
        <v>0.49860350453277691</v>
      </c>
      <c r="I408" s="174">
        <f t="shared" si="101"/>
        <v>0.50225469740476048</v>
      </c>
      <c r="J408" s="174">
        <f t="shared" si="101"/>
        <v>0.50470462378540804</v>
      </c>
      <c r="K408" s="174">
        <f t="shared" si="101"/>
        <v>0.50711505973141435</v>
      </c>
      <c r="L408" s="174">
        <f t="shared" si="101"/>
        <v>0.50923727978111899</v>
      </c>
      <c r="M408" s="174">
        <f t="shared" si="101"/>
        <v>0.5104964046789604</v>
      </c>
      <c r="N408" s="174">
        <f t="shared" si="101"/>
        <v>0.51111741215682571</v>
      </c>
      <c r="O408" s="174">
        <f t="shared" si="101"/>
        <v>0.51083320900745832</v>
      </c>
      <c r="P408" s="174" t="str">
        <f t="shared" si="101"/>
        <v/>
      </c>
      <c r="Q408" s="174">
        <f t="shared" si="101"/>
        <v>0.50897895126044501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>
        <f t="shared" si="101"/>
        <v>0.58113712508066717</v>
      </c>
      <c r="L409" s="174">
        <f t="shared" si="101"/>
        <v>0.58418405211256075</v>
      </c>
      <c r="M409" s="174">
        <f t="shared" si="101"/>
        <v>0.58476537524731498</v>
      </c>
      <c r="N409" s="174">
        <f t="shared" si="101"/>
        <v>0.58918667650227419</v>
      </c>
      <c r="O409" s="174">
        <f t="shared" si="101"/>
        <v>0.5891339509395388</v>
      </c>
      <c r="P409" s="174">
        <f t="shared" si="101"/>
        <v>0.59047579206316148</v>
      </c>
      <c r="Q409" s="174">
        <f t="shared" si="101"/>
        <v>0.59204140308561926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>
        <f t="shared" si="101"/>
        <v>0.50106764714136798</v>
      </c>
      <c r="L410" s="173">
        <f t="shared" si="101"/>
        <v>0.50347761553109704</v>
      </c>
      <c r="M410" s="173">
        <f t="shared" si="101"/>
        <v>0.50509808448242166</v>
      </c>
      <c r="N410" s="173">
        <f t="shared" si="101"/>
        <v>0.50777920095557627</v>
      </c>
      <c r="O410" s="173">
        <f t="shared" si="101"/>
        <v>0.50856437842002822</v>
      </c>
      <c r="P410" s="173">
        <f t="shared" si="101"/>
        <v>0.50966970373932285</v>
      </c>
      <c r="Q410" s="173">
        <f t="shared" si="101"/>
        <v>0.51083247698766743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>
        <f t="shared" si="101"/>
        <v>1</v>
      </c>
      <c r="L411" s="172">
        <f t="shared" si="101"/>
        <v>1.0036437949213624</v>
      </c>
      <c r="M411" s="172">
        <f t="shared" si="101"/>
        <v>1.0034909371037293</v>
      </c>
      <c r="N411" s="172">
        <f t="shared" si="101"/>
        <v>1.0070704482519079</v>
      </c>
      <c r="O411" s="172">
        <f t="shared" si="101"/>
        <v>1.0043102508887829</v>
      </c>
      <c r="P411" s="172">
        <f t="shared" si="101"/>
        <v>1.004393038446479</v>
      </c>
      <c r="Q411" s="172">
        <f t="shared" si="101"/>
        <v>1.0047458148122466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0.7380439609845294</v>
      </c>
      <c r="D416" s="171" t="str">
        <f t="shared" si="101"/>
        <v/>
      </c>
      <c r="E416" s="171" t="str">
        <f t="shared" si="101"/>
        <v/>
      </c>
      <c r="F416" s="171">
        <f t="shared" si="101"/>
        <v>0.75425260560780727</v>
      </c>
      <c r="G416" s="171">
        <f t="shared" si="101"/>
        <v>0.75514385274349727</v>
      </c>
      <c r="H416" s="171">
        <f t="shared" si="101"/>
        <v>0.75798951989121832</v>
      </c>
      <c r="I416" s="171" t="str">
        <f t="shared" si="101"/>
        <v/>
      </c>
      <c r="J416" s="171">
        <f t="shared" si="101"/>
        <v>0.76494331354766332</v>
      </c>
      <c r="K416" s="171">
        <f t="shared" si="101"/>
        <v>0.7683220019489263</v>
      </c>
      <c r="L416" s="171">
        <f t="shared" si="101"/>
        <v>0.77199673601751706</v>
      </c>
      <c r="M416" s="171">
        <f t="shared" si="101"/>
        <v>0.77533639399040311</v>
      </c>
      <c r="N416" s="171" t="str">
        <f t="shared" si="101"/>
        <v/>
      </c>
      <c r="O416" s="171">
        <f t="shared" si="101"/>
        <v>0.78107827967418786</v>
      </c>
      <c r="P416" s="171">
        <f t="shared" si="101"/>
        <v>0.78353753855033581</v>
      </c>
      <c r="Q416" s="171">
        <f t="shared" si="101"/>
        <v>0.78575972197745503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>
        <f t="shared" si="102"/>
        <v>0.81141725821200028</v>
      </c>
      <c r="L417" s="170">
        <f t="shared" si="102"/>
        <v>0.81140330935525962</v>
      </c>
      <c r="M417" s="170">
        <f t="shared" si="102"/>
        <v>0.81659000774033419</v>
      </c>
      <c r="N417" s="170" t="str">
        <f t="shared" si="102"/>
        <v/>
      </c>
      <c r="O417" s="170">
        <f t="shared" si="102"/>
        <v>0.82159969887206041</v>
      </c>
      <c r="P417" s="170">
        <f t="shared" si="102"/>
        <v>0.82304965219174298</v>
      </c>
      <c r="Q417" s="170">
        <f t="shared" si="102"/>
        <v>0.82462995804397266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>
        <f t="shared" si="102"/>
        <v>0.76830372561676397</v>
      </c>
      <c r="L418" s="73">
        <f t="shared" si="102"/>
        <v>0.77185975393368467</v>
      </c>
      <c r="M418" s="73">
        <f t="shared" si="102"/>
        <v>0.77533437311581965</v>
      </c>
      <c r="N418" s="73" t="str">
        <f t="shared" si="102"/>
        <v/>
      </c>
      <c r="O418" s="73">
        <f t="shared" si="102"/>
        <v>0.78107633223273454</v>
      </c>
      <c r="P418" s="73">
        <f t="shared" si="102"/>
        <v>0.78353713031442274</v>
      </c>
      <c r="Q418" s="73">
        <f t="shared" si="102"/>
        <v>0.78575847653489994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>
        <f t="shared" si="102"/>
        <v>1</v>
      </c>
      <c r="L419" s="73">
        <f t="shared" si="102"/>
        <v>1.0000048549842488</v>
      </c>
      <c r="M419" s="73">
        <f t="shared" si="102"/>
        <v>1</v>
      </c>
      <c r="N419" s="73" t="str">
        <f t="shared" si="102"/>
        <v/>
      </c>
      <c r="O419" s="73">
        <f t="shared" si="102"/>
        <v>1</v>
      </c>
      <c r="P419" s="73">
        <f t="shared" si="102"/>
        <v>1</v>
      </c>
      <c r="Q419" s="73">
        <f t="shared" si="102"/>
        <v>0.99999999999999978</v>
      </c>
    </row>
    <row r="420" spans="1:17" ht="12" customHeight="1" x14ac:dyDescent="0.25">
      <c r="A420" s="158" t="s">
        <v>62</v>
      </c>
      <c r="B420" s="169"/>
      <c r="C420" s="169">
        <f t="shared" si="102"/>
        <v>0.8217978645944608</v>
      </c>
      <c r="D420" s="169">
        <f t="shared" si="102"/>
        <v>0.82524738802929209</v>
      </c>
      <c r="E420" s="169">
        <f t="shared" si="102"/>
        <v>0.82873202568767557</v>
      </c>
      <c r="F420" s="169">
        <f t="shared" si="102"/>
        <v>0.83213481144505752</v>
      </c>
      <c r="G420" s="169">
        <f t="shared" si="102"/>
        <v>0.8357551486482494</v>
      </c>
      <c r="H420" s="169">
        <f t="shared" si="102"/>
        <v>0.83932887399574407</v>
      </c>
      <c r="I420" s="169">
        <f t="shared" si="102"/>
        <v>0.84301100761126857</v>
      </c>
      <c r="J420" s="169">
        <f t="shared" si="102"/>
        <v>0.84686875588934285</v>
      </c>
      <c r="K420" s="169">
        <f t="shared" si="102"/>
        <v>0.84608298864828346</v>
      </c>
      <c r="L420" s="169">
        <f t="shared" si="102"/>
        <v>0.84477761073706814</v>
      </c>
      <c r="M420" s="169">
        <f t="shared" si="102"/>
        <v>0.84296329848965212</v>
      </c>
      <c r="N420" s="169">
        <f t="shared" si="102"/>
        <v>0.84278428008900297</v>
      </c>
      <c r="O420" s="169">
        <f t="shared" si="102"/>
        <v>0.84305361779683052</v>
      </c>
      <c r="P420" s="169">
        <f t="shared" si="102"/>
        <v>0.84492774406817728</v>
      </c>
      <c r="Q420" s="169">
        <f t="shared" si="102"/>
        <v>0.84655982084107118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0.8217978645944608</v>
      </c>
      <c r="D423" s="65">
        <f t="shared" si="102"/>
        <v>0.82524738802929209</v>
      </c>
      <c r="E423" s="65">
        <f t="shared" si="102"/>
        <v>0.82873202568767557</v>
      </c>
      <c r="F423" s="65">
        <f t="shared" si="102"/>
        <v>0.83213481144505752</v>
      </c>
      <c r="G423" s="65">
        <f t="shared" si="102"/>
        <v>0.8357551486482494</v>
      </c>
      <c r="H423" s="65">
        <f t="shared" si="102"/>
        <v>0.83932887399574407</v>
      </c>
      <c r="I423" s="65">
        <f t="shared" si="102"/>
        <v>0.84301100761126857</v>
      </c>
      <c r="J423" s="65">
        <f t="shared" si="102"/>
        <v>0.84686875588934285</v>
      </c>
      <c r="K423" s="65">
        <f t="shared" si="102"/>
        <v>0.84608298864828346</v>
      </c>
      <c r="L423" s="65">
        <f t="shared" si="102"/>
        <v>0.84477761073706814</v>
      </c>
      <c r="M423" s="65">
        <f t="shared" si="102"/>
        <v>0.84296329848965212</v>
      </c>
      <c r="N423" s="65">
        <f t="shared" si="102"/>
        <v>0.84278428008900297</v>
      </c>
      <c r="O423" s="65">
        <f t="shared" si="102"/>
        <v>0.84305361779683052</v>
      </c>
      <c r="P423" s="65">
        <f t="shared" si="102"/>
        <v>0.84492774406817728</v>
      </c>
      <c r="Q423" s="65">
        <f t="shared" si="102"/>
        <v>0.84655982084107118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25118.575329668165</v>
      </c>
      <c r="D449" s="168">
        <f t="shared" ref="D449:Q449" si="110">SUM(D450,D453,D455,D468)</f>
        <v>25296.654916627929</v>
      </c>
      <c r="E449" s="168">
        <f t="shared" si="110"/>
        <v>25106.882680429942</v>
      </c>
      <c r="F449" s="168">
        <f t="shared" si="110"/>
        <v>24332.99987817659</v>
      </c>
      <c r="G449" s="168">
        <f t="shared" si="110"/>
        <v>22993.10234105137</v>
      </c>
      <c r="H449" s="168">
        <f t="shared" si="110"/>
        <v>24880.570405386181</v>
      </c>
      <c r="I449" s="168">
        <f t="shared" si="110"/>
        <v>25598.655462907442</v>
      </c>
      <c r="J449" s="168">
        <f t="shared" si="110"/>
        <v>23944.26531103591</v>
      </c>
      <c r="K449" s="168">
        <f t="shared" si="110"/>
        <v>18916.762597448949</v>
      </c>
      <c r="L449" s="168">
        <f t="shared" si="110"/>
        <v>25580.97860032738</v>
      </c>
      <c r="M449" s="168">
        <f t="shared" si="110"/>
        <v>23580.301304005527</v>
      </c>
      <c r="N449" s="168">
        <f t="shared" si="110"/>
        <v>25429.471156052754</v>
      </c>
      <c r="O449" s="168">
        <f t="shared" si="110"/>
        <v>19053.220529350907</v>
      </c>
      <c r="P449" s="168">
        <f t="shared" si="110"/>
        <v>16945.830634008722</v>
      </c>
      <c r="Q449" s="168">
        <f t="shared" si="110"/>
        <v>16960.215997873522</v>
      </c>
    </row>
    <row r="450" spans="1:17" ht="12" customHeight="1" x14ac:dyDescent="0.25">
      <c r="A450" s="158" t="s">
        <v>65</v>
      </c>
      <c r="B450" s="157"/>
      <c r="C450" s="157">
        <f>SUM(C451:C452)</f>
        <v>21754.416296837964</v>
      </c>
      <c r="D450" s="157">
        <f t="shared" ref="D450:Q450" si="111">SUM(D451:D452)</f>
        <v>21677.211402009809</v>
      </c>
      <c r="E450" s="157">
        <f t="shared" si="111"/>
        <v>21179.490477457974</v>
      </c>
      <c r="F450" s="157">
        <f t="shared" si="111"/>
        <v>20321.78612562576</v>
      </c>
      <c r="G450" s="157">
        <f t="shared" si="111"/>
        <v>19181.256643391382</v>
      </c>
      <c r="H450" s="157">
        <f t="shared" si="111"/>
        <v>20888.348067834657</v>
      </c>
      <c r="I450" s="157">
        <f t="shared" si="111"/>
        <v>21550.400205798087</v>
      </c>
      <c r="J450" s="157">
        <f t="shared" si="111"/>
        <v>19878.771371138155</v>
      </c>
      <c r="K450" s="157">
        <f t="shared" si="111"/>
        <v>14948.590772877435</v>
      </c>
      <c r="L450" s="157">
        <f t="shared" si="111"/>
        <v>21376.718192876466</v>
      </c>
      <c r="M450" s="157">
        <f t="shared" si="111"/>
        <v>19354.936668761653</v>
      </c>
      <c r="N450" s="157">
        <f t="shared" si="111"/>
        <v>21182.238315507559</v>
      </c>
      <c r="O450" s="157">
        <f t="shared" si="111"/>
        <v>15018.935742757243</v>
      </c>
      <c r="P450" s="157">
        <f t="shared" si="111"/>
        <v>12912.949576516647</v>
      </c>
      <c r="Q450" s="157">
        <f t="shared" si="111"/>
        <v>12916.313192299713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21695.660290579814</v>
      </c>
      <c r="D451" s="156">
        <f t="shared" si="112"/>
        <v>21625.504527601959</v>
      </c>
      <c r="E451" s="156">
        <f t="shared" si="112"/>
        <v>21046.609227655477</v>
      </c>
      <c r="F451" s="156">
        <f t="shared" si="112"/>
        <v>20194.55722316408</v>
      </c>
      <c r="G451" s="156">
        <f t="shared" si="112"/>
        <v>19085.251135350125</v>
      </c>
      <c r="H451" s="156">
        <f t="shared" si="112"/>
        <v>20769.336716059581</v>
      </c>
      <c r="I451" s="156">
        <f t="shared" si="112"/>
        <v>21434.972047253006</v>
      </c>
      <c r="J451" s="156">
        <f t="shared" si="112"/>
        <v>19763.497760401198</v>
      </c>
      <c r="K451" s="156">
        <f t="shared" si="112"/>
        <v>14858.815982471038</v>
      </c>
      <c r="L451" s="156">
        <f t="shared" si="112"/>
        <v>21249.203647812043</v>
      </c>
      <c r="M451" s="156">
        <f t="shared" si="112"/>
        <v>19239.59298681884</v>
      </c>
      <c r="N451" s="156">
        <f t="shared" si="112"/>
        <v>21058.301708350777</v>
      </c>
      <c r="O451" s="156">
        <f t="shared" si="112"/>
        <v>14925.546213395632</v>
      </c>
      <c r="P451" s="156">
        <f t="shared" si="112"/>
        <v>12817.682825109054</v>
      </c>
      <c r="Q451" s="156">
        <f t="shared" si="112"/>
        <v>12809.736794625931</v>
      </c>
    </row>
    <row r="452" spans="1:17" ht="12" customHeight="1" x14ac:dyDescent="0.25">
      <c r="A452" s="23" t="s">
        <v>60</v>
      </c>
      <c r="B452" s="156"/>
      <c r="C452" s="156">
        <f t="shared" si="112"/>
        <v>58.756006258152219</v>
      </c>
      <c r="D452" s="156">
        <f t="shared" si="112"/>
        <v>51.706874407850393</v>
      </c>
      <c r="E452" s="156">
        <f t="shared" si="112"/>
        <v>132.88124980249637</v>
      </c>
      <c r="F452" s="156">
        <f t="shared" si="112"/>
        <v>127.22890246168136</v>
      </c>
      <c r="G452" s="156">
        <f t="shared" si="112"/>
        <v>96.005508041254942</v>
      </c>
      <c r="H452" s="156">
        <f t="shared" si="112"/>
        <v>119.01135177507717</v>
      </c>
      <c r="I452" s="156">
        <f t="shared" si="112"/>
        <v>115.4281585450819</v>
      </c>
      <c r="J452" s="156">
        <f t="shared" si="112"/>
        <v>115.27361073695694</v>
      </c>
      <c r="K452" s="156">
        <f t="shared" si="112"/>
        <v>89.774790406396221</v>
      </c>
      <c r="L452" s="156">
        <f t="shared" si="112"/>
        <v>127.51454506442475</v>
      </c>
      <c r="M452" s="156">
        <f t="shared" si="112"/>
        <v>115.34368194281488</v>
      </c>
      <c r="N452" s="156">
        <f t="shared" si="112"/>
        <v>123.93660715678175</v>
      </c>
      <c r="O452" s="156">
        <f t="shared" si="112"/>
        <v>93.389529361611793</v>
      </c>
      <c r="P452" s="156">
        <f t="shared" si="112"/>
        <v>95.266751407592892</v>
      </c>
      <c r="Q452" s="156">
        <f t="shared" si="112"/>
        <v>106.57639767378133</v>
      </c>
    </row>
    <row r="453" spans="1:17" ht="12" customHeight="1" x14ac:dyDescent="0.25">
      <c r="A453" s="158" t="s">
        <v>112</v>
      </c>
      <c r="B453" s="157"/>
      <c r="C453" s="157">
        <f>C454</f>
        <v>1.2861231188345317</v>
      </c>
      <c r="D453" s="157">
        <f t="shared" ref="D453:Q453" si="113">D454</f>
        <v>1.6283119248053659</v>
      </c>
      <c r="E453" s="157">
        <f t="shared" si="113"/>
        <v>1.3488952992196237</v>
      </c>
      <c r="F453" s="157">
        <f t="shared" si="113"/>
        <v>2.7887432189949553</v>
      </c>
      <c r="G453" s="157">
        <f t="shared" si="113"/>
        <v>2.022211810676048</v>
      </c>
      <c r="H453" s="157">
        <f t="shared" si="113"/>
        <v>4.7076809094376415</v>
      </c>
      <c r="I453" s="157">
        <f t="shared" si="113"/>
        <v>6.5100978528347406</v>
      </c>
      <c r="J453" s="157">
        <f t="shared" si="113"/>
        <v>7.7615743885527451</v>
      </c>
      <c r="K453" s="157">
        <f t="shared" si="113"/>
        <v>14.071022471966847</v>
      </c>
      <c r="L453" s="157">
        <f t="shared" si="113"/>
        <v>13.123768984352109</v>
      </c>
      <c r="M453" s="157">
        <f t="shared" si="113"/>
        <v>6.0028793135051774</v>
      </c>
      <c r="N453" s="157">
        <f t="shared" si="113"/>
        <v>12.940881048681545</v>
      </c>
      <c r="O453" s="157">
        <f t="shared" si="113"/>
        <v>5.8745670772969376</v>
      </c>
      <c r="P453" s="157">
        <f t="shared" si="113"/>
        <v>20.335038787567498</v>
      </c>
      <c r="Q453" s="157">
        <f t="shared" si="113"/>
        <v>18.422654641111457</v>
      </c>
    </row>
    <row r="454" spans="1:17" ht="12" customHeight="1" x14ac:dyDescent="0.25">
      <c r="A454" s="23" t="s">
        <v>60</v>
      </c>
      <c r="B454" s="156"/>
      <c r="C454" s="156">
        <f t="shared" si="112"/>
        <v>1.2861231188345317</v>
      </c>
      <c r="D454" s="156">
        <f t="shared" si="112"/>
        <v>1.6283119248053659</v>
      </c>
      <c r="E454" s="156">
        <f t="shared" si="112"/>
        <v>1.3488952992196237</v>
      </c>
      <c r="F454" s="156">
        <f t="shared" si="112"/>
        <v>2.7887432189949553</v>
      </c>
      <c r="G454" s="156">
        <f t="shared" si="112"/>
        <v>2.022211810676048</v>
      </c>
      <c r="H454" s="156">
        <f t="shared" si="112"/>
        <v>4.7076809094376415</v>
      </c>
      <c r="I454" s="156">
        <f t="shared" si="112"/>
        <v>6.5100978528347406</v>
      </c>
      <c r="J454" s="156">
        <f t="shared" si="112"/>
        <v>7.7615743885527451</v>
      </c>
      <c r="K454" s="156">
        <f t="shared" si="112"/>
        <v>14.071022471966847</v>
      </c>
      <c r="L454" s="156">
        <f t="shared" si="112"/>
        <v>13.123768984352109</v>
      </c>
      <c r="M454" s="156">
        <f t="shared" si="112"/>
        <v>6.0028793135051774</v>
      </c>
      <c r="N454" s="156">
        <f t="shared" si="112"/>
        <v>12.940881048681545</v>
      </c>
      <c r="O454" s="156">
        <f t="shared" si="112"/>
        <v>5.8745670772969376</v>
      </c>
      <c r="P454" s="156">
        <f t="shared" si="112"/>
        <v>20.335038787567498</v>
      </c>
      <c r="Q454" s="156">
        <f t="shared" si="112"/>
        <v>18.422654641111457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2694.0034528028336</v>
      </c>
      <c r="D455" s="157">
        <f t="shared" ref="D455:Q455" si="114">IF(D359=0,0,D359/0.086*1000000/SUM(D$62:D$67))</f>
        <v>2873.0837745766539</v>
      </c>
      <c r="E455" s="157">
        <f t="shared" si="114"/>
        <v>2905.3766229640232</v>
      </c>
      <c r="F455" s="157">
        <f t="shared" si="114"/>
        <v>2976.064429378031</v>
      </c>
      <c r="G455" s="157">
        <f t="shared" si="114"/>
        <v>2805.660075035813</v>
      </c>
      <c r="H455" s="157">
        <f t="shared" si="114"/>
        <v>2937.3656912252118</v>
      </c>
      <c r="I455" s="157">
        <f t="shared" si="114"/>
        <v>3006.7274933375129</v>
      </c>
      <c r="J455" s="157">
        <f t="shared" si="114"/>
        <v>2988.7391727775162</v>
      </c>
      <c r="K455" s="157">
        <f t="shared" si="114"/>
        <v>2854.7424918076481</v>
      </c>
      <c r="L455" s="157">
        <f t="shared" si="114"/>
        <v>3063.1088791446828</v>
      </c>
      <c r="M455" s="157">
        <f t="shared" si="114"/>
        <v>3102.3526059806732</v>
      </c>
      <c r="N455" s="157">
        <f t="shared" si="114"/>
        <v>3132.407617516923</v>
      </c>
      <c r="O455" s="157">
        <f t="shared" si="114"/>
        <v>2903.1309987725595</v>
      </c>
      <c r="P455" s="157">
        <f t="shared" si="114"/>
        <v>2869.3664866850208</v>
      </c>
      <c r="Q455" s="157">
        <f t="shared" si="114"/>
        <v>2861.9336754781302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2845.2813607758508</v>
      </c>
      <c r="D456" s="132">
        <f t="shared" ref="D456:Q456" si="115">IF(D360=0,0,D360/0.086*1000000/D$62)</f>
        <v>2873.0837745766539</v>
      </c>
      <c r="E456" s="132">
        <f t="shared" si="115"/>
        <v>2905.3766229640232</v>
      </c>
      <c r="F456" s="132">
        <f t="shared" si="115"/>
        <v>3000.7617159551378</v>
      </c>
      <c r="G456" s="132">
        <f t="shared" si="115"/>
        <v>2957.0034038828576</v>
      </c>
      <c r="H456" s="132">
        <f t="shared" si="115"/>
        <v>2996.0018934721375</v>
      </c>
      <c r="I456" s="132">
        <f t="shared" si="115"/>
        <v>3006.7274933375129</v>
      </c>
      <c r="J456" s="132">
        <f t="shared" si="115"/>
        <v>3050.2460363489718</v>
      </c>
      <c r="K456" s="132">
        <f t="shared" si="115"/>
        <v>3109.804752878269</v>
      </c>
      <c r="L456" s="132">
        <f t="shared" si="115"/>
        <v>3125.8094791559151</v>
      </c>
      <c r="M456" s="132">
        <f t="shared" si="115"/>
        <v>3218.392085513914</v>
      </c>
      <c r="N456" s="132">
        <f t="shared" si="115"/>
        <v>3194.2406769545801</v>
      </c>
      <c r="O456" s="132">
        <f t="shared" si="115"/>
        <v>3254.4230473189309</v>
      </c>
      <c r="P456" s="132">
        <f t="shared" si="115"/>
        <v>0</v>
      </c>
      <c r="Q456" s="132">
        <f t="shared" si="115"/>
        <v>3265.9091515983359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2841.4887725211156</v>
      </c>
      <c r="L457" s="132">
        <f t="shared" si="116"/>
        <v>2836.53125962472</v>
      </c>
      <c r="M457" s="132">
        <f t="shared" si="116"/>
        <v>2871.547654683005</v>
      </c>
      <c r="N457" s="132">
        <f t="shared" si="116"/>
        <v>2827.1427022046828</v>
      </c>
      <c r="O457" s="132">
        <f t="shared" si="116"/>
        <v>2860.8501452620899</v>
      </c>
      <c r="P457" s="132">
        <f t="shared" si="116"/>
        <v>2843.4583372908846</v>
      </c>
      <c r="Q457" s="132">
        <f t="shared" si="116"/>
        <v>2819.9484372701418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2385.4820187345749</v>
      </c>
      <c r="L458" s="165">
        <f t="shared" si="117"/>
        <v>2378.8307199854385</v>
      </c>
      <c r="M458" s="165">
        <f t="shared" si="117"/>
        <v>2412.5354101300063</v>
      </c>
      <c r="N458" s="165">
        <f t="shared" si="117"/>
        <v>2366.188195905961</v>
      </c>
      <c r="O458" s="165">
        <f t="shared" si="117"/>
        <v>2395.8992782013174</v>
      </c>
      <c r="P458" s="165">
        <f t="shared" si="117"/>
        <v>2379.0194692833934</v>
      </c>
      <c r="Q458" s="165">
        <f t="shared" si="117"/>
        <v>2356.294256050925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456.00675378654086</v>
      </c>
      <c r="L459" s="164">
        <f t="shared" si="117"/>
        <v>457.70053963928098</v>
      </c>
      <c r="M459" s="164">
        <f t="shared" si="117"/>
        <v>459.01224455299842</v>
      </c>
      <c r="N459" s="164">
        <f t="shared" si="117"/>
        <v>460.95450629872136</v>
      </c>
      <c r="O459" s="164">
        <f t="shared" si="117"/>
        <v>464.95086706077217</v>
      </c>
      <c r="P459" s="164">
        <f t="shared" si="117"/>
        <v>464.43886800749078</v>
      </c>
      <c r="Q459" s="164">
        <f t="shared" si="117"/>
        <v>463.65418121921675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2181.3070748435302</v>
      </c>
      <c r="D464" s="162">
        <f t="shared" ref="D464:Q464" si="121">IF(D368=0,0,D368/0.086*1000000/D$66)</f>
        <v>0</v>
      </c>
      <c r="E464" s="162">
        <f t="shared" si="121"/>
        <v>0</v>
      </c>
      <c r="F464" s="162">
        <f t="shared" si="121"/>
        <v>2799.9465125922002</v>
      </c>
      <c r="G464" s="162">
        <f t="shared" si="121"/>
        <v>2722.3532739798011</v>
      </c>
      <c r="H464" s="162">
        <f t="shared" si="121"/>
        <v>2850.9796590066635</v>
      </c>
      <c r="I464" s="162">
        <f t="shared" si="121"/>
        <v>0</v>
      </c>
      <c r="J464" s="162">
        <f t="shared" si="121"/>
        <v>2806.9935666576607</v>
      </c>
      <c r="K464" s="162">
        <f t="shared" si="121"/>
        <v>2828.8133328808362</v>
      </c>
      <c r="L464" s="162">
        <f t="shared" si="121"/>
        <v>3129.4461366521537</v>
      </c>
      <c r="M464" s="162">
        <f t="shared" si="121"/>
        <v>2923.1988631387549</v>
      </c>
      <c r="N464" s="162">
        <f t="shared" si="121"/>
        <v>0</v>
      </c>
      <c r="O464" s="162">
        <f t="shared" si="121"/>
        <v>2935.8296617209799</v>
      </c>
      <c r="P464" s="162">
        <f t="shared" si="121"/>
        <v>2984.0120013966339</v>
      </c>
      <c r="Q464" s="162">
        <f t="shared" si="121"/>
        <v>3000.3231670705136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2450.6241911990564</v>
      </c>
      <c r="L465" s="160">
        <f t="shared" si="122"/>
        <v>2650.3820924737365</v>
      </c>
      <c r="M465" s="160">
        <f t="shared" si="122"/>
        <v>2508.3430860700892</v>
      </c>
      <c r="N465" s="160">
        <f t="shared" si="122"/>
        <v>0</v>
      </c>
      <c r="O465" s="160">
        <f t="shared" si="122"/>
        <v>2522.7871475040706</v>
      </c>
      <c r="P465" s="160">
        <f t="shared" si="122"/>
        <v>2555.6820754140858</v>
      </c>
      <c r="Q465" s="160">
        <f t="shared" si="122"/>
        <v>2567.7183645348878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1994.6174374125155</v>
      </c>
      <c r="L466" s="156">
        <f t="shared" si="123"/>
        <v>2191.0010639989832</v>
      </c>
      <c r="M466" s="156">
        <f t="shared" si="123"/>
        <v>2047.7328569619999</v>
      </c>
      <c r="N466" s="156">
        <f t="shared" si="123"/>
        <v>0</v>
      </c>
      <c r="O466" s="156">
        <f t="shared" si="123"/>
        <v>2055.8123814866872</v>
      </c>
      <c r="P466" s="156">
        <f t="shared" si="123"/>
        <v>2089.1750755625435</v>
      </c>
      <c r="Q466" s="156">
        <f t="shared" si="123"/>
        <v>2101.837543146014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456.00675378654097</v>
      </c>
      <c r="L467" s="156">
        <f t="shared" si="123"/>
        <v>459.38102847475352</v>
      </c>
      <c r="M467" s="156">
        <f t="shared" si="123"/>
        <v>460.61022910808902</v>
      </c>
      <c r="N467" s="156">
        <f t="shared" si="123"/>
        <v>0</v>
      </c>
      <c r="O467" s="156">
        <f t="shared" si="123"/>
        <v>466.97476601738418</v>
      </c>
      <c r="P467" s="156">
        <f t="shared" si="123"/>
        <v>466.50699985154228</v>
      </c>
      <c r="Q467" s="156">
        <f t="shared" si="123"/>
        <v>465.88082138887364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668.86945690853213</v>
      </c>
      <c r="D468" s="157">
        <f t="shared" ref="D468:Q468" si="124">IF(D372=0,0,D372/0.086*1000000/SUM(D$69:D$71))</f>
        <v>744.7314281166615</v>
      </c>
      <c r="E468" s="157">
        <f t="shared" si="124"/>
        <v>1020.6666847087257</v>
      </c>
      <c r="F468" s="157">
        <f t="shared" si="124"/>
        <v>1032.3605799538018</v>
      </c>
      <c r="G468" s="157">
        <f t="shared" si="124"/>
        <v>1004.1634108134998</v>
      </c>
      <c r="H468" s="157">
        <f t="shared" si="124"/>
        <v>1050.1489654168747</v>
      </c>
      <c r="I468" s="157">
        <f t="shared" si="124"/>
        <v>1035.0176659190072</v>
      </c>
      <c r="J468" s="157">
        <f t="shared" si="124"/>
        <v>1068.9931927316811</v>
      </c>
      <c r="K468" s="157">
        <f t="shared" si="124"/>
        <v>1099.3583102918992</v>
      </c>
      <c r="L468" s="157">
        <f t="shared" si="124"/>
        <v>1128.0277593218816</v>
      </c>
      <c r="M468" s="157">
        <f t="shared" si="124"/>
        <v>1117.0091499496943</v>
      </c>
      <c r="N468" s="157">
        <f t="shared" si="124"/>
        <v>1101.8843419795937</v>
      </c>
      <c r="O468" s="157">
        <f t="shared" si="124"/>
        <v>1125.2792207438069</v>
      </c>
      <c r="P468" s="157">
        <f t="shared" si="124"/>
        <v>1143.1795320194879</v>
      </c>
      <c r="Q468" s="157">
        <f t="shared" si="124"/>
        <v>1163.5464754545678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668.86945690853213</v>
      </c>
      <c r="D471" s="57">
        <f t="shared" ref="D471:Q471" si="127">IF(D375=0,0,D375/0.086*1000000/D$71)</f>
        <v>744.7314281166615</v>
      </c>
      <c r="E471" s="57">
        <f t="shared" si="127"/>
        <v>1020.6666847087257</v>
      </c>
      <c r="F471" s="57">
        <f t="shared" si="127"/>
        <v>1032.3605799538018</v>
      </c>
      <c r="G471" s="57">
        <f t="shared" si="127"/>
        <v>1004.1634108134998</v>
      </c>
      <c r="H471" s="57">
        <f t="shared" si="127"/>
        <v>1050.1489654168747</v>
      </c>
      <c r="I471" s="57">
        <f t="shared" si="127"/>
        <v>1035.0176659190072</v>
      </c>
      <c r="J471" s="57">
        <f t="shared" si="127"/>
        <v>1068.9931927316811</v>
      </c>
      <c r="K471" s="57">
        <f t="shared" si="127"/>
        <v>1099.3583102918992</v>
      </c>
      <c r="L471" s="57">
        <f t="shared" si="127"/>
        <v>1128.0277593218816</v>
      </c>
      <c r="M471" s="57">
        <f t="shared" si="127"/>
        <v>1117.0091499496943</v>
      </c>
      <c r="N471" s="57">
        <f t="shared" si="127"/>
        <v>1101.8843419795937</v>
      </c>
      <c r="O471" s="57">
        <f t="shared" si="127"/>
        <v>1125.2792207438069</v>
      </c>
      <c r="P471" s="57">
        <f t="shared" si="127"/>
        <v>1143.1795320194879</v>
      </c>
      <c r="Q471" s="57">
        <f t="shared" si="127"/>
        <v>1163.5464754545678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13421.085374128204</v>
      </c>
      <c r="D473" s="168">
        <f t="shared" si="128"/>
        <v>13494.87455668244</v>
      </c>
      <c r="E473" s="168">
        <f t="shared" si="128"/>
        <v>13573.884401566254</v>
      </c>
      <c r="F473" s="168">
        <f t="shared" si="128"/>
        <v>13211.868035563073</v>
      </c>
      <c r="G473" s="168">
        <f t="shared" si="128"/>
        <v>12405.819697125835</v>
      </c>
      <c r="H473" s="168">
        <f t="shared" si="128"/>
        <v>13603.790976180197</v>
      </c>
      <c r="I473" s="168">
        <f t="shared" si="128"/>
        <v>14107.054516557078</v>
      </c>
      <c r="J473" s="168">
        <f t="shared" si="128"/>
        <v>13326.81442535522</v>
      </c>
      <c r="K473" s="168">
        <f t="shared" si="128"/>
        <v>10304.788653804291</v>
      </c>
      <c r="L473" s="168">
        <f t="shared" si="128"/>
        <v>14319.669181092255</v>
      </c>
      <c r="M473" s="168">
        <f t="shared" si="128"/>
        <v>13361.897298324433</v>
      </c>
      <c r="N473" s="168">
        <f t="shared" si="128"/>
        <v>14343.210339820296</v>
      </c>
      <c r="O473" s="168">
        <f t="shared" si="128"/>
        <v>10857.157614486256</v>
      </c>
      <c r="P473" s="168">
        <f t="shared" si="128"/>
        <v>9854.428520176798</v>
      </c>
      <c r="Q473" s="168">
        <f t="shared" si="128"/>
        <v>9940.4487543588057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11440.272159790158</v>
      </c>
      <c r="D474" s="157">
        <f t="shared" si="129"/>
        <v>11475.755445058567</v>
      </c>
      <c r="E474" s="157">
        <f t="shared" si="129"/>
        <v>11296.831334468792</v>
      </c>
      <c r="F474" s="157">
        <f t="shared" si="129"/>
        <v>10785.549791138956</v>
      </c>
      <c r="G474" s="157">
        <f t="shared" si="129"/>
        <v>9715.4337773527241</v>
      </c>
      <c r="H474" s="157">
        <f t="shared" si="129"/>
        <v>10948.854921688317</v>
      </c>
      <c r="I474" s="157">
        <f t="shared" si="129"/>
        <v>11710.042023499078</v>
      </c>
      <c r="J474" s="157">
        <f t="shared" si="129"/>
        <v>10710.656232126734</v>
      </c>
      <c r="K474" s="157">
        <f t="shared" si="129"/>
        <v>7649.6992957175926</v>
      </c>
      <c r="L474" s="157">
        <f t="shared" si="129"/>
        <v>11528.889043540566</v>
      </c>
      <c r="M474" s="157">
        <f t="shared" si="129"/>
        <v>10592.039759164838</v>
      </c>
      <c r="N474" s="157">
        <f t="shared" si="129"/>
        <v>11739.465349059941</v>
      </c>
      <c r="O474" s="157">
        <f t="shared" si="129"/>
        <v>8087.3396421543248</v>
      </c>
      <c r="P474" s="157">
        <f t="shared" si="129"/>
        <v>6990.7174491431379</v>
      </c>
      <c r="Q474" s="157">
        <f t="shared" si="129"/>
        <v>7080.2781984571566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11373.823740436826</v>
      </c>
      <c r="D475" s="156">
        <f t="shared" si="130"/>
        <v>11417.526910690636</v>
      </c>
      <c r="E475" s="156">
        <f t="shared" si="130"/>
        <v>11148.321245382034</v>
      </c>
      <c r="F475" s="156">
        <f t="shared" si="130"/>
        <v>10645.435993915029</v>
      </c>
      <c r="G475" s="156">
        <f t="shared" si="130"/>
        <v>9615.4173246801474</v>
      </c>
      <c r="H475" s="156">
        <f t="shared" si="130"/>
        <v>10821.945361838987</v>
      </c>
      <c r="I475" s="156">
        <f t="shared" si="130"/>
        <v>11583.806657064693</v>
      </c>
      <c r="J475" s="156">
        <f t="shared" si="130"/>
        <v>10586.997527938773</v>
      </c>
      <c r="K475" s="156">
        <f t="shared" si="130"/>
        <v>7559.0762375910863</v>
      </c>
      <c r="L475" s="156">
        <f t="shared" si="130"/>
        <v>11394.577295280844</v>
      </c>
      <c r="M475" s="156">
        <f t="shared" si="130"/>
        <v>10471.212532519468</v>
      </c>
      <c r="N475" s="156">
        <f t="shared" si="130"/>
        <v>11609.279079524495</v>
      </c>
      <c r="O475" s="156">
        <f t="shared" si="130"/>
        <v>7993.1042838859112</v>
      </c>
      <c r="P475" s="156">
        <f t="shared" si="130"/>
        <v>6895.1086646070544</v>
      </c>
      <c r="Q475" s="156">
        <f t="shared" si="130"/>
        <v>6973.1632795858432</v>
      </c>
    </row>
    <row r="476" spans="1:17" ht="12" customHeight="1" x14ac:dyDescent="0.25">
      <c r="A476" s="23" t="s">
        <v>60</v>
      </c>
      <c r="B476" s="156"/>
      <c r="C476" s="156">
        <f t="shared" si="130"/>
        <v>66.448419353331218</v>
      </c>
      <c r="D476" s="156">
        <f t="shared" si="130"/>
        <v>58.228534367930713</v>
      </c>
      <c r="E476" s="156">
        <f t="shared" si="130"/>
        <v>148.51008908675806</v>
      </c>
      <c r="F476" s="156">
        <f t="shared" si="130"/>
        <v>140.11379722392689</v>
      </c>
      <c r="G476" s="156">
        <f t="shared" si="130"/>
        <v>100.01645267257632</v>
      </c>
      <c r="H476" s="156">
        <f t="shared" si="130"/>
        <v>126.90955984932982</v>
      </c>
      <c r="I476" s="156">
        <f t="shared" si="130"/>
        <v>126.2353664343854</v>
      </c>
      <c r="J476" s="156">
        <f t="shared" si="130"/>
        <v>123.65870418796024</v>
      </c>
      <c r="K476" s="156">
        <f t="shared" si="130"/>
        <v>90.623058126506081</v>
      </c>
      <c r="L476" s="156">
        <f t="shared" si="130"/>
        <v>134.31174825972286</v>
      </c>
      <c r="M476" s="156">
        <f t="shared" si="130"/>
        <v>120.82722664536911</v>
      </c>
      <c r="N476" s="156">
        <f t="shared" si="130"/>
        <v>130.18626953544623</v>
      </c>
      <c r="O476" s="156">
        <f t="shared" si="130"/>
        <v>94.235358268413606</v>
      </c>
      <c r="P476" s="156">
        <f t="shared" si="130"/>
        <v>95.608784536083789</v>
      </c>
      <c r="Q476" s="156">
        <f t="shared" si="130"/>
        <v>107.11491887131329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2.3337021510846485</v>
      </c>
      <c r="D477" s="157">
        <f t="shared" si="131"/>
        <v>3.0181844459718952</v>
      </c>
      <c r="E477" s="157">
        <f t="shared" si="131"/>
        <v>2.5672762590635148</v>
      </c>
      <c r="F477" s="157">
        <f t="shared" si="131"/>
        <v>5.4708482743326385</v>
      </c>
      <c r="G477" s="157">
        <f t="shared" si="131"/>
        <v>4.1085763644667042</v>
      </c>
      <c r="H477" s="157">
        <f t="shared" si="131"/>
        <v>9.9343755901941595</v>
      </c>
      <c r="I477" s="157">
        <f t="shared" si="131"/>
        <v>14.338200271348089</v>
      </c>
      <c r="J477" s="157">
        <f t="shared" si="131"/>
        <v>17.725373269917711</v>
      </c>
      <c r="K477" s="157">
        <f t="shared" si="131"/>
        <v>34.017941203985096</v>
      </c>
      <c r="L477" s="157">
        <f t="shared" si="131"/>
        <v>33.850633961567077</v>
      </c>
      <c r="M477" s="157">
        <f t="shared" si="131"/>
        <v>16.362682026130045</v>
      </c>
      <c r="N477" s="157">
        <f t="shared" si="131"/>
        <v>36.889779318315611</v>
      </c>
      <c r="O477" s="157">
        <f t="shared" si="131"/>
        <v>17.418439517906112</v>
      </c>
      <c r="P477" s="157">
        <f t="shared" si="131"/>
        <v>62.376661973609963</v>
      </c>
      <c r="Q477" s="157">
        <f t="shared" si="131"/>
        <v>58.050763977984275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2.3337021510846485</v>
      </c>
      <c r="D478" s="156">
        <f t="shared" si="132"/>
        <v>3.0181844459718952</v>
      </c>
      <c r="E478" s="156">
        <f t="shared" si="132"/>
        <v>2.5672762590635148</v>
      </c>
      <c r="F478" s="156">
        <f t="shared" si="132"/>
        <v>5.4708482743326385</v>
      </c>
      <c r="G478" s="156">
        <f t="shared" si="132"/>
        <v>4.1085763644667042</v>
      </c>
      <c r="H478" s="156">
        <f t="shared" si="132"/>
        <v>9.9343755901941595</v>
      </c>
      <c r="I478" s="156">
        <f t="shared" si="132"/>
        <v>14.338200271348089</v>
      </c>
      <c r="J478" s="156">
        <f t="shared" si="132"/>
        <v>17.725373269917711</v>
      </c>
      <c r="K478" s="156">
        <f t="shared" si="132"/>
        <v>34.017941203985096</v>
      </c>
      <c r="L478" s="156">
        <f t="shared" si="132"/>
        <v>33.850633961567077</v>
      </c>
      <c r="M478" s="156">
        <f t="shared" si="132"/>
        <v>16.362682026130045</v>
      </c>
      <c r="N478" s="156">
        <f t="shared" si="132"/>
        <v>36.889779318315611</v>
      </c>
      <c r="O478" s="156">
        <f t="shared" si="132"/>
        <v>17.418439517906112</v>
      </c>
      <c r="P478" s="156">
        <f t="shared" si="132"/>
        <v>62.376661973609963</v>
      </c>
      <c r="Q478" s="156">
        <f t="shared" si="132"/>
        <v>58.050763977984275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1428.8040208070727</v>
      </c>
      <c r="D479" s="157">
        <f t="shared" si="133"/>
        <v>1401.513261341302</v>
      </c>
      <c r="E479" s="157">
        <f t="shared" si="133"/>
        <v>1428.6266216678125</v>
      </c>
      <c r="F479" s="157">
        <f t="shared" si="133"/>
        <v>1561.7842196066197</v>
      </c>
      <c r="G479" s="157">
        <f t="shared" si="133"/>
        <v>1847.0426027370763</v>
      </c>
      <c r="H479" s="157">
        <f t="shared" si="133"/>
        <v>1763.5813302305442</v>
      </c>
      <c r="I479" s="157">
        <f t="shared" si="133"/>
        <v>1510.1430073448068</v>
      </c>
      <c r="J479" s="157">
        <f t="shared" si="133"/>
        <v>1693.1358847757147</v>
      </c>
      <c r="K479" s="157">
        <f t="shared" si="133"/>
        <v>1690.9230521156153</v>
      </c>
      <c r="L479" s="157">
        <f t="shared" si="133"/>
        <v>1803.9969082250946</v>
      </c>
      <c r="M479" s="157">
        <f t="shared" si="133"/>
        <v>1811.8971396487468</v>
      </c>
      <c r="N479" s="157">
        <f t="shared" si="133"/>
        <v>1638.2044095454246</v>
      </c>
      <c r="O479" s="157">
        <f t="shared" si="133"/>
        <v>1803.7288147343593</v>
      </c>
      <c r="P479" s="157">
        <f t="shared" si="133"/>
        <v>1835.4303060059092</v>
      </c>
      <c r="Q479" s="157">
        <f t="shared" si="133"/>
        <v>1817.1080961225862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1375.3690839615538</v>
      </c>
      <c r="D480" s="132">
        <f t="shared" si="134"/>
        <v>1401.513261341302</v>
      </c>
      <c r="E480" s="132">
        <f t="shared" si="134"/>
        <v>1428.6266216678125</v>
      </c>
      <c r="F480" s="132">
        <f t="shared" si="134"/>
        <v>1484.6452711799243</v>
      </c>
      <c r="G480" s="132">
        <f t="shared" si="134"/>
        <v>1467.8508984694977</v>
      </c>
      <c r="H480" s="132">
        <f t="shared" si="134"/>
        <v>1493.8170436720432</v>
      </c>
      <c r="I480" s="132">
        <f t="shared" si="134"/>
        <v>1510.1430073448068</v>
      </c>
      <c r="J480" s="132">
        <f t="shared" si="134"/>
        <v>1539.47327822844</v>
      </c>
      <c r="K480" s="132">
        <f t="shared" si="134"/>
        <v>1577.0288230088995</v>
      </c>
      <c r="L480" s="132">
        <f t="shared" si="134"/>
        <v>1591.7787162793948</v>
      </c>
      <c r="M480" s="132">
        <f t="shared" si="134"/>
        <v>1642.9775885020742</v>
      </c>
      <c r="N480" s="132">
        <f t="shared" si="134"/>
        <v>1632.6320286110922</v>
      </c>
      <c r="O480" s="132">
        <f t="shared" si="134"/>
        <v>1662.4673687297607</v>
      </c>
      <c r="P480" s="132">
        <f t="shared" si="134"/>
        <v>0</v>
      </c>
      <c r="Q480" s="132">
        <f t="shared" si="134"/>
        <v>1662.2790148924105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1651.2946162119151</v>
      </c>
      <c r="L481" s="132">
        <f t="shared" si="135"/>
        <v>1657.056325191515</v>
      </c>
      <c r="M481" s="132">
        <f t="shared" si="135"/>
        <v>1679.1816418312546</v>
      </c>
      <c r="N481" s="132">
        <f t="shared" si="135"/>
        <v>1665.7148127096357</v>
      </c>
      <c r="O481" s="132">
        <f t="shared" si="135"/>
        <v>1685.4239491242085</v>
      </c>
      <c r="P481" s="132">
        <f t="shared" si="135"/>
        <v>1678.9933139104348</v>
      </c>
      <c r="Q481" s="132">
        <f t="shared" si="135"/>
        <v>1669.5262294305139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1195.2878624253744</v>
      </c>
      <c r="L482" s="165">
        <f t="shared" si="135"/>
        <v>1197.6880186503913</v>
      </c>
      <c r="M482" s="165">
        <f t="shared" si="135"/>
        <v>1218.5670144026799</v>
      </c>
      <c r="N482" s="165">
        <f t="shared" si="135"/>
        <v>1201.5011514276459</v>
      </c>
      <c r="O482" s="165">
        <f t="shared" si="135"/>
        <v>1218.4690271754473</v>
      </c>
      <c r="P482" s="165">
        <f t="shared" si="135"/>
        <v>1212.5141480997479</v>
      </c>
      <c r="Q482" s="165">
        <f t="shared" si="135"/>
        <v>1203.671631330307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456.00675378654086</v>
      </c>
      <c r="L483" s="164">
        <f t="shared" si="135"/>
        <v>459.36830654112339</v>
      </c>
      <c r="M483" s="164">
        <f t="shared" si="135"/>
        <v>460.61462742857458</v>
      </c>
      <c r="N483" s="164">
        <f t="shared" si="135"/>
        <v>464.21366128199026</v>
      </c>
      <c r="O483" s="164">
        <f t="shared" si="135"/>
        <v>466.9549219487613</v>
      </c>
      <c r="P483" s="164">
        <f t="shared" si="135"/>
        <v>466.47916581068688</v>
      </c>
      <c r="Q483" s="164">
        <f t="shared" si="135"/>
        <v>465.85459810020694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1609.9005136410963</v>
      </c>
      <c r="D488" s="162">
        <f t="shared" si="138"/>
        <v>0</v>
      </c>
      <c r="E488" s="162">
        <f t="shared" si="138"/>
        <v>0</v>
      </c>
      <c r="F488" s="162">
        <f t="shared" si="138"/>
        <v>2111.8669526851604</v>
      </c>
      <c r="G488" s="162">
        <f t="shared" si="138"/>
        <v>2055.7683398419804</v>
      </c>
      <c r="H488" s="162">
        <f t="shared" si="138"/>
        <v>2161.01270295009</v>
      </c>
      <c r="I488" s="162">
        <f t="shared" si="138"/>
        <v>0</v>
      </c>
      <c r="J488" s="162">
        <f t="shared" si="138"/>
        <v>2147.1909599860851</v>
      </c>
      <c r="K488" s="162">
        <f t="shared" si="138"/>
        <v>2173.4395230588188</v>
      </c>
      <c r="L488" s="162">
        <f t="shared" si="138"/>
        <v>2415.9222030380911</v>
      </c>
      <c r="M488" s="162">
        <f t="shared" si="138"/>
        <v>2266.4624654628478</v>
      </c>
      <c r="N488" s="162">
        <f t="shared" si="138"/>
        <v>0</v>
      </c>
      <c r="O488" s="162">
        <f t="shared" si="138"/>
        <v>2293.112781593476</v>
      </c>
      <c r="P488" s="162">
        <f t="shared" si="138"/>
        <v>2338.0854185789799</v>
      </c>
      <c r="Q488" s="162">
        <f t="shared" si="138"/>
        <v>2357.5330975998436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1988.4787621307389</v>
      </c>
      <c r="L489" s="160">
        <f t="shared" si="139"/>
        <v>2150.5288008891075</v>
      </c>
      <c r="M489" s="160">
        <f t="shared" si="139"/>
        <v>2048.2879000693879</v>
      </c>
      <c r="N489" s="160">
        <f t="shared" si="139"/>
        <v>0</v>
      </c>
      <c r="O489" s="160">
        <f t="shared" si="139"/>
        <v>2072.7211607076492</v>
      </c>
      <c r="P489" s="160">
        <f t="shared" si="139"/>
        <v>2103.4532432822352</v>
      </c>
      <c r="Q489" s="160">
        <f t="shared" si="139"/>
        <v>2117.4174872151425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1532.472008344198</v>
      </c>
      <c r="L490" s="156">
        <f t="shared" si="139"/>
        <v>1691.145542126696</v>
      </c>
      <c r="M490" s="156">
        <f t="shared" si="139"/>
        <v>1587.6776709612989</v>
      </c>
      <c r="N490" s="156">
        <f t="shared" si="139"/>
        <v>0</v>
      </c>
      <c r="O490" s="156">
        <f t="shared" si="139"/>
        <v>1605.7463946902647</v>
      </c>
      <c r="P490" s="156">
        <f t="shared" si="139"/>
        <v>1636.9462434306924</v>
      </c>
      <c r="Q490" s="156">
        <f t="shared" si="139"/>
        <v>1651.536665826269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456.00675378654097</v>
      </c>
      <c r="L491" s="156">
        <f t="shared" si="139"/>
        <v>459.38325876241106</v>
      </c>
      <c r="M491" s="156">
        <f t="shared" si="139"/>
        <v>460.61022910808902</v>
      </c>
      <c r="N491" s="156">
        <f t="shared" si="139"/>
        <v>0</v>
      </c>
      <c r="O491" s="156">
        <f t="shared" si="139"/>
        <v>466.97476601738418</v>
      </c>
      <c r="P491" s="156">
        <f t="shared" si="139"/>
        <v>466.50699985154228</v>
      </c>
      <c r="Q491" s="156">
        <f t="shared" si="139"/>
        <v>465.88082138887353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549.67549137988851</v>
      </c>
      <c r="D492" s="157">
        <f t="shared" si="140"/>
        <v>614.5876658365994</v>
      </c>
      <c r="E492" s="157">
        <f t="shared" si="140"/>
        <v>845.85916917058637</v>
      </c>
      <c r="F492" s="157">
        <f t="shared" si="140"/>
        <v>859.06317654316706</v>
      </c>
      <c r="G492" s="157">
        <f t="shared" si="140"/>
        <v>839.23474067156963</v>
      </c>
      <c r="H492" s="157">
        <f t="shared" si="140"/>
        <v>881.42034867114091</v>
      </c>
      <c r="I492" s="157">
        <f t="shared" si="140"/>
        <v>872.53128544184574</v>
      </c>
      <c r="J492" s="157">
        <f t="shared" si="140"/>
        <v>905.29693518285501</v>
      </c>
      <c r="K492" s="157">
        <f t="shared" si="140"/>
        <v>930.14836476709695</v>
      </c>
      <c r="L492" s="157">
        <f t="shared" si="140"/>
        <v>952.93259536502774</v>
      </c>
      <c r="M492" s="157">
        <f t="shared" si="140"/>
        <v>941.59771748471701</v>
      </c>
      <c r="N492" s="157">
        <f t="shared" si="140"/>
        <v>928.65080189661649</v>
      </c>
      <c r="O492" s="157">
        <f t="shared" si="140"/>
        <v>948.67071807966477</v>
      </c>
      <c r="P492" s="157">
        <f t="shared" si="140"/>
        <v>965.90410305414036</v>
      </c>
      <c r="Q492" s="157">
        <f t="shared" si="140"/>
        <v>985.01169580107876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549.67549137988851</v>
      </c>
      <c r="D495" s="57">
        <f t="shared" si="143"/>
        <v>614.5876658365994</v>
      </c>
      <c r="E495" s="57">
        <f t="shared" si="143"/>
        <v>845.85916917058637</v>
      </c>
      <c r="F495" s="57">
        <f t="shared" si="143"/>
        <v>859.06317654316706</v>
      </c>
      <c r="G495" s="57">
        <f t="shared" si="143"/>
        <v>839.23474067156963</v>
      </c>
      <c r="H495" s="57">
        <f t="shared" si="143"/>
        <v>881.42034867114091</v>
      </c>
      <c r="I495" s="57">
        <f t="shared" si="143"/>
        <v>872.53128544184574</v>
      </c>
      <c r="J495" s="57">
        <f t="shared" si="143"/>
        <v>905.29693518285501</v>
      </c>
      <c r="K495" s="57">
        <f t="shared" si="143"/>
        <v>930.14836476709695</v>
      </c>
      <c r="L495" s="57">
        <f t="shared" si="143"/>
        <v>952.93259536502774</v>
      </c>
      <c r="M495" s="57">
        <f t="shared" si="143"/>
        <v>941.59771748471701</v>
      </c>
      <c r="N495" s="57">
        <f t="shared" si="143"/>
        <v>928.65080189661649</v>
      </c>
      <c r="O495" s="57">
        <f t="shared" si="143"/>
        <v>948.67071807966477</v>
      </c>
      <c r="P495" s="57">
        <f t="shared" si="143"/>
        <v>965.90410305414036</v>
      </c>
      <c r="Q495" s="57">
        <f t="shared" si="143"/>
        <v>985.01169580107876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249.97454780363066</v>
      </c>
      <c r="D521" s="184">
        <f>D449/RES_summary!D$21</f>
        <v>247.01456537694722</v>
      </c>
      <c r="E521" s="184">
        <f>E449/RES_summary!E$21</f>
        <v>242.61278677985936</v>
      </c>
      <c r="F521" s="184">
        <f>F449/RES_summary!F$21</f>
        <v>233.77280294538733</v>
      </c>
      <c r="G521" s="184">
        <f>G449/RES_summary!G$21</f>
        <v>218.27813571775843</v>
      </c>
      <c r="H521" s="184">
        <f>H449/RES_summary!H$21</f>
        <v>228.81387771015565</v>
      </c>
      <c r="I521" s="184">
        <f>I449/RES_summary!I$21</f>
        <v>232.10109468401353</v>
      </c>
      <c r="J521" s="184">
        <f>J449/RES_summary!J$21</f>
        <v>214.77190296944249</v>
      </c>
      <c r="K521" s="184">
        <f>K449/RES_summary!K$21</f>
        <v>168.48292444452829</v>
      </c>
      <c r="L521" s="184">
        <f>L449/RES_summary!L$21</f>
        <v>225.81040444834261</v>
      </c>
      <c r="M521" s="184">
        <f>M449/RES_summary!M$21</f>
        <v>206.28307233754214</v>
      </c>
      <c r="N521" s="184">
        <f>N449/RES_summary!N$21</f>
        <v>221.12769217907083</v>
      </c>
      <c r="O521" s="184">
        <f>O449/RES_summary!O$21</f>
        <v>165.29069594100835</v>
      </c>
      <c r="P521" s="184">
        <f>P449/RES_summary!P$21</f>
        <v>146.37480487279532</v>
      </c>
      <c r="Q521" s="184">
        <f>Q449/RES_summary!Q$21</f>
        <v>145.75737609054804</v>
      </c>
    </row>
    <row r="522" spans="1:17" ht="12" customHeight="1" x14ac:dyDescent="0.25">
      <c r="A522" s="158" t="s">
        <v>65</v>
      </c>
      <c r="B522" s="157"/>
      <c r="C522" s="178">
        <f>C450/RES_summary!C$21</f>
        <v>216.49517558868033</v>
      </c>
      <c r="D522" s="178">
        <f>D450/RES_summary!D$21</f>
        <v>211.67173963115553</v>
      </c>
      <c r="E522" s="178">
        <f>E450/RES_summary!E$21</f>
        <v>204.66161700428117</v>
      </c>
      <c r="F522" s="178">
        <f>F450/RES_summary!F$21</f>
        <v>195.23613723045037</v>
      </c>
      <c r="G522" s="178">
        <f>G450/RES_summary!G$21</f>
        <v>182.0915193931109</v>
      </c>
      <c r="H522" s="178">
        <f>H450/RES_summary!H$21</f>
        <v>192.09945119771061</v>
      </c>
      <c r="I522" s="178">
        <f>I450/RES_summary!I$21</f>
        <v>195.39586701700247</v>
      </c>
      <c r="J522" s="178">
        <f>J450/RES_summary!J$21</f>
        <v>178.30580728263348</v>
      </c>
      <c r="K522" s="178">
        <f>K450/RES_summary!K$21</f>
        <v>133.14023881012966</v>
      </c>
      <c r="L522" s="178">
        <f>L450/RES_summary!L$21</f>
        <v>188.69822989687745</v>
      </c>
      <c r="M522" s="178">
        <f>M450/RES_summary!M$21</f>
        <v>169.3191172350497</v>
      </c>
      <c r="N522" s="178">
        <f>N450/RES_summary!N$21</f>
        <v>184.19492270016747</v>
      </c>
      <c r="O522" s="178">
        <f>O450/RES_summary!O$21</f>
        <v>130.29242680466692</v>
      </c>
      <c r="P522" s="178">
        <f>P450/RES_summary!P$21</f>
        <v>111.5395589285279</v>
      </c>
      <c r="Q522" s="178">
        <f>Q450/RES_summary!Q$21</f>
        <v>111.00377022965883</v>
      </c>
    </row>
    <row r="523" spans="1:17" ht="12" customHeight="1" x14ac:dyDescent="0.25">
      <c r="A523" s="23" t="s">
        <v>157</v>
      </c>
      <c r="B523" s="156"/>
      <c r="C523" s="177">
        <f>C451/RES_summary!C$21</f>
        <v>215.91044871216116</v>
      </c>
      <c r="D523" s="177">
        <f>D451/RES_summary!D$21</f>
        <v>211.16683686235268</v>
      </c>
      <c r="E523" s="177">
        <f>E451/RES_summary!E$21</f>
        <v>203.37755913314993</v>
      </c>
      <c r="F523" s="177">
        <f>F451/RES_summary!F$21</f>
        <v>194.01381950172643</v>
      </c>
      <c r="G523" s="177">
        <f>G451/RES_summary!G$21</f>
        <v>181.18011983497178</v>
      </c>
      <c r="H523" s="177">
        <f>H451/RES_summary!H$21</f>
        <v>191.0049646788128</v>
      </c>
      <c r="I523" s="177">
        <f>I451/RES_summary!I$21</f>
        <v>194.34928853578134</v>
      </c>
      <c r="J523" s="177">
        <f>J451/RES_summary!J$21</f>
        <v>177.27184226351369</v>
      </c>
      <c r="K523" s="177">
        <f>K451/RES_summary!K$21</f>
        <v>132.34065594540078</v>
      </c>
      <c r="L523" s="177">
        <f>L451/RES_summary!L$21</f>
        <v>187.57262358431538</v>
      </c>
      <c r="M523" s="177">
        <f>M451/RES_summary!M$21</f>
        <v>168.31007800441671</v>
      </c>
      <c r="N523" s="177">
        <f>N451/RES_summary!N$21</f>
        <v>183.11720402686504</v>
      </c>
      <c r="O523" s="177">
        <f>O451/RES_summary!O$21</f>
        <v>129.48225299294808</v>
      </c>
      <c r="P523" s="177">
        <f>P451/RES_summary!P$21</f>
        <v>110.71666317031314</v>
      </c>
      <c r="Q523" s="177">
        <f>Q451/RES_summary!Q$21</f>
        <v>110.08784462587755</v>
      </c>
    </row>
    <row r="524" spans="1:17" ht="12" customHeight="1" x14ac:dyDescent="0.25">
      <c r="A524" s="23" t="s">
        <v>60</v>
      </c>
      <c r="B524" s="156"/>
      <c r="C524" s="177">
        <f>C452/RES_summary!C$21</f>
        <v>0.58472687651919175</v>
      </c>
      <c r="D524" s="177">
        <f>D452/RES_summary!D$21</f>
        <v>0.50490276880284568</v>
      </c>
      <c r="E524" s="177">
        <f>E452/RES_summary!E$21</f>
        <v>1.2840578711312243</v>
      </c>
      <c r="F524" s="177">
        <f>F452/RES_summary!F$21</f>
        <v>1.2223177287239326</v>
      </c>
      <c r="G524" s="177">
        <f>G452/RES_summary!G$21</f>
        <v>0.91139955813910301</v>
      </c>
      <c r="H524" s="177">
        <f>H452/RES_summary!H$21</f>
        <v>1.0944865188978032</v>
      </c>
      <c r="I524" s="177">
        <f>I452/RES_summary!I$21</f>
        <v>1.0465784812211585</v>
      </c>
      <c r="J524" s="177">
        <f>J452/RES_summary!J$21</f>
        <v>1.033965019119808</v>
      </c>
      <c r="K524" s="177">
        <f>K452/RES_summary!K$21</f>
        <v>0.79958286472887252</v>
      </c>
      <c r="L524" s="177">
        <f>L452/RES_summary!L$21</f>
        <v>1.1256063125620872</v>
      </c>
      <c r="M524" s="177">
        <f>M452/RES_summary!M$21</f>
        <v>1.0090392306330032</v>
      </c>
      <c r="N524" s="177">
        <f>N452/RES_summary!N$21</f>
        <v>1.0777186733024173</v>
      </c>
      <c r="O524" s="177">
        <f>O452/RES_summary!O$21</f>
        <v>0.81017381171884884</v>
      </c>
      <c r="P524" s="177">
        <f>P452/RES_summary!P$21</f>
        <v>0.82289575821475958</v>
      </c>
      <c r="Q524" s="177">
        <f>Q452/RES_summary!Q$21</f>
        <v>0.91592560378127552</v>
      </c>
    </row>
    <row r="525" spans="1:17" ht="12" customHeight="1" x14ac:dyDescent="0.25">
      <c r="A525" s="158" t="s">
        <v>112</v>
      </c>
      <c r="B525" s="157"/>
      <c r="C525" s="178">
        <f>C453/RES_summary!C$21</f>
        <v>1.2799214956698916E-2</v>
      </c>
      <c r="D525" s="178">
        <f>D453/RES_summary!D$21</f>
        <v>1.5899997992996052E-2</v>
      </c>
      <c r="E525" s="178">
        <f>E453/RES_summary!E$21</f>
        <v>1.3034642802270863E-2</v>
      </c>
      <c r="F525" s="178">
        <f>F453/RES_summary!F$21</f>
        <v>2.6792106286249066E-2</v>
      </c>
      <c r="G525" s="178">
        <f>G453/RES_summary!G$21</f>
        <v>1.9197262618743122E-2</v>
      </c>
      <c r="H525" s="178">
        <f>H453/RES_summary!H$21</f>
        <v>4.3294132986489285E-2</v>
      </c>
      <c r="I525" s="178">
        <f>I453/RES_summary!I$21</f>
        <v>5.9026570373293077E-2</v>
      </c>
      <c r="J525" s="178">
        <f>J453/RES_summary!J$21</f>
        <v>6.9618678201834608E-2</v>
      </c>
      <c r="K525" s="178">
        <f>K453/RES_summary!K$21</f>
        <v>0.12532414062865907</v>
      </c>
      <c r="L525" s="178">
        <f>L453/RES_summary!L$21</f>
        <v>0.11584715458091342</v>
      </c>
      <c r="M525" s="178">
        <f>M453/RES_summary!M$21</f>
        <v>5.2513849237837272E-2</v>
      </c>
      <c r="N525" s="178">
        <f>N453/RES_summary!N$21</f>
        <v>0.11253034494890411</v>
      </c>
      <c r="O525" s="178">
        <f>O453/RES_summary!O$21</f>
        <v>5.0963105111953802E-2</v>
      </c>
      <c r="P525" s="178">
        <f>P453/RES_summary!P$21</f>
        <v>0.17565012886634665</v>
      </c>
      <c r="Q525" s="178">
        <f>Q453/RES_summary!Q$21</f>
        <v>0.15832568414502732</v>
      </c>
    </row>
    <row r="526" spans="1:17" ht="12" customHeight="1" x14ac:dyDescent="0.25">
      <c r="A526" s="23" t="s">
        <v>60</v>
      </c>
      <c r="B526" s="156"/>
      <c r="C526" s="177">
        <f>C454/RES_summary!C$21</f>
        <v>1.2799214956698916E-2</v>
      </c>
      <c r="D526" s="177">
        <f>D454/RES_summary!D$21</f>
        <v>1.5899997992996052E-2</v>
      </c>
      <c r="E526" s="177">
        <f>E454/RES_summary!E$21</f>
        <v>1.3034642802270863E-2</v>
      </c>
      <c r="F526" s="177">
        <f>F454/RES_summary!F$21</f>
        <v>2.6792106286249066E-2</v>
      </c>
      <c r="G526" s="177">
        <f>G454/RES_summary!G$21</f>
        <v>1.9197262618743122E-2</v>
      </c>
      <c r="H526" s="177">
        <f>H454/RES_summary!H$21</f>
        <v>4.3294132986489285E-2</v>
      </c>
      <c r="I526" s="177">
        <f>I454/RES_summary!I$21</f>
        <v>5.9026570373293077E-2</v>
      </c>
      <c r="J526" s="177">
        <f>J454/RES_summary!J$21</f>
        <v>6.9618678201834608E-2</v>
      </c>
      <c r="K526" s="177">
        <f>K454/RES_summary!K$21</f>
        <v>0.12532414062865907</v>
      </c>
      <c r="L526" s="177">
        <f>L454/RES_summary!L$21</f>
        <v>0.11584715458091342</v>
      </c>
      <c r="M526" s="177">
        <f>M454/RES_summary!M$21</f>
        <v>5.2513849237837272E-2</v>
      </c>
      <c r="N526" s="177">
        <f>N454/RES_summary!N$21</f>
        <v>0.11253034494890411</v>
      </c>
      <c r="O526" s="177">
        <f>O454/RES_summary!O$21</f>
        <v>5.0963105111953802E-2</v>
      </c>
      <c r="P526" s="177">
        <f>P454/RES_summary!P$21</f>
        <v>0.17565012886634665</v>
      </c>
      <c r="Q526" s="177">
        <f>Q454/RES_summary!Q$21</f>
        <v>0.15832568414502732</v>
      </c>
    </row>
    <row r="527" spans="1:17" ht="12" customHeight="1" x14ac:dyDescent="0.25">
      <c r="A527" s="158" t="s">
        <v>63</v>
      </c>
      <c r="B527" s="157"/>
      <c r="C527" s="178">
        <f>C455/RES_summary!C$21</f>
        <v>26.810130991004119</v>
      </c>
      <c r="D527" s="178">
        <f>D455/RES_summary!D$21</f>
        <v>28.054837377020839</v>
      </c>
      <c r="E527" s="178">
        <f>E455/RES_summary!E$21</f>
        <v>28.075230529985003</v>
      </c>
      <c r="F527" s="178">
        <f>F455/RES_summary!F$21</f>
        <v>28.591744827391231</v>
      </c>
      <c r="G527" s="178">
        <f>G455/RES_summary!G$21</f>
        <v>26.634694246681658</v>
      </c>
      <c r="H527" s="178">
        <f>H455/RES_summary!H$21</f>
        <v>27.013449575758646</v>
      </c>
      <c r="I527" s="178">
        <f>I455/RES_summary!I$21</f>
        <v>27.261773323656222</v>
      </c>
      <c r="J527" s="178">
        <f>J455/RES_summary!J$21</f>
        <v>26.807972233789698</v>
      </c>
      <c r="K527" s="178">
        <f>K455/RES_summary!K$21</f>
        <v>25.425881467724036</v>
      </c>
      <c r="L527" s="178">
        <f>L455/RES_summary!L$21</f>
        <v>27.038913001558051</v>
      </c>
      <c r="M527" s="178">
        <f>M455/RES_summary!M$21</f>
        <v>27.139722210732085</v>
      </c>
      <c r="N527" s="178">
        <f>N455/RES_summary!N$21</f>
        <v>27.23855573617741</v>
      </c>
      <c r="O527" s="178">
        <f>O455/RES_summary!O$21</f>
        <v>25.185272088559543</v>
      </c>
      <c r="P527" s="178">
        <f>P455/RES_summary!P$21</f>
        <v>24.78503229898633</v>
      </c>
      <c r="Q527" s="178">
        <f>Q455/RES_summary!Q$21</f>
        <v>24.59567396636767</v>
      </c>
    </row>
    <row r="528" spans="1:17" ht="12" customHeight="1" x14ac:dyDescent="0.25">
      <c r="A528" s="167" t="s">
        <v>156</v>
      </c>
      <c r="B528" s="132"/>
      <c r="C528" s="183">
        <f>C456/RES_summary!C$21</f>
        <v>28.31561552354324</v>
      </c>
      <c r="D528" s="183">
        <f>D456/RES_summary!D$21</f>
        <v>28.054837377020839</v>
      </c>
      <c r="E528" s="183">
        <f>E456/RES_summary!E$21</f>
        <v>28.075230529985003</v>
      </c>
      <c r="F528" s="183">
        <f>F456/RES_summary!F$21</f>
        <v>28.82901741758484</v>
      </c>
      <c r="G528" s="183">
        <f>G456/RES_summary!G$21</f>
        <v>28.071426845182412</v>
      </c>
      <c r="H528" s="183">
        <f>H456/RES_summary!H$21</f>
        <v>27.552696730936869</v>
      </c>
      <c r="I528" s="183">
        <f>I456/RES_summary!I$21</f>
        <v>27.261773323656222</v>
      </c>
      <c r="J528" s="183">
        <f>J456/RES_summary!J$21</f>
        <v>27.359667847053512</v>
      </c>
      <c r="K528" s="183">
        <f>K456/RES_summary!K$21</f>
        <v>27.697603991027641</v>
      </c>
      <c r="L528" s="183">
        <f>L456/RES_summary!L$21</f>
        <v>27.592388615954949</v>
      </c>
      <c r="M528" s="183">
        <f>M456/RES_summary!M$21</f>
        <v>28.15484835530345</v>
      </c>
      <c r="N528" s="183">
        <f>N456/RES_summary!N$21</f>
        <v>27.776239026951075</v>
      </c>
      <c r="O528" s="183">
        <f>O456/RES_summary!O$21</f>
        <v>28.23280450405457</v>
      </c>
      <c r="P528" s="183">
        <f>P456/RES_summary!P$21</f>
        <v>0</v>
      </c>
      <c r="Q528" s="183">
        <f>Q456/RES_summary!Q$21</f>
        <v>28.067469691822684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25.30783667154612</v>
      </c>
      <c r="L529" s="183">
        <f>L457/RES_summary!L$21</f>
        <v>25.03884941125855</v>
      </c>
      <c r="M529" s="183">
        <f>M457/RES_summary!M$21</f>
        <v>25.120615081837503</v>
      </c>
      <c r="N529" s="183">
        <f>N457/RES_summary!N$21</f>
        <v>24.584055931128649</v>
      </c>
      <c r="O529" s="183">
        <f>O457/RES_summary!O$21</f>
        <v>24.818476790569914</v>
      </c>
      <c r="P529" s="183">
        <f>P457/RES_summary!P$21</f>
        <v>24.561242719467511</v>
      </c>
      <c r="Q529" s="183">
        <f>Q457/RES_summary!Q$21</f>
        <v>24.234849661034513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21.246393755580506</v>
      </c>
      <c r="L530" s="182">
        <f>L458/RES_summary!L$21</f>
        <v>20.998599599593874</v>
      </c>
      <c r="M530" s="182">
        <f>M458/RES_summary!M$21</f>
        <v>21.105125422642196</v>
      </c>
      <c r="N530" s="182">
        <f>N458/RES_summary!N$21</f>
        <v>20.575722232332168</v>
      </c>
      <c r="O530" s="182">
        <f>O458/RES_summary!O$21</f>
        <v>20.784930216306414</v>
      </c>
      <c r="P530" s="182">
        <f>P458/RES_summary!P$21</f>
        <v>20.549509677387853</v>
      </c>
      <c r="Q530" s="182">
        <f>Q458/RES_summary!Q$21</f>
        <v>20.250170640649522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4.0614429159656176</v>
      </c>
      <c r="L531" s="181">
        <f>L459/RES_summary!L$21</f>
        <v>4.0402498116646726</v>
      </c>
      <c r="M531" s="181">
        <f>M459/RES_summary!M$21</f>
        <v>4.0154896591953051</v>
      </c>
      <c r="N531" s="181">
        <f>N459/RES_summary!N$21</f>
        <v>4.0083336987964753</v>
      </c>
      <c r="O531" s="181">
        <f>O459/RES_summary!O$21</f>
        <v>4.0335465742634975</v>
      </c>
      <c r="P531" s="181">
        <f>P459/RES_summary!P$21</f>
        <v>4.011733042079654</v>
      </c>
      <c r="Q531" s="181">
        <f>Q459/RES_summary!Q$21</f>
        <v>3.9846790203849891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21.707889181550776</v>
      </c>
      <c r="D536" s="180">
        <f>D464/RES_summary!D$21</f>
        <v>0</v>
      </c>
      <c r="E536" s="180">
        <f>E464/RES_summary!E$21</f>
        <v>0</v>
      </c>
      <c r="F536" s="180">
        <f>F464/RES_summary!F$21</f>
        <v>26.899738939828989</v>
      </c>
      <c r="G536" s="180">
        <f>G464/RES_summary!G$21</f>
        <v>25.843846062848236</v>
      </c>
      <c r="H536" s="180">
        <f>H464/RES_summary!H$21</f>
        <v>26.219001430484557</v>
      </c>
      <c r="I536" s="180">
        <f>I464/RES_summary!I$21</f>
        <v>0</v>
      </c>
      <c r="J536" s="180">
        <f>J464/RES_summary!J$21</f>
        <v>25.177776060482788</v>
      </c>
      <c r="K536" s="180">
        <f>K464/RES_summary!K$21</f>
        <v>25.194942346832104</v>
      </c>
      <c r="L536" s="180">
        <f>L464/RES_summary!L$21</f>
        <v>27.62449040193022</v>
      </c>
      <c r="M536" s="180">
        <f>M464/RES_summary!M$21</f>
        <v>25.572465540948855</v>
      </c>
      <c r="N536" s="180">
        <f>N464/RES_summary!N$21</f>
        <v>0</v>
      </c>
      <c r="O536" s="180">
        <f>O464/RES_summary!O$21</f>
        <v>25.46893986780762</v>
      </c>
      <c r="P536" s="180">
        <f>P464/RES_summary!P$21</f>
        <v>25.775318063543377</v>
      </c>
      <c r="Q536" s="180">
        <f>Q464/RES_summary!Q$21</f>
        <v>25.785003699876949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21.826585195048366</v>
      </c>
      <c r="L537" s="179">
        <f>L465/RES_summary!L$21</f>
        <v>23.395659000960965</v>
      </c>
      <c r="M537" s="179">
        <f>M465/RES_summary!M$21</f>
        <v>21.943261521568243</v>
      </c>
      <c r="N537" s="179">
        <f>N465/RES_summary!N$21</f>
        <v>0</v>
      </c>
      <c r="O537" s="179">
        <f>O465/RES_summary!O$21</f>
        <v>21.885709173397419</v>
      </c>
      <c r="P537" s="179">
        <f>P465/RES_summary!P$21</f>
        <v>22.075487073196534</v>
      </c>
      <c r="Q537" s="179">
        <f>Q465/RES_summary!Q$21</f>
        <v>22.067165382860917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17.765142279082749</v>
      </c>
      <c r="L538" s="177">
        <f>L466/RES_summary!L$21</f>
        <v>19.340575047509233</v>
      </c>
      <c r="M538" s="177">
        <f>M466/RES_summary!M$21</f>
        <v>17.913792517523934</v>
      </c>
      <c r="N538" s="177">
        <f>N466/RES_summary!N$21</f>
        <v>0</v>
      </c>
      <c r="O538" s="177">
        <f>O466/RES_summary!O$21</f>
        <v>17.834604849957753</v>
      </c>
      <c r="P538" s="177">
        <f>P466/RES_summary!P$21</f>
        <v>18.045889908568842</v>
      </c>
      <c r="Q538" s="177">
        <f>Q466/RES_summary!Q$21</f>
        <v>18.063350448837348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4.0614429159656185</v>
      </c>
      <c r="L539" s="177">
        <f>L467/RES_summary!L$21</f>
        <v>4.0550839534517316</v>
      </c>
      <c r="M539" s="177">
        <f>M467/RES_summary!M$21</f>
        <v>4.0294690040443051</v>
      </c>
      <c r="N539" s="177">
        <f>N467/RES_summary!N$21</f>
        <v>0</v>
      </c>
      <c r="O539" s="177">
        <f>O467/RES_summary!O$21</f>
        <v>4.051104323439672</v>
      </c>
      <c r="P539" s="177">
        <f>P467/RES_summary!P$21</f>
        <v>4.0295971646276936</v>
      </c>
      <c r="Q539" s="177">
        <f>Q467/RES_summary!Q$21</f>
        <v>4.0038149340235707</v>
      </c>
    </row>
    <row r="540" spans="1:17" ht="12" customHeight="1" x14ac:dyDescent="0.25">
      <c r="A540" s="158" t="s">
        <v>62</v>
      </c>
      <c r="B540" s="157"/>
      <c r="C540" s="178">
        <f>C468/RES_summary!C$21</f>
        <v>6.6564420089894956</v>
      </c>
      <c r="D540" s="178">
        <f>D468/RES_summary!D$21</f>
        <v>7.2720883707778521</v>
      </c>
      <c r="E540" s="178">
        <f>E468/RES_summary!E$21</f>
        <v>9.8629046027909162</v>
      </c>
      <c r="F540" s="178">
        <f>F468/RES_summary!F$21</f>
        <v>9.9181287812594476</v>
      </c>
      <c r="G540" s="178">
        <f>G468/RES_summary!G$21</f>
        <v>9.5327248153471178</v>
      </c>
      <c r="H540" s="178">
        <f>H468/RES_summary!H$21</f>
        <v>9.6576828036999203</v>
      </c>
      <c r="I540" s="178">
        <f>I468/RES_summary!I$21</f>
        <v>9.3844277729815389</v>
      </c>
      <c r="J540" s="178">
        <f>J468/RES_summary!J$21</f>
        <v>9.5885047748174284</v>
      </c>
      <c r="K540" s="178">
        <f>K468/RES_summary!K$21</f>
        <v>9.7914800260459423</v>
      </c>
      <c r="L540" s="178">
        <f>L468/RES_summary!L$21</f>
        <v>9.957414395326218</v>
      </c>
      <c r="M540" s="178">
        <f>M468/RES_summary!M$21</f>
        <v>9.7717190425225127</v>
      </c>
      <c r="N540" s="178">
        <f>N468/RES_summary!N$21</f>
        <v>9.5816833977770717</v>
      </c>
      <c r="O540" s="178">
        <f>O468/RES_summary!O$21</f>
        <v>9.7620339426699481</v>
      </c>
      <c r="P540" s="178">
        <f>P468/RES_summary!P$21</f>
        <v>9.8745635164147529</v>
      </c>
      <c r="Q540" s="178">
        <f>Q468/RES_summary!Q$21</f>
        <v>9.9996062103765073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6.6564420089894956</v>
      </c>
      <c r="D543" s="176">
        <f>D471/RES_summary!D$21</f>
        <v>7.2720883707778521</v>
      </c>
      <c r="E543" s="176">
        <f>E471/RES_summary!E$21</f>
        <v>9.8629046027909162</v>
      </c>
      <c r="F543" s="176">
        <f>F471/RES_summary!F$21</f>
        <v>9.9181287812594476</v>
      </c>
      <c r="G543" s="176">
        <f>G471/RES_summary!G$21</f>
        <v>9.5327248153471178</v>
      </c>
      <c r="H543" s="176">
        <f>H471/RES_summary!H$21</f>
        <v>9.6576828036999203</v>
      </c>
      <c r="I543" s="176">
        <f>I471/RES_summary!I$21</f>
        <v>9.3844277729815389</v>
      </c>
      <c r="J543" s="176">
        <f>J471/RES_summary!J$21</f>
        <v>9.5885047748174284</v>
      </c>
      <c r="K543" s="176">
        <f>K471/RES_summary!K$21</f>
        <v>9.7914800260459423</v>
      </c>
      <c r="L543" s="176">
        <f>L471/RES_summary!L$21</f>
        <v>9.957414395326218</v>
      </c>
      <c r="M543" s="176">
        <f>M471/RES_summary!M$21</f>
        <v>9.7717190425225127</v>
      </c>
      <c r="N543" s="176">
        <f>N471/RES_summary!N$21</f>
        <v>9.5816833977770717</v>
      </c>
      <c r="O543" s="176">
        <f>O471/RES_summary!O$21</f>
        <v>9.7620339426699481</v>
      </c>
      <c r="P543" s="176">
        <f>P471/RES_summary!P$21</f>
        <v>9.8745635164147529</v>
      </c>
      <c r="Q543" s="176">
        <f>Q471/RES_summary!Q$21</f>
        <v>9.9996062103765073</v>
      </c>
    </row>
    <row r="545" spans="1:17" ht="12" customHeight="1" x14ac:dyDescent="0.25">
      <c r="A545" s="152" t="s">
        <v>185</v>
      </c>
      <c r="B545" s="168"/>
      <c r="C545" s="184">
        <f>C473/RES_summary!C$21</f>
        <v>133.56369552810702</v>
      </c>
      <c r="D545" s="184">
        <f>D473/RES_summary!D$21</f>
        <v>131.7735718189449</v>
      </c>
      <c r="E545" s="184">
        <f>E473/RES_summary!E$21</f>
        <v>131.16713707586649</v>
      </c>
      <c r="F545" s="184">
        <f>F473/RES_summary!F$21</f>
        <v>126.92949649780675</v>
      </c>
      <c r="G545" s="184">
        <f>G473/RES_summary!G$21</f>
        <v>117.77093649101084</v>
      </c>
      <c r="H545" s="184">
        <f>H473/RES_summary!H$21</f>
        <v>125.10710623195219</v>
      </c>
      <c r="I545" s="184">
        <f>I473/RES_summary!I$21</f>
        <v>127.90760830405236</v>
      </c>
      <c r="J545" s="184">
        <f>J473/RES_summary!J$21</f>
        <v>119.53698547330072</v>
      </c>
      <c r="K545" s="184">
        <f>K473/RES_summary!K$21</f>
        <v>91.780024157509715</v>
      </c>
      <c r="L545" s="184">
        <f>L473/RES_summary!L$21</f>
        <v>126.40369783615421</v>
      </c>
      <c r="M545" s="184">
        <f>M473/RES_summary!M$21</f>
        <v>116.89134890269008</v>
      </c>
      <c r="N545" s="184">
        <f>N473/RES_summary!N$21</f>
        <v>124.7246150507743</v>
      </c>
      <c r="O545" s="184">
        <f>O473/RES_summary!O$21</f>
        <v>94.188126111023834</v>
      </c>
      <c r="P545" s="184">
        <f>P473/RES_summary!P$21</f>
        <v>85.120646070836059</v>
      </c>
      <c r="Q545" s="184">
        <f>Q473/RES_summary!Q$21</f>
        <v>85.42896669355855</v>
      </c>
    </row>
    <row r="546" spans="1:17" ht="12" customHeight="1" x14ac:dyDescent="0.25">
      <c r="A546" s="158" t="s">
        <v>65</v>
      </c>
      <c r="B546" s="157"/>
      <c r="C546" s="178">
        <f>C474/RES_summary!C$21</f>
        <v>113.85107723511123</v>
      </c>
      <c r="D546" s="178">
        <f>D474/RES_summary!D$21</f>
        <v>112.05745395886291</v>
      </c>
      <c r="E546" s="178">
        <f>E474/RES_summary!E$21</f>
        <v>109.16352168140124</v>
      </c>
      <c r="F546" s="178">
        <f>F474/RES_summary!F$21</f>
        <v>103.61929143980791</v>
      </c>
      <c r="G546" s="178">
        <f>G474/RES_summary!G$21</f>
        <v>92.230562938159991</v>
      </c>
      <c r="H546" s="178">
        <f>H474/RES_summary!H$21</f>
        <v>100.69101754094378</v>
      </c>
      <c r="I546" s="178">
        <f>I474/RES_summary!I$21</f>
        <v>106.17407529032941</v>
      </c>
      <c r="J546" s="178">
        <f>J474/RES_summary!J$21</f>
        <v>96.070937702362798</v>
      </c>
      <c r="K546" s="178">
        <f>K474/RES_summary!K$21</f>
        <v>68.13236154042329</v>
      </c>
      <c r="L546" s="178">
        <f>L474/RES_summary!L$21</f>
        <v>101.76870628900194</v>
      </c>
      <c r="M546" s="178">
        <f>M474/RES_summary!M$21</f>
        <v>92.660330148994717</v>
      </c>
      <c r="N546" s="178">
        <f>N474/RES_summary!N$21</f>
        <v>102.08316422010651</v>
      </c>
      <c r="O546" s="178">
        <f>O474/RES_summary!O$21</f>
        <v>70.159372569259489</v>
      </c>
      <c r="P546" s="178">
        <f>P474/RES_summary!P$21</f>
        <v>60.384464157547626</v>
      </c>
      <c r="Q546" s="178">
        <f>Q474/RES_summary!Q$21</f>
        <v>60.84844510987481</v>
      </c>
    </row>
    <row r="547" spans="1:17" ht="12" customHeight="1" x14ac:dyDescent="0.25">
      <c r="A547" s="23" t="s">
        <v>157</v>
      </c>
      <c r="B547" s="156"/>
      <c r="C547" s="177">
        <f>C475/RES_summary!C$21</f>
        <v>113.18979715206065</v>
      </c>
      <c r="D547" s="177">
        <f>D475/RES_summary!D$21</f>
        <v>111.48886905477836</v>
      </c>
      <c r="E547" s="177">
        <f>E475/RES_summary!E$21</f>
        <v>107.7284392366042</v>
      </c>
      <c r="F547" s="177">
        <f>F475/RES_summary!F$21</f>
        <v>102.27318552305509</v>
      </c>
      <c r="G547" s="177">
        <f>G475/RES_summary!G$21</f>
        <v>91.281086677555692</v>
      </c>
      <c r="H547" s="177">
        <f>H475/RES_summary!H$21</f>
        <v>99.523895242922507</v>
      </c>
      <c r="I547" s="177">
        <f>I475/RES_summary!I$21</f>
        <v>105.02950866339413</v>
      </c>
      <c r="J547" s="177">
        <f>J475/RES_summary!J$21</f>
        <v>94.961761251459407</v>
      </c>
      <c r="K547" s="177">
        <f>K475/RES_summary!K$21</f>
        <v>67.325223544341483</v>
      </c>
      <c r="L547" s="177">
        <f>L475/RES_summary!L$21</f>
        <v>100.58309917558589</v>
      </c>
      <c r="M547" s="177">
        <f>M475/RES_summary!M$21</f>
        <v>91.603320265486673</v>
      </c>
      <c r="N547" s="177">
        <f>N475/RES_summary!N$21</f>
        <v>100.95110020040613</v>
      </c>
      <c r="O547" s="177">
        <f>O475/RES_summary!O$21</f>
        <v>69.341861013853858</v>
      </c>
      <c r="P547" s="177">
        <f>P475/RES_summary!P$21</f>
        <v>59.558613983375089</v>
      </c>
      <c r="Q547" s="177">
        <f>Q475/RES_summary!Q$21</f>
        <v>59.927891414285547</v>
      </c>
    </row>
    <row r="548" spans="1:17" ht="12" customHeight="1" x14ac:dyDescent="0.25">
      <c r="A548" s="23" t="s">
        <v>60</v>
      </c>
      <c r="B548" s="156"/>
      <c r="C548" s="177">
        <f>C476/RES_summary!C$21</f>
        <v>0.66128008305057107</v>
      </c>
      <c r="D548" s="177">
        <f>D476/RES_summary!D$21</f>
        <v>0.56858490408455742</v>
      </c>
      <c r="E548" s="177">
        <f>E476/RES_summary!E$21</f>
        <v>1.4350824447970276</v>
      </c>
      <c r="F548" s="177">
        <f>F476/RES_summary!F$21</f>
        <v>1.3461059167528144</v>
      </c>
      <c r="G548" s="177">
        <f>G476/RES_summary!G$21</f>
        <v>0.94947626060429757</v>
      </c>
      <c r="H548" s="177">
        <f>H476/RES_summary!H$21</f>
        <v>1.1671222980212665</v>
      </c>
      <c r="I548" s="177">
        <f>I476/RES_summary!I$21</f>
        <v>1.1445666269352832</v>
      </c>
      <c r="J548" s="177">
        <f>J476/RES_summary!J$21</f>
        <v>1.1091764509033741</v>
      </c>
      <c r="K548" s="177">
        <f>K476/RES_summary!K$21</f>
        <v>0.80713799608180681</v>
      </c>
      <c r="L548" s="177">
        <f>L476/RES_summary!L$21</f>
        <v>1.1856071134160542</v>
      </c>
      <c r="M548" s="177">
        <f>M476/RES_summary!M$21</f>
        <v>1.0570098835080362</v>
      </c>
      <c r="N548" s="177">
        <f>N476/RES_summary!N$21</f>
        <v>1.1320640197003702</v>
      </c>
      <c r="O548" s="177">
        <f>O476/RES_summary!O$21</f>
        <v>0.81751155540564058</v>
      </c>
      <c r="P548" s="177">
        <f>P476/RES_summary!P$21</f>
        <v>0.8258501741725357</v>
      </c>
      <c r="Q548" s="177">
        <f>Q476/RES_summary!Q$21</f>
        <v>0.92055369558925948</v>
      </c>
    </row>
    <row r="549" spans="1:17" ht="12" customHeight="1" x14ac:dyDescent="0.25">
      <c r="A549" s="158" t="s">
        <v>112</v>
      </c>
      <c r="B549" s="157"/>
      <c r="C549" s="178">
        <f>C477/RES_summary!C$21</f>
        <v>2.3224491527460044E-2</v>
      </c>
      <c r="D549" s="178">
        <f>D477/RES_summary!D$21</f>
        <v>2.9471703733411667E-2</v>
      </c>
      <c r="E549" s="178">
        <f>E477/RES_summary!E$21</f>
        <v>2.4808099658292799E-2</v>
      </c>
      <c r="F549" s="178">
        <f>F477/RES_summary!F$21</f>
        <v>5.2559714872094682E-2</v>
      </c>
      <c r="G549" s="178">
        <f>G477/RES_summary!G$21</f>
        <v>3.9003540104663864E-2</v>
      </c>
      <c r="H549" s="178">
        <f>H477/RES_summary!H$21</f>
        <v>9.1361370112694559E-2</v>
      </c>
      <c r="I549" s="178">
        <f>I477/RES_summary!I$21</f>
        <v>0.13000338957648264</v>
      </c>
      <c r="J549" s="178">
        <f>J477/RES_summary!J$21</f>
        <v>0.15899055989282371</v>
      </c>
      <c r="K549" s="178">
        <f>K477/RES_summary!K$21</f>
        <v>0.30298219307368957</v>
      </c>
      <c r="L549" s="178">
        <f>L477/RES_summary!L$21</f>
        <v>0.29880894961525983</v>
      </c>
      <c r="M549" s="178">
        <f>M477/RES_summary!M$21</f>
        <v>0.14314254413106348</v>
      </c>
      <c r="N549" s="178">
        <f>N477/RES_summary!N$21</f>
        <v>0.32078338222589126</v>
      </c>
      <c r="O549" s="178">
        <f>O477/RES_summary!O$21</f>
        <v>0.15110862679020001</v>
      </c>
      <c r="P549" s="178">
        <f>P477/RES_summary!P$21</f>
        <v>0.53879753210088466</v>
      </c>
      <c r="Q549" s="178">
        <f>Q477/RES_summary!Q$21</f>
        <v>0.49889264609268985</v>
      </c>
    </row>
    <row r="550" spans="1:17" ht="12" customHeight="1" x14ac:dyDescent="0.25">
      <c r="A550" s="23" t="s">
        <v>60</v>
      </c>
      <c r="B550" s="156"/>
      <c r="C550" s="177">
        <f>C478/RES_summary!C$21</f>
        <v>2.3224491527460044E-2</v>
      </c>
      <c r="D550" s="177">
        <f>D478/RES_summary!D$21</f>
        <v>2.9471703733411667E-2</v>
      </c>
      <c r="E550" s="177">
        <f>E478/RES_summary!E$21</f>
        <v>2.4808099658292799E-2</v>
      </c>
      <c r="F550" s="177">
        <f>F478/RES_summary!F$21</f>
        <v>5.2559714872094682E-2</v>
      </c>
      <c r="G550" s="177">
        <f>G478/RES_summary!G$21</f>
        <v>3.9003540104663864E-2</v>
      </c>
      <c r="H550" s="177">
        <f>H478/RES_summary!H$21</f>
        <v>9.1361370112694559E-2</v>
      </c>
      <c r="I550" s="177">
        <f>I478/RES_summary!I$21</f>
        <v>0.13000338957648264</v>
      </c>
      <c r="J550" s="177">
        <f>J478/RES_summary!J$21</f>
        <v>0.15899055989282371</v>
      </c>
      <c r="K550" s="177">
        <f>K478/RES_summary!K$21</f>
        <v>0.30298219307368957</v>
      </c>
      <c r="L550" s="177">
        <f>L478/RES_summary!L$21</f>
        <v>0.29880894961525983</v>
      </c>
      <c r="M550" s="177">
        <f>M478/RES_summary!M$21</f>
        <v>0.14314254413106348</v>
      </c>
      <c r="N550" s="177">
        <f>N478/RES_summary!N$21</f>
        <v>0.32078338222589126</v>
      </c>
      <c r="O550" s="177">
        <f>O478/RES_summary!O$21</f>
        <v>0.15110862679020001</v>
      </c>
      <c r="P550" s="177">
        <f>P478/RES_summary!P$21</f>
        <v>0.53879753210088466</v>
      </c>
      <c r="Q550" s="177">
        <f>Q478/RES_summary!Q$21</f>
        <v>0.49889264609268985</v>
      </c>
    </row>
    <row r="551" spans="1:17" ht="12" customHeight="1" x14ac:dyDescent="0.25">
      <c r="A551" s="158" t="s">
        <v>63</v>
      </c>
      <c r="B551" s="157"/>
      <c r="C551" s="178">
        <f>C479/RES_summary!C$21</f>
        <v>14.219143972683886</v>
      </c>
      <c r="D551" s="178">
        <f>D479/RES_summary!D$21</f>
        <v>13.685374222845967</v>
      </c>
      <c r="E551" s="178">
        <f>E479/RES_summary!E$21</f>
        <v>13.80510238417175</v>
      </c>
      <c r="F551" s="178">
        <f>F479/RES_summary!F$21</f>
        <v>15.004425119845644</v>
      </c>
      <c r="G551" s="178">
        <f>G479/RES_summary!G$21</f>
        <v>17.534346167672918</v>
      </c>
      <c r="H551" s="178">
        <f>H479/RES_summary!H$21</f>
        <v>16.218755287858201</v>
      </c>
      <c r="I551" s="178">
        <f>I479/RES_summary!I$21</f>
        <v>13.692353711390131</v>
      </c>
      <c r="J551" s="178">
        <f>J479/RES_summary!J$21</f>
        <v>15.186852101556452</v>
      </c>
      <c r="K551" s="178">
        <f>K479/RES_summary!K$21</f>
        <v>15.06027574028581</v>
      </c>
      <c r="L551" s="178">
        <f>L479/RES_summary!L$21</f>
        <v>15.924381855534444</v>
      </c>
      <c r="M551" s="178">
        <f>M479/RES_summary!M$21</f>
        <v>15.850675693565368</v>
      </c>
      <c r="N551" s="178">
        <f>N479/RES_summary!N$21</f>
        <v>14.24537530400562</v>
      </c>
      <c r="O551" s="178">
        <f>O479/RES_summary!O$21</f>
        <v>15.647726882550769</v>
      </c>
      <c r="P551" s="178">
        <f>P479/RES_summary!P$21</f>
        <v>15.854091705605304</v>
      </c>
      <c r="Q551" s="178">
        <f>Q479/RES_summary!Q$21</f>
        <v>15.616364095653459</v>
      </c>
    </row>
    <row r="552" spans="1:17" ht="12" customHeight="1" x14ac:dyDescent="0.25">
      <c r="A552" s="167" t="s">
        <v>156</v>
      </c>
      <c r="B552" s="132"/>
      <c r="C552" s="183">
        <f>C480/RES_summary!C$21</f>
        <v>13.687371210910355</v>
      </c>
      <c r="D552" s="183">
        <f>D480/RES_summary!D$21</f>
        <v>13.685374222845967</v>
      </c>
      <c r="E552" s="183">
        <f>E480/RES_summary!E$21</f>
        <v>13.80510238417175</v>
      </c>
      <c r="F552" s="183">
        <f>F480/RES_summary!F$21</f>
        <v>14.263333257755043</v>
      </c>
      <c r="G552" s="183">
        <f>G480/RES_summary!G$21</f>
        <v>13.93460320739425</v>
      </c>
      <c r="H552" s="183">
        <f>H480/RES_summary!H$21</f>
        <v>13.737871149373909</v>
      </c>
      <c r="I552" s="183">
        <f>I480/RES_summary!I$21</f>
        <v>13.692353711390131</v>
      </c>
      <c r="J552" s="183">
        <f>J480/RES_summary!J$21</f>
        <v>13.808550867640868</v>
      </c>
      <c r="K552" s="183">
        <f>K480/RES_summary!K$21</f>
        <v>14.04587210232704</v>
      </c>
      <c r="L552" s="183">
        <f>L480/RES_summary!L$21</f>
        <v>14.051072921452414</v>
      </c>
      <c r="M552" s="183">
        <f>M480/RES_summary!M$21</f>
        <v>14.372948859663753</v>
      </c>
      <c r="N552" s="183">
        <f>N480/RES_summary!N$21</f>
        <v>14.196919410904661</v>
      </c>
      <c r="O552" s="183">
        <f>O480/RES_summary!O$21</f>
        <v>14.422254124086418</v>
      </c>
      <c r="P552" s="183">
        <f>P480/RES_summary!P$21</f>
        <v>0</v>
      </c>
      <c r="Q552" s="183">
        <f>Q480/RES_summary!Q$21</f>
        <v>14.285751288278233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14.707323445313396</v>
      </c>
      <c r="L553" s="183">
        <f>L481/RES_summary!L$21</f>
        <v>14.627296509305225</v>
      </c>
      <c r="M553" s="183">
        <f>M481/RES_summary!M$21</f>
        <v>14.689665904774067</v>
      </c>
      <c r="N553" s="183">
        <f>N481/RES_summary!N$21</f>
        <v>14.484598209007709</v>
      </c>
      <c r="O553" s="183">
        <f>O481/RES_summary!O$21</f>
        <v>14.621407287929699</v>
      </c>
      <c r="P553" s="183">
        <f>P481/RES_summary!P$21</f>
        <v>14.502819248833132</v>
      </c>
      <c r="Q553" s="183">
        <f>Q481/RES_summary!Q$21</f>
        <v>14.348034396887915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10.64588052934778</v>
      </c>
      <c r="L554" s="182">
        <f>L482/RES_summary!L$21</f>
        <v>10.572324855895772</v>
      </c>
      <c r="M554" s="182">
        <f>M482/RES_summary!M$21</f>
        <v>10.660158423737835</v>
      </c>
      <c r="N554" s="182">
        <f>N482/RES_summary!N$21</f>
        <v>10.44792379421752</v>
      </c>
      <c r="O554" s="182">
        <f>O482/RES_summary!O$21</f>
        <v>10.570475115959535</v>
      </c>
      <c r="P554" s="182">
        <f>P482/RES_summary!P$21</f>
        <v>10.473462509262612</v>
      </c>
      <c r="Q554" s="182">
        <f>Q482/RES_summary!Q$21</f>
        <v>10.344444827785935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4.0614429159656176</v>
      </c>
      <c r="L555" s="181">
        <f>L483/RES_summary!L$21</f>
        <v>4.0549716534094511</v>
      </c>
      <c r="M555" s="181">
        <f>M483/RES_summary!M$21</f>
        <v>4.029507481036231</v>
      </c>
      <c r="N555" s="181">
        <f>N483/RES_summary!N$21</f>
        <v>4.0366744147901947</v>
      </c>
      <c r="O555" s="181">
        <f>O483/RES_summary!O$21</f>
        <v>4.0509321719701648</v>
      </c>
      <c r="P555" s="181">
        <f>P483/RES_summary!P$21</f>
        <v>4.0293567395705203</v>
      </c>
      <c r="Q555" s="181">
        <f>Q483/RES_summary!Q$21</f>
        <v>4.0035895691019805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16.021376516164949</v>
      </c>
      <c r="D560" s="180">
        <f>D488/RES_summary!D$21</f>
        <v>0</v>
      </c>
      <c r="E560" s="180">
        <f>E488/RES_summary!E$21</f>
        <v>0</v>
      </c>
      <c r="F560" s="180">
        <f>F488/RES_summary!F$21</f>
        <v>20.289198185535813</v>
      </c>
      <c r="G560" s="180">
        <f>G488/RES_summary!G$21</f>
        <v>19.515821485609077</v>
      </c>
      <c r="H560" s="180">
        <f>H488/RES_summary!H$21</f>
        <v>19.873728306320153</v>
      </c>
      <c r="I560" s="180">
        <f>I488/RES_summary!I$21</f>
        <v>0</v>
      </c>
      <c r="J560" s="180">
        <f>J488/RES_summary!J$21</f>
        <v>19.25957144746674</v>
      </c>
      <c r="K560" s="180">
        <f>K488/RES_summary!K$21</f>
        <v>19.357828542905825</v>
      </c>
      <c r="L560" s="180">
        <f>L488/RES_summary!L$21</f>
        <v>21.326016424437356</v>
      </c>
      <c r="M560" s="180">
        <f>M488/RES_summary!M$21</f>
        <v>19.827263217963129</v>
      </c>
      <c r="N560" s="180">
        <f>N488/RES_summary!N$21</f>
        <v>0</v>
      </c>
      <c r="O560" s="180">
        <f>O488/RES_summary!O$21</f>
        <v>19.893235737072516</v>
      </c>
      <c r="P560" s="180">
        <f>P488/RES_summary!P$21</f>
        <v>20.195929270860788</v>
      </c>
      <c r="Q560" s="180">
        <f>Q488/RES_summary!Q$21</f>
        <v>20.260817338402958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17.710467915096782</v>
      </c>
      <c r="L561" s="179">
        <f>L489/RES_summary!L$21</f>
        <v>18.983315137926894</v>
      </c>
      <c r="M561" s="179">
        <f>M489/RES_summary!M$21</f>
        <v>17.918648095745588</v>
      </c>
      <c r="N561" s="179">
        <f>N489/RES_summary!N$21</f>
        <v>0</v>
      </c>
      <c r="O561" s="179">
        <f>O489/RES_summary!O$21</f>
        <v>17.981292066464814</v>
      </c>
      <c r="P561" s="179">
        <f>P489/RES_summary!P$21</f>
        <v>18.169221957557728</v>
      </c>
      <c r="Q561" s="179">
        <f>Q489/RES_summary!Q$21</f>
        <v>18.197245663818006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13.649024999131163</v>
      </c>
      <c r="L562" s="177">
        <f>L490/RES_summary!L$21</f>
        <v>14.928211497106435</v>
      </c>
      <c r="M562" s="177">
        <f>M490/RES_summary!M$21</f>
        <v>13.889179091701282</v>
      </c>
      <c r="N562" s="177">
        <f>N490/RES_summary!N$21</f>
        <v>0</v>
      </c>
      <c r="O562" s="177">
        <f>O490/RES_summary!O$21</f>
        <v>13.930187743025138</v>
      </c>
      <c r="P562" s="177">
        <f>P490/RES_summary!P$21</f>
        <v>14.139624792930029</v>
      </c>
      <c r="Q562" s="177">
        <f>Q490/RES_summary!Q$21</f>
        <v>14.193430729794434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4.0614429159656185</v>
      </c>
      <c r="L563" s="177">
        <f>L491/RES_summary!L$21</f>
        <v>4.0551036408204535</v>
      </c>
      <c r="M563" s="177">
        <f>M491/RES_summary!M$21</f>
        <v>4.0294690040443051</v>
      </c>
      <c r="N563" s="177">
        <f>N491/RES_summary!N$21</f>
        <v>0</v>
      </c>
      <c r="O563" s="177">
        <f>O491/RES_summary!O$21</f>
        <v>4.051104323439672</v>
      </c>
      <c r="P563" s="177">
        <f>P491/RES_summary!P$21</f>
        <v>4.0295971646276936</v>
      </c>
      <c r="Q563" s="177">
        <f>Q491/RES_summary!Q$21</f>
        <v>4.0038149340235698</v>
      </c>
    </row>
    <row r="564" spans="1:17" ht="12" customHeight="1" x14ac:dyDescent="0.25">
      <c r="A564" s="158" t="s">
        <v>62</v>
      </c>
      <c r="B564" s="157"/>
      <c r="C564" s="178">
        <f>C492/RES_summary!C$21</f>
        <v>5.4702498287844312</v>
      </c>
      <c r="D564" s="178">
        <f>D492/RES_summary!D$21</f>
        <v>6.001271933502613</v>
      </c>
      <c r="E564" s="178">
        <f>E492/RES_summary!E$21</f>
        <v>8.173704910635216</v>
      </c>
      <c r="F564" s="178">
        <f>F492/RES_summary!F$21</f>
        <v>8.2532202232811276</v>
      </c>
      <c r="G564" s="178">
        <f>G492/RES_summary!G$21</f>
        <v>7.9670238450732862</v>
      </c>
      <c r="H564" s="178">
        <f>H492/RES_summary!H$21</f>
        <v>8.1059720330375136</v>
      </c>
      <c r="I564" s="178">
        <f>I492/RES_summary!I$21</f>
        <v>7.9111759127563408</v>
      </c>
      <c r="J564" s="178">
        <f>J492/RES_summary!J$21</f>
        <v>8.1202051094886567</v>
      </c>
      <c r="K564" s="178">
        <f>K492/RES_summary!K$21</f>
        <v>8.2844046837269225</v>
      </c>
      <c r="L564" s="178">
        <f>L492/RES_summary!L$21</f>
        <v>8.4118007420025709</v>
      </c>
      <c r="M564" s="178">
        <f>M492/RES_summary!M$21</f>
        <v>8.237200515998925</v>
      </c>
      <c r="N564" s="178">
        <f>N492/RES_summary!N$21</f>
        <v>8.0752921444363004</v>
      </c>
      <c r="O564" s="178">
        <f>O492/RES_summary!O$21</f>
        <v>8.2299180324233578</v>
      </c>
      <c r="P564" s="178">
        <f>P492/RES_summary!P$21</f>
        <v>8.3432926755822443</v>
      </c>
      <c r="Q564" s="178">
        <f>Q492/RES_summary!Q$21</f>
        <v>8.4652648419375982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5.4702498287844312</v>
      </c>
      <c r="D567" s="176">
        <f>D495/RES_summary!D$21</f>
        <v>6.001271933502613</v>
      </c>
      <c r="E567" s="176">
        <f>E495/RES_summary!E$21</f>
        <v>8.173704910635216</v>
      </c>
      <c r="F567" s="176">
        <f>F495/RES_summary!F$21</f>
        <v>8.2532202232811276</v>
      </c>
      <c r="G567" s="176">
        <f>G495/RES_summary!G$21</f>
        <v>7.9670238450732862</v>
      </c>
      <c r="H567" s="176">
        <f>H495/RES_summary!H$21</f>
        <v>8.1059720330375136</v>
      </c>
      <c r="I567" s="176">
        <f>I495/RES_summary!I$21</f>
        <v>7.9111759127563408</v>
      </c>
      <c r="J567" s="176">
        <f>J495/RES_summary!J$21</f>
        <v>8.1202051094886567</v>
      </c>
      <c r="K567" s="176">
        <f>K495/RES_summary!K$21</f>
        <v>8.2844046837269225</v>
      </c>
      <c r="L567" s="176">
        <f>L495/RES_summary!L$21</f>
        <v>8.4118007420025709</v>
      </c>
      <c r="M567" s="176">
        <f>M495/RES_summary!M$21</f>
        <v>8.237200515998925</v>
      </c>
      <c r="N567" s="176">
        <f>N495/RES_summary!N$21</f>
        <v>8.0752921444363004</v>
      </c>
      <c r="O567" s="176">
        <f>O495/RES_summary!O$21</f>
        <v>8.2299180324233578</v>
      </c>
      <c r="P567" s="176">
        <f>P495/RES_summary!P$21</f>
        <v>8.3432926755822443</v>
      </c>
      <c r="Q567" s="176">
        <f>Q495/RES_summary!Q$21</f>
        <v>8.4652648419375982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2955</v>
      </c>
      <c r="C5" s="151">
        <f>RES_hhdet_num!C$105</f>
        <v>2988</v>
      </c>
      <c r="D5" s="151">
        <f>RES_hhdet_num!D$105</f>
        <v>6191</v>
      </c>
      <c r="E5" s="151">
        <f>RES_hhdet_num!E$105</f>
        <v>7227</v>
      </c>
      <c r="F5" s="151">
        <f>RES_hhdet_num!F$105</f>
        <v>7601</v>
      </c>
      <c r="G5" s="151">
        <f>RES_hhdet_num!G$105</f>
        <v>11500.999999999996</v>
      </c>
      <c r="H5" s="151">
        <f>RES_hhdet_num!H$105</f>
        <v>11653.999999999996</v>
      </c>
      <c r="I5" s="151">
        <f>RES_hhdet_num!I$105</f>
        <v>11698.999999999996</v>
      </c>
      <c r="J5" s="151">
        <f>RES_hhdet_num!J$105</f>
        <v>12194.999999999993</v>
      </c>
      <c r="K5" s="151">
        <f>RES_hhdet_num!K$105</f>
        <v>12319.999999999995</v>
      </c>
      <c r="L5" s="151">
        <f>RES_hhdet_num!L$105</f>
        <v>12506.999999999993</v>
      </c>
      <c r="M5" s="151">
        <f>RES_hhdet_num!M$105</f>
        <v>12825.999999999993</v>
      </c>
      <c r="N5" s="151">
        <f>RES_hhdet_num!N$105</f>
        <v>14720.999999999993</v>
      </c>
      <c r="O5" s="151">
        <f>RES_hhdet_num!O$105</f>
        <v>16583.999999999993</v>
      </c>
      <c r="P5" s="151">
        <f>RES_hhdet_num!P$105</f>
        <v>20098.999999999993</v>
      </c>
      <c r="Q5" s="151">
        <f>RES_hhdet_num!Q$105</f>
        <v>22516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2955</v>
      </c>
      <c r="C7" s="67">
        <f>RES_hhdet_num!C$107</f>
        <v>2988</v>
      </c>
      <c r="D7" s="67">
        <f>RES_hhdet_num!D$107</f>
        <v>6191</v>
      </c>
      <c r="E7" s="67">
        <f>RES_hhdet_num!E$107</f>
        <v>7227</v>
      </c>
      <c r="F7" s="67">
        <f>RES_hhdet_num!F$107</f>
        <v>7601</v>
      </c>
      <c r="G7" s="67">
        <f>RES_hhdet_num!G$107</f>
        <v>11500.999999999996</v>
      </c>
      <c r="H7" s="67">
        <f>RES_hhdet_num!H$107</f>
        <v>11653.999999999996</v>
      </c>
      <c r="I7" s="67">
        <f>RES_hhdet_num!I$107</f>
        <v>11698.999999999996</v>
      </c>
      <c r="J7" s="67">
        <f>RES_hhdet_num!J$107</f>
        <v>12194.999999999993</v>
      </c>
      <c r="K7" s="67">
        <f>RES_hhdet_num!K$107</f>
        <v>12319.999999999995</v>
      </c>
      <c r="L7" s="67">
        <f>RES_hhdet_num!L$107</f>
        <v>12506.999999999993</v>
      </c>
      <c r="M7" s="67">
        <f>RES_hhdet_num!M$107</f>
        <v>12825.999999999993</v>
      </c>
      <c r="N7" s="67">
        <f>RES_hhdet_num!N$107</f>
        <v>14720.999999999993</v>
      </c>
      <c r="O7" s="67">
        <f>RES_hhdet_num!O$107</f>
        <v>16583.999999999993</v>
      </c>
      <c r="P7" s="67">
        <f>RES_hhdet_num!P$107</f>
        <v>20098.999999999993</v>
      </c>
      <c r="Q7" s="67">
        <f>RES_hhdet_num!Q$107</f>
        <v>22516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2</v>
      </c>
      <c r="C9" s="67">
        <f>RES_hhdet_num!C$110</f>
        <v>3</v>
      </c>
      <c r="D9" s="67">
        <f>RES_hhdet_num!D$110</f>
        <v>7</v>
      </c>
      <c r="E9" s="67">
        <f>RES_hhdet_num!E$110</f>
        <v>9</v>
      </c>
      <c r="F9" s="67">
        <f>RES_hhdet_num!F$110</f>
        <v>12</v>
      </c>
      <c r="G9" s="67">
        <f>RES_hhdet_num!G$110</f>
        <v>20.999999999999996</v>
      </c>
      <c r="H9" s="67">
        <f>RES_hhdet_num!H$110</f>
        <v>28.999999999999996</v>
      </c>
      <c r="I9" s="67">
        <f>RES_hhdet_num!I$110</f>
        <v>42.999999999999993</v>
      </c>
      <c r="J9" s="67">
        <f>RES_hhdet_num!J$110</f>
        <v>58.999999999999986</v>
      </c>
      <c r="K9" s="67">
        <f>RES_hhdet_num!K$110</f>
        <v>79.999999999999972</v>
      </c>
      <c r="L9" s="67">
        <f>RES_hhdet_num!L$110</f>
        <v>104.99999999999994</v>
      </c>
      <c r="M9" s="67">
        <f>RES_hhdet_num!M$110</f>
        <v>135.99999999999994</v>
      </c>
      <c r="N9" s="67">
        <f>RES_hhdet_num!N$110</f>
        <v>185.99999999999994</v>
      </c>
      <c r="O9" s="67">
        <f>RES_hhdet_num!O$110</f>
        <v>226.99999999999994</v>
      </c>
      <c r="P9" s="67">
        <f>RES_hhdet_num!P$110</f>
        <v>337.99999999999994</v>
      </c>
      <c r="Q9" s="67">
        <f>RES_hhdet_num!Q$110</f>
        <v>452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2955</v>
      </c>
      <c r="C13" s="67">
        <f>RES_hhdet_num!C$116</f>
        <v>2988</v>
      </c>
      <c r="D13" s="67">
        <f>RES_hhdet_num!D$116</f>
        <v>6191</v>
      </c>
      <c r="E13" s="67">
        <f>RES_hhdet_num!E$116</f>
        <v>7227</v>
      </c>
      <c r="F13" s="67">
        <f>RES_hhdet_num!F$116</f>
        <v>7601</v>
      </c>
      <c r="G13" s="67">
        <f>RES_hhdet_num!G$116</f>
        <v>11500.999999999996</v>
      </c>
      <c r="H13" s="67">
        <f>RES_hhdet_num!H$116</f>
        <v>11653.999999999996</v>
      </c>
      <c r="I13" s="67">
        <f>RES_hhdet_num!I$116</f>
        <v>11698.999999999996</v>
      </c>
      <c r="J13" s="67">
        <f>RES_hhdet_num!J$116</f>
        <v>12194.999999999993</v>
      </c>
      <c r="K13" s="67">
        <f>RES_hhdet_num!K$116</f>
        <v>12123.999999999995</v>
      </c>
      <c r="L13" s="67">
        <f>RES_hhdet_num!L$116</f>
        <v>12252.999999999993</v>
      </c>
      <c r="M13" s="67">
        <f>RES_hhdet_num!M$116</f>
        <v>12511.999999999993</v>
      </c>
      <c r="N13" s="67">
        <f>RES_hhdet_num!N$116</f>
        <v>14304.999999999993</v>
      </c>
      <c r="O13" s="67">
        <f>RES_hhdet_num!O$116</f>
        <v>15715.999999999993</v>
      </c>
      <c r="P13" s="67">
        <f>RES_hhdet_num!P$116</f>
        <v>18560.999999999993</v>
      </c>
      <c r="Q13" s="67">
        <f>RES_hhdet_num!Q$116</f>
        <v>20269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195.99999999999974</v>
      </c>
      <c r="L14" s="67">
        <f>RES_hhdet_num!L$117</f>
        <v>253.99999999999983</v>
      </c>
      <c r="M14" s="67">
        <f>RES_hhdet_num!M$117</f>
        <v>313.99999999999983</v>
      </c>
      <c r="N14" s="67">
        <f>RES_hhdet_num!N$117</f>
        <v>415.99999999999977</v>
      </c>
      <c r="O14" s="67">
        <f>RES_hhdet_num!O$117</f>
        <v>867.99999999999966</v>
      </c>
      <c r="P14" s="67">
        <f>RES_hhdet_num!P$117</f>
        <v>1537.9999999999995</v>
      </c>
      <c r="Q14" s="67">
        <f>RES_hhdet_num!Q$117</f>
        <v>2247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1062</v>
      </c>
      <c r="C16" s="67">
        <f>RES_hhdet_num!C$121</f>
        <v>1054</v>
      </c>
      <c r="D16" s="67">
        <f>RES_hhdet_num!D$121</f>
        <v>2179</v>
      </c>
      <c r="E16" s="67">
        <f>RES_hhdet_num!E$121</f>
        <v>2517</v>
      </c>
      <c r="F16" s="67">
        <f>RES_hhdet_num!F$121</f>
        <v>2438</v>
      </c>
      <c r="G16" s="67">
        <f>RES_hhdet_num!G$121</f>
        <v>3566.9999999999991</v>
      </c>
      <c r="H16" s="67">
        <f>RES_hhdet_num!H$121</f>
        <v>3634</v>
      </c>
      <c r="I16" s="67">
        <f>RES_hhdet_num!I$121</f>
        <v>3731.9999999999991</v>
      </c>
      <c r="J16" s="67">
        <f>RES_hhdet_num!J$121</f>
        <v>3960.9999999999982</v>
      </c>
      <c r="K16" s="67">
        <f>RES_hhdet_num!K$121</f>
        <v>4204.9999999999982</v>
      </c>
      <c r="L16" s="67">
        <f>RES_hhdet_num!L$121</f>
        <v>4183.9999999999973</v>
      </c>
      <c r="M16" s="67">
        <f>RES_hhdet_num!M$121</f>
        <v>3891.9999999999986</v>
      </c>
      <c r="N16" s="67">
        <f>RES_hhdet_num!N$121</f>
        <v>4424.9999999999982</v>
      </c>
      <c r="O16" s="67">
        <f>RES_hhdet_num!O$121</f>
        <v>4653.9999999999982</v>
      </c>
      <c r="P16" s="67">
        <f>RES_hhdet_num!P$121</f>
        <v>6128.9999999999973</v>
      </c>
      <c r="Q16" s="67">
        <f>RES_hhdet_num!Q$121</f>
        <v>6522</v>
      </c>
    </row>
    <row r="17" spans="1:17" ht="12" customHeight="1" x14ac:dyDescent="0.25">
      <c r="A17" s="29" t="s">
        <v>140</v>
      </c>
      <c r="B17" s="83">
        <f>RES_hhdet_num!B$122</f>
        <v>1893</v>
      </c>
      <c r="C17" s="83">
        <f>RES_hhdet_num!C$122</f>
        <v>1934</v>
      </c>
      <c r="D17" s="83">
        <f>RES_hhdet_num!D$122</f>
        <v>4012</v>
      </c>
      <c r="E17" s="83">
        <f>RES_hhdet_num!E$122</f>
        <v>4710</v>
      </c>
      <c r="F17" s="83">
        <f>RES_hhdet_num!F$122</f>
        <v>5163</v>
      </c>
      <c r="G17" s="83">
        <f>RES_hhdet_num!G$122</f>
        <v>7933.9999999999982</v>
      </c>
      <c r="H17" s="83">
        <f>RES_hhdet_num!H$122</f>
        <v>8019.9999999999991</v>
      </c>
      <c r="I17" s="83">
        <f>RES_hhdet_num!I$122</f>
        <v>7966.9999999999991</v>
      </c>
      <c r="J17" s="83">
        <f>RES_hhdet_num!J$122</f>
        <v>8233.9999999999964</v>
      </c>
      <c r="K17" s="83">
        <f>RES_hhdet_num!K$122</f>
        <v>8114.9999999999982</v>
      </c>
      <c r="L17" s="83">
        <f>RES_hhdet_num!L$122</f>
        <v>8322.9999999999945</v>
      </c>
      <c r="M17" s="83">
        <f>RES_hhdet_num!M$122</f>
        <v>8933.9999999999927</v>
      </c>
      <c r="N17" s="83">
        <f>RES_hhdet_num!N$122</f>
        <v>10295.999999999995</v>
      </c>
      <c r="O17" s="83">
        <f>RES_hhdet_num!O$122</f>
        <v>11929.999999999993</v>
      </c>
      <c r="P17" s="83">
        <f>RES_hhdet_num!P$122</f>
        <v>13969.999999999996</v>
      </c>
      <c r="Q17" s="83">
        <f>RES_hhdet_num!Q$122</f>
        <v>15993.999999999998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184.6875</v>
      </c>
      <c r="D21" s="67">
        <f t="shared" si="0"/>
        <v>184.6875</v>
      </c>
      <c r="E21" s="67">
        <f t="shared" si="0"/>
        <v>184.6875</v>
      </c>
      <c r="F21" s="67">
        <f t="shared" si="0"/>
        <v>184.6875</v>
      </c>
      <c r="G21" s="67">
        <f t="shared" si="0"/>
        <v>184.68750000000364</v>
      </c>
      <c r="H21" s="67">
        <f t="shared" si="0"/>
        <v>184.6875</v>
      </c>
      <c r="I21" s="67">
        <f t="shared" si="0"/>
        <v>184.6875</v>
      </c>
      <c r="J21" s="67">
        <f t="shared" si="0"/>
        <v>184.68750000000364</v>
      </c>
      <c r="K21" s="67">
        <f t="shared" si="0"/>
        <v>184.68749999999818</v>
      </c>
      <c r="L21" s="67">
        <f t="shared" si="0"/>
        <v>184.68750000000182</v>
      </c>
      <c r="M21" s="67">
        <f t="shared" si="0"/>
        <v>184.6875</v>
      </c>
      <c r="N21" s="67">
        <f t="shared" si="0"/>
        <v>184.6875</v>
      </c>
      <c r="O21" s="67">
        <f t="shared" si="0"/>
        <v>184.6875</v>
      </c>
      <c r="P21" s="67">
        <f t="shared" si="0"/>
        <v>184.6875</v>
      </c>
      <c r="Q21" s="67">
        <f t="shared" si="0"/>
        <v>184.68749999999272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1</v>
      </c>
      <c r="F23" s="67">
        <f t="shared" si="1"/>
        <v>1</v>
      </c>
      <c r="G23" s="67">
        <f t="shared" si="1"/>
        <v>1.0000000000000036</v>
      </c>
      <c r="H23" s="67">
        <f t="shared" si="1"/>
        <v>1</v>
      </c>
      <c r="I23" s="67">
        <f t="shared" si="1"/>
        <v>1.0000000000000071</v>
      </c>
      <c r="J23" s="67">
        <f t="shared" si="1"/>
        <v>0</v>
      </c>
      <c r="K23" s="67">
        <f t="shared" si="1"/>
        <v>1.0000000000000142</v>
      </c>
      <c r="L23" s="67">
        <f t="shared" si="1"/>
        <v>4.0000000000000284</v>
      </c>
      <c r="M23" s="67">
        <f t="shared" si="1"/>
        <v>3</v>
      </c>
      <c r="N23" s="67">
        <f t="shared" si="1"/>
        <v>4</v>
      </c>
      <c r="O23" s="67">
        <f t="shared" si="1"/>
        <v>10</v>
      </c>
      <c r="P23" s="67">
        <f t="shared" si="1"/>
        <v>11</v>
      </c>
      <c r="Q23" s="67">
        <f t="shared" si="1"/>
        <v>15.999999999999943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276.75</v>
      </c>
      <c r="D27" s="67">
        <f t="shared" si="2"/>
        <v>276.75</v>
      </c>
      <c r="E27" s="67">
        <f t="shared" si="2"/>
        <v>276.75</v>
      </c>
      <c r="F27" s="67">
        <f t="shared" si="2"/>
        <v>276.75</v>
      </c>
      <c r="G27" s="67">
        <f t="shared" si="2"/>
        <v>276.75000000000364</v>
      </c>
      <c r="H27" s="67">
        <f t="shared" si="2"/>
        <v>276.75</v>
      </c>
      <c r="I27" s="67">
        <f t="shared" si="2"/>
        <v>276.75</v>
      </c>
      <c r="J27" s="67">
        <f t="shared" si="2"/>
        <v>276.75000000000364</v>
      </c>
      <c r="K27" s="67">
        <f t="shared" si="2"/>
        <v>494.43749999999818</v>
      </c>
      <c r="L27" s="67">
        <f t="shared" si="2"/>
        <v>3664.4375000000018</v>
      </c>
      <c r="M27" s="67">
        <f t="shared" si="2"/>
        <v>1497.4375</v>
      </c>
      <c r="N27" s="67">
        <f t="shared" si="2"/>
        <v>835.4375</v>
      </c>
      <c r="O27" s="67">
        <f t="shared" si="2"/>
        <v>4361.4375</v>
      </c>
      <c r="P27" s="67">
        <f t="shared" si="2"/>
        <v>614.4375</v>
      </c>
      <c r="Q27" s="67">
        <f t="shared" si="2"/>
        <v>506.43749999999272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10.957042191411915</v>
      </c>
      <c r="M28" s="67">
        <f t="shared" si="2"/>
        <v>3.9129967103632453</v>
      </c>
      <c r="N28" s="67">
        <f t="shared" si="2"/>
        <v>24.719504755861522</v>
      </c>
      <c r="O28" s="67">
        <f t="shared" si="2"/>
        <v>20.991245469963701</v>
      </c>
      <c r="P28" s="67">
        <f t="shared" si="2"/>
        <v>71.021274040297158</v>
      </c>
      <c r="Q28" s="67">
        <f t="shared" si="2"/>
        <v>41.353023906429826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99.75</v>
      </c>
      <c r="D30" s="67">
        <f t="shared" si="3"/>
        <v>99.75</v>
      </c>
      <c r="E30" s="67">
        <f t="shared" si="3"/>
        <v>99.75</v>
      </c>
      <c r="F30" s="67">
        <f t="shared" si="3"/>
        <v>217.75497824541571</v>
      </c>
      <c r="G30" s="67">
        <f t="shared" si="3"/>
        <v>99.750000000000909</v>
      </c>
      <c r="H30" s="67">
        <f t="shared" si="3"/>
        <v>99.749999999999545</v>
      </c>
      <c r="I30" s="67">
        <f t="shared" si="3"/>
        <v>99.750000000000455</v>
      </c>
      <c r="J30" s="67">
        <f t="shared" si="3"/>
        <v>99.750000000000909</v>
      </c>
      <c r="K30" s="67">
        <f t="shared" si="3"/>
        <v>143.87090758774957</v>
      </c>
      <c r="L30" s="67">
        <f t="shared" si="3"/>
        <v>1101.0209991960937</v>
      </c>
      <c r="M30" s="67">
        <f t="shared" si="3"/>
        <v>441.16387068629638</v>
      </c>
      <c r="N30" s="67">
        <f t="shared" si="3"/>
        <v>238.50497824541526</v>
      </c>
      <c r="O30" s="67">
        <f t="shared" si="3"/>
        <v>1252.2955878608536</v>
      </c>
      <c r="P30" s="67">
        <f t="shared" si="3"/>
        <v>288.76829935591468</v>
      </c>
      <c r="Q30" s="67">
        <f t="shared" si="3"/>
        <v>551.45571357713561</v>
      </c>
    </row>
    <row r="31" spans="1:17" ht="12" customHeight="1" x14ac:dyDescent="0.25">
      <c r="A31" s="29" t="s">
        <v>140</v>
      </c>
      <c r="B31" s="83"/>
      <c r="C31" s="83">
        <f t="shared" si="3"/>
        <v>177.75</v>
      </c>
      <c r="D31" s="83">
        <f t="shared" si="3"/>
        <v>391.39063199097109</v>
      </c>
      <c r="E31" s="83">
        <f t="shared" si="3"/>
        <v>181.27362931370317</v>
      </c>
      <c r="F31" s="83">
        <f t="shared" si="3"/>
        <v>177.75</v>
      </c>
      <c r="G31" s="83">
        <f t="shared" si="3"/>
        <v>186.6727402551378</v>
      </c>
      <c r="H31" s="83">
        <f t="shared" si="3"/>
        <v>177.74999999999909</v>
      </c>
      <c r="I31" s="83">
        <f t="shared" si="3"/>
        <v>202.34282100727978</v>
      </c>
      <c r="J31" s="83">
        <f t="shared" si="3"/>
        <v>177.75000000000364</v>
      </c>
      <c r="K31" s="83">
        <f t="shared" si="3"/>
        <v>351.31659241224952</v>
      </c>
      <c r="L31" s="83">
        <f t="shared" si="3"/>
        <v>2647.1406319909747</v>
      </c>
      <c r="M31" s="83">
        <f t="shared" si="3"/>
        <v>1057.0236293137041</v>
      </c>
      <c r="N31" s="83">
        <f t="shared" si="3"/>
        <v>597.68252175458292</v>
      </c>
      <c r="O31" s="83">
        <f t="shared" si="3"/>
        <v>3017.0794121391482</v>
      </c>
      <c r="P31" s="83">
        <f t="shared" si="3"/>
        <v>726.8584029435533</v>
      </c>
      <c r="Q31" s="83">
        <f t="shared" si="3"/>
        <v>149.34282100727614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217.6875</v>
      </c>
      <c r="D35" s="67">
        <f>RES_hhdet_in!D$107</f>
        <v>3387.6875</v>
      </c>
      <c r="E35" s="67">
        <f>RES_hhdet_in!E$107</f>
        <v>1220.6875</v>
      </c>
      <c r="F35" s="67">
        <f>RES_hhdet_in!F$107</f>
        <v>558.6875</v>
      </c>
      <c r="G35" s="67">
        <f>RES_hhdet_in!G$107</f>
        <v>4084.6875</v>
      </c>
      <c r="H35" s="67">
        <f>RES_hhdet_in!H$107</f>
        <v>337.6875</v>
      </c>
      <c r="I35" s="67">
        <f>RES_hhdet_in!I$107</f>
        <v>229.6875</v>
      </c>
      <c r="J35" s="67">
        <f>RES_hhdet_in!J$107</f>
        <v>680.6875</v>
      </c>
      <c r="K35" s="67">
        <f>RES_hhdet_in!K$107</f>
        <v>309.6875</v>
      </c>
      <c r="L35" s="67">
        <f>RES_hhdet_in!L$107</f>
        <v>371.6875</v>
      </c>
      <c r="M35" s="67">
        <f>RES_hhdet_in!M$107</f>
        <v>503.6875</v>
      </c>
      <c r="N35" s="67">
        <f>RES_hhdet_in!N$107</f>
        <v>2079.6875</v>
      </c>
      <c r="O35" s="67">
        <f>RES_hhdet_in!O$107</f>
        <v>2047.6874999999998</v>
      </c>
      <c r="P35" s="67">
        <f>RES_hhdet_in!P$107</f>
        <v>3699.6875</v>
      </c>
      <c r="Q35" s="67">
        <f>RES_hhdet_in!Q$107</f>
        <v>2601.6875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1</v>
      </c>
      <c r="D37" s="67">
        <f>RES_hhdet_in!D$110</f>
        <v>4</v>
      </c>
      <c r="E37" s="67">
        <f>RES_hhdet_in!E$110</f>
        <v>3</v>
      </c>
      <c r="F37" s="67">
        <f>RES_hhdet_in!F$110</f>
        <v>4</v>
      </c>
      <c r="G37" s="67">
        <f>RES_hhdet_in!G$110</f>
        <v>10</v>
      </c>
      <c r="H37" s="67">
        <f>RES_hhdet_in!H$110</f>
        <v>9</v>
      </c>
      <c r="I37" s="67">
        <f>RES_hhdet_in!I$110</f>
        <v>15</v>
      </c>
      <c r="J37" s="67">
        <f>RES_hhdet_in!J$110</f>
        <v>16</v>
      </c>
      <c r="K37" s="67">
        <f>RES_hhdet_in!K$110</f>
        <v>22</v>
      </c>
      <c r="L37" s="67">
        <f>RES_hhdet_in!L$110</f>
        <v>29</v>
      </c>
      <c r="M37" s="67">
        <f>RES_hhdet_in!M$110</f>
        <v>34</v>
      </c>
      <c r="N37" s="67">
        <f>RES_hhdet_in!N$110</f>
        <v>54</v>
      </c>
      <c r="O37" s="67">
        <f>RES_hhdet_in!O$110</f>
        <v>51</v>
      </c>
      <c r="P37" s="67">
        <f>RES_hhdet_in!P$110</f>
        <v>122</v>
      </c>
      <c r="Q37" s="67">
        <f>RES_hhdet_in!Q$110</f>
        <v>130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309.75</v>
      </c>
      <c r="D41" s="67">
        <f>RES_hhdet_in!D$116</f>
        <v>3479.75</v>
      </c>
      <c r="E41" s="67">
        <f>RES_hhdet_in!E$116</f>
        <v>1312.75</v>
      </c>
      <c r="F41" s="67">
        <f>RES_hhdet_in!F$116</f>
        <v>650.75</v>
      </c>
      <c r="G41" s="67">
        <f>RES_hhdet_in!G$116</f>
        <v>4176.75</v>
      </c>
      <c r="H41" s="67">
        <f>RES_hhdet_in!H$116</f>
        <v>429.75</v>
      </c>
      <c r="I41" s="67">
        <f>RES_hhdet_in!I$116</f>
        <v>321.75</v>
      </c>
      <c r="J41" s="67">
        <f>RES_hhdet_in!J$116</f>
        <v>772.75</v>
      </c>
      <c r="K41" s="67">
        <f>RES_hhdet_in!K$116</f>
        <v>423.43750000000023</v>
      </c>
      <c r="L41" s="67">
        <f>RES_hhdet_in!L$116</f>
        <v>3793.4374999999995</v>
      </c>
      <c r="M41" s="67">
        <f>RES_hhdet_in!M$116</f>
        <v>1756.4375000000002</v>
      </c>
      <c r="N41" s="67">
        <f>RES_hhdet_in!N$116</f>
        <v>2628.4374999999995</v>
      </c>
      <c r="O41" s="67">
        <f>RES_hhdet_in!O$116</f>
        <v>5772.4374999999991</v>
      </c>
      <c r="P41" s="67">
        <f>RES_hhdet_in!P$116</f>
        <v>3459.4375</v>
      </c>
      <c r="Q41" s="67">
        <f>RES_hhdet_in!Q$116</f>
        <v>2214.4375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195.99999999999983</v>
      </c>
      <c r="L42" s="67">
        <f>RES_hhdet_in!L$117</f>
        <v>68.957042191412</v>
      </c>
      <c r="M42" s="67">
        <f>RES_hhdet_in!M$117</f>
        <v>63.912996710363245</v>
      </c>
      <c r="N42" s="67">
        <f>RES_hhdet_in!N$117</f>
        <v>126.71950475586149</v>
      </c>
      <c r="O42" s="67">
        <f>RES_hhdet_in!O$117</f>
        <v>472.99124546996359</v>
      </c>
      <c r="P42" s="67">
        <f>RES_hhdet_in!P$117</f>
        <v>741.02127404029716</v>
      </c>
      <c r="Q42" s="67">
        <f>RES_hhdet_in!Q$117</f>
        <v>750.35302390643028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91.749999999999972</v>
      </c>
      <c r="D44" s="67">
        <f>RES_hhdet_in!D$121</f>
        <v>1224.7500000000002</v>
      </c>
      <c r="E44" s="67">
        <f>RES_hhdet_in!E$121</f>
        <v>437.75000000000017</v>
      </c>
      <c r="F44" s="67">
        <f>RES_hhdet_in!F$121</f>
        <v>138.7549782454156</v>
      </c>
      <c r="G44" s="67">
        <f>RES_hhdet_in!G$121</f>
        <v>1228.75</v>
      </c>
      <c r="H44" s="67">
        <f>RES_hhdet_in!H$121</f>
        <v>166.75000000000063</v>
      </c>
      <c r="I44" s="67">
        <f>RES_hhdet_in!I$121</f>
        <v>197.74999999999955</v>
      </c>
      <c r="J44" s="67">
        <f>RES_hhdet_in!J$121</f>
        <v>328.75</v>
      </c>
      <c r="K44" s="67">
        <f>RES_hhdet_in!K$121</f>
        <v>387.87090758774929</v>
      </c>
      <c r="L44" s="67">
        <f>RES_hhdet_in!L$121</f>
        <v>1080.0209991960924</v>
      </c>
      <c r="M44" s="67">
        <f>RES_hhdet_in!M$121</f>
        <v>149.16387068629746</v>
      </c>
      <c r="N44" s="67">
        <f>RES_hhdet_in!N$121</f>
        <v>771.50497824541503</v>
      </c>
      <c r="O44" s="67">
        <f>RES_hhdet_in!O$121</f>
        <v>1481.2955878608541</v>
      </c>
      <c r="P44" s="67">
        <f>RES_hhdet_in!P$121</f>
        <v>1763.7682993559133</v>
      </c>
      <c r="Q44" s="67">
        <f>RES_hhdet_in!Q$121</f>
        <v>944.45571357713811</v>
      </c>
    </row>
    <row r="45" spans="1:17" ht="12" customHeight="1" x14ac:dyDescent="0.25">
      <c r="A45" s="29" t="s">
        <v>140</v>
      </c>
      <c r="B45" s="83"/>
      <c r="C45" s="83">
        <f>RES_hhdet_in!C$122</f>
        <v>218.75000000000006</v>
      </c>
      <c r="D45" s="83">
        <f>RES_hhdet_in!D$122</f>
        <v>2469.3906319909711</v>
      </c>
      <c r="E45" s="83">
        <f>RES_hhdet_in!E$122</f>
        <v>879.27362931370294</v>
      </c>
      <c r="F45" s="83">
        <f>RES_hhdet_in!F$122</f>
        <v>630.75000000000045</v>
      </c>
      <c r="G45" s="83">
        <f>RES_hhdet_in!G$122</f>
        <v>2957.672740255136</v>
      </c>
      <c r="H45" s="83">
        <f>RES_hhdet_in!H$122</f>
        <v>263.74999999999937</v>
      </c>
      <c r="I45" s="83">
        <f>RES_hhdet_in!I$122</f>
        <v>149.34282100727981</v>
      </c>
      <c r="J45" s="83">
        <f>RES_hhdet_in!J$122</f>
        <v>444.75</v>
      </c>
      <c r="K45" s="83">
        <f>RES_hhdet_in!K$122</f>
        <v>232.31659241225066</v>
      </c>
      <c r="L45" s="83">
        <f>RES_hhdet_in!L$122</f>
        <v>2855.1406319909706</v>
      </c>
      <c r="M45" s="83">
        <f>RES_hhdet_in!M$122</f>
        <v>1668.0236293137027</v>
      </c>
      <c r="N45" s="83">
        <f>RES_hhdet_in!N$122</f>
        <v>1959.682521754585</v>
      </c>
      <c r="O45" s="83">
        <f>RES_hhdet_in!O$122</f>
        <v>4651.0794121391464</v>
      </c>
      <c r="P45" s="83">
        <f>RES_hhdet_in!P$122</f>
        <v>2766.8584029435565</v>
      </c>
      <c r="Q45" s="83">
        <f>RES_hhdet_in!Q$122</f>
        <v>2173.3428210072784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96.654494445121685</v>
      </c>
      <c r="D49" s="67">
        <f>RES_hhdet_in_new!D$107</f>
        <v>1436.0139577447178</v>
      </c>
      <c r="E49" s="67">
        <f>RES_hhdet_in_new!E$107</f>
        <v>545.00768801064964</v>
      </c>
      <c r="F49" s="67">
        <f>RES_hhdet_in_new!F$107</f>
        <v>249.75482126164374</v>
      </c>
      <c r="G49" s="67">
        <f>RES_hhdet_in_new!G$107</f>
        <v>1789.1149107237361</v>
      </c>
      <c r="H49" s="67">
        <f>RES_hhdet_in_new!H$107</f>
        <v>137.52019805728028</v>
      </c>
      <c r="I49" s="67">
        <f>RES_hhdet_in_new!I$107</f>
        <v>93.131682657961292</v>
      </c>
      <c r="J49" s="67">
        <f>RES_hhdet_in_new!J$107</f>
        <v>258.12004285865174</v>
      </c>
      <c r="K49" s="67">
        <f>RES_hhdet_in_new!K$107</f>
        <v>122.50277704489584</v>
      </c>
      <c r="L49" s="67">
        <f>RES_hhdet_in_new!L$107</f>
        <v>140.64557021071033</v>
      </c>
      <c r="M49" s="67">
        <f>RES_hhdet_in_new!M$107</f>
        <v>208.03684536401516</v>
      </c>
      <c r="N49" s="67">
        <f>RES_hhdet_in_new!N$107</f>
        <v>976.74959017076128</v>
      </c>
      <c r="O49" s="67">
        <f>RES_hhdet_in_new!O$107</f>
        <v>853.0585424814235</v>
      </c>
      <c r="P49" s="67">
        <f>RES_hhdet_in_new!P$107</f>
        <v>1598.1252190740779</v>
      </c>
      <c r="Q49" s="67">
        <f>RES_hhdet_in_new!Q$107</f>
        <v>1123.3768074219784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2</v>
      </c>
      <c r="E51" s="67">
        <f>RES_hhdet_in_new!E$110</f>
        <v>1</v>
      </c>
      <c r="F51" s="67">
        <f>RES_hhdet_in_new!F$110</f>
        <v>2</v>
      </c>
      <c r="G51" s="67">
        <f>RES_hhdet_in_new!G$110</f>
        <v>3.9999999999999991</v>
      </c>
      <c r="H51" s="67">
        <f>RES_hhdet_in_new!H$110</f>
        <v>3.9999999999999996</v>
      </c>
      <c r="I51" s="67">
        <f>RES_hhdet_in_new!I$110</f>
        <v>5.9999999999999982</v>
      </c>
      <c r="J51" s="67">
        <f>RES_hhdet_in_new!J$110</f>
        <v>5.9999999999999973</v>
      </c>
      <c r="K51" s="67">
        <f>RES_hhdet_in_new!K$110</f>
        <v>8.9999999999999964</v>
      </c>
      <c r="L51" s="67">
        <f>RES_hhdet_in_new!L$110</f>
        <v>10.999999999999993</v>
      </c>
      <c r="M51" s="67">
        <f>RES_hhdet_in_new!M$110</f>
        <v>13.999999999999993</v>
      </c>
      <c r="N51" s="67">
        <f>RES_hhdet_in_new!N$110</f>
        <v>24.999999999999986</v>
      </c>
      <c r="O51" s="67">
        <f>RES_hhdet_in_new!O$110</f>
        <v>20.999999999999989</v>
      </c>
      <c r="P51" s="67">
        <f>RES_hhdet_in_new!P$110</f>
        <v>52.999999999999986</v>
      </c>
      <c r="Q51" s="67">
        <f>RES_hhdet_in_new!Q$110</f>
        <v>56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96.654494445121685</v>
      </c>
      <c r="D55" s="67">
        <f>RES_hhdet_in_new!D$116</f>
        <v>1436.0139577447178</v>
      </c>
      <c r="E55" s="67">
        <f>RES_hhdet_in_new!E$116</f>
        <v>545.00768801064964</v>
      </c>
      <c r="F55" s="67">
        <f>RES_hhdet_in_new!F$116</f>
        <v>249.75482126164374</v>
      </c>
      <c r="G55" s="67">
        <f>RES_hhdet_in_new!G$116</f>
        <v>1789.1149107237361</v>
      </c>
      <c r="H55" s="67">
        <f>RES_hhdet_in_new!H$116</f>
        <v>137.52019805728028</v>
      </c>
      <c r="I55" s="67">
        <f>RES_hhdet_in_new!I$116</f>
        <v>93.131682657961292</v>
      </c>
      <c r="J55" s="67">
        <f>RES_hhdet_in_new!J$116</f>
        <v>258.12004285865174</v>
      </c>
      <c r="K55" s="67">
        <f>RES_hhdet_in_new!K$116</f>
        <v>0</v>
      </c>
      <c r="L55" s="67">
        <f>RES_hhdet_in_new!L$116</f>
        <v>80.967152138149387</v>
      </c>
      <c r="M55" s="67">
        <f>RES_hhdet_in_new!M$116</f>
        <v>144.41267809095262</v>
      </c>
      <c r="N55" s="67">
        <f>RES_hhdet_in_new!N$116</f>
        <v>850.03008541489987</v>
      </c>
      <c r="O55" s="67">
        <f>RES_hhdet_in_new!O$116</f>
        <v>380.06729701146008</v>
      </c>
      <c r="P55" s="67">
        <f>RES_hhdet_in_new!P$116</f>
        <v>857.10394503378097</v>
      </c>
      <c r="Q55" s="67">
        <f>RES_hhdet_in_new!Q$116</f>
        <v>373.02378351554808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122.50277704489584</v>
      </c>
      <c r="L56" s="67">
        <f>RES_hhdet_in_new!L$117</f>
        <v>59.678418072560959</v>
      </c>
      <c r="M56" s="67">
        <f>RES_hhdet_in_new!M$117</f>
        <v>63.624167273062554</v>
      </c>
      <c r="N56" s="67">
        <f>RES_hhdet_in_new!N$117</f>
        <v>126.71950475586142</v>
      </c>
      <c r="O56" s="67">
        <f>RES_hhdet_in_new!O$117</f>
        <v>472.99124546996336</v>
      </c>
      <c r="P56" s="67">
        <f>RES_hhdet_in_new!P$117</f>
        <v>741.02127404029704</v>
      </c>
      <c r="Q56" s="67">
        <f>RES_hhdet_in_new!Q$117</f>
        <v>750.35302390643028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96.654494445121685</v>
      </c>
      <c r="D59" s="83">
        <f>RES_hhdet_in_new!D$122</f>
        <v>1436.0139577447178</v>
      </c>
      <c r="E59" s="83">
        <f>RES_hhdet_in_new!E$122</f>
        <v>545.00768801064964</v>
      </c>
      <c r="F59" s="83">
        <f>RES_hhdet_in_new!F$122</f>
        <v>249.75482126164374</v>
      </c>
      <c r="G59" s="83">
        <f>RES_hhdet_in_new!G$122</f>
        <v>1789.1149107237361</v>
      </c>
      <c r="H59" s="83">
        <f>RES_hhdet_in_new!H$122</f>
        <v>137.52019805728028</v>
      </c>
      <c r="I59" s="83">
        <f>RES_hhdet_in_new!I$122</f>
        <v>93.131682657961292</v>
      </c>
      <c r="J59" s="83">
        <f>RES_hhdet_in_new!J$122</f>
        <v>258.12004285865174</v>
      </c>
      <c r="K59" s="83">
        <f>RES_hhdet_in_new!K$122</f>
        <v>122.50277704489584</v>
      </c>
      <c r="L59" s="83">
        <f>RES_hhdet_in_new!L$122</f>
        <v>140.64557021071036</v>
      </c>
      <c r="M59" s="83">
        <f>RES_hhdet_in_new!M$122</f>
        <v>208.03684536401519</v>
      </c>
      <c r="N59" s="83">
        <f>RES_hhdet_in_new!N$122</f>
        <v>976.74959017076128</v>
      </c>
      <c r="O59" s="83">
        <f>RES_hhdet_in_new!O$122</f>
        <v>853.0585424814235</v>
      </c>
      <c r="P59" s="83">
        <f>RES_hhdet_in_new!P$122</f>
        <v>1598.1252190740779</v>
      </c>
      <c r="Q59" s="83">
        <f>RES_hhdet_in_new!Q$122</f>
        <v>1123.3768074219784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121.03300555487832</v>
      </c>
      <c r="D63" s="67">
        <f t="shared" si="4"/>
        <v>1951.6735422552822</v>
      </c>
      <c r="E63" s="67">
        <f t="shared" si="4"/>
        <v>675.67981198935036</v>
      </c>
      <c r="F63" s="67">
        <f t="shared" si="4"/>
        <v>308.93267873835623</v>
      </c>
      <c r="G63" s="67">
        <f t="shared" si="4"/>
        <v>2295.5725892762639</v>
      </c>
      <c r="H63" s="67">
        <f t="shared" si="4"/>
        <v>200.16730194271972</v>
      </c>
      <c r="I63" s="67">
        <f t="shared" si="4"/>
        <v>136.55581734203872</v>
      </c>
      <c r="J63" s="67">
        <f t="shared" si="4"/>
        <v>422.56745714134826</v>
      </c>
      <c r="K63" s="67">
        <f t="shared" si="4"/>
        <v>187.18472295510418</v>
      </c>
      <c r="L63" s="67">
        <f t="shared" si="4"/>
        <v>231.04192978928967</v>
      </c>
      <c r="M63" s="67">
        <f t="shared" si="4"/>
        <v>295.65065463598484</v>
      </c>
      <c r="N63" s="67">
        <f t="shared" si="4"/>
        <v>1102.9379098292388</v>
      </c>
      <c r="O63" s="67">
        <f t="shared" si="4"/>
        <v>1194.6289575185763</v>
      </c>
      <c r="P63" s="67">
        <f t="shared" si="4"/>
        <v>2101.5622809259221</v>
      </c>
      <c r="Q63" s="67">
        <f t="shared" si="4"/>
        <v>1478.3106925780216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</v>
      </c>
      <c r="D65" s="67">
        <f t="shared" si="5"/>
        <v>2</v>
      </c>
      <c r="E65" s="67">
        <f t="shared" si="5"/>
        <v>2</v>
      </c>
      <c r="F65" s="67">
        <f t="shared" si="5"/>
        <v>2</v>
      </c>
      <c r="G65" s="67">
        <f t="shared" si="5"/>
        <v>6.0000000000000009</v>
      </c>
      <c r="H65" s="67">
        <f t="shared" si="5"/>
        <v>5</v>
      </c>
      <c r="I65" s="67">
        <f t="shared" si="5"/>
        <v>9.0000000000000018</v>
      </c>
      <c r="J65" s="67">
        <f t="shared" si="5"/>
        <v>10.000000000000004</v>
      </c>
      <c r="K65" s="67">
        <f t="shared" si="5"/>
        <v>13.000000000000004</v>
      </c>
      <c r="L65" s="67">
        <f t="shared" si="5"/>
        <v>18.000000000000007</v>
      </c>
      <c r="M65" s="67">
        <f t="shared" si="5"/>
        <v>20.000000000000007</v>
      </c>
      <c r="N65" s="67">
        <f t="shared" si="5"/>
        <v>29.000000000000014</v>
      </c>
      <c r="O65" s="67">
        <f t="shared" si="5"/>
        <v>30.000000000000011</v>
      </c>
      <c r="P65" s="67">
        <f t="shared" si="5"/>
        <v>69.000000000000014</v>
      </c>
      <c r="Q65" s="67">
        <f t="shared" si="5"/>
        <v>74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213.09550555487832</v>
      </c>
      <c r="D69" s="67">
        <f t="shared" si="6"/>
        <v>2043.7360422552822</v>
      </c>
      <c r="E69" s="67">
        <f t="shared" si="6"/>
        <v>767.74231198935036</v>
      </c>
      <c r="F69" s="67">
        <f t="shared" si="6"/>
        <v>400.99517873835623</v>
      </c>
      <c r="G69" s="67">
        <f t="shared" si="6"/>
        <v>2387.6350892762639</v>
      </c>
      <c r="H69" s="67">
        <f t="shared" si="6"/>
        <v>292.22980194271975</v>
      </c>
      <c r="I69" s="67">
        <f t="shared" si="6"/>
        <v>228.61831734203872</v>
      </c>
      <c r="J69" s="67">
        <f t="shared" si="6"/>
        <v>514.62995714134831</v>
      </c>
      <c r="K69" s="67">
        <f t="shared" si="6"/>
        <v>423.43750000000023</v>
      </c>
      <c r="L69" s="67">
        <f t="shared" si="6"/>
        <v>3712.4703478618503</v>
      </c>
      <c r="M69" s="67">
        <f t="shared" si="6"/>
        <v>1612.0248219090477</v>
      </c>
      <c r="N69" s="67">
        <f t="shared" si="6"/>
        <v>1778.4074145850996</v>
      </c>
      <c r="O69" s="67">
        <f t="shared" si="6"/>
        <v>5392.3702029885389</v>
      </c>
      <c r="P69" s="67">
        <f t="shared" si="6"/>
        <v>2602.3335549662188</v>
      </c>
      <c r="Q69" s="67">
        <f t="shared" si="6"/>
        <v>1841.4137164844519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73.497222955103993</v>
      </c>
      <c r="L70" s="67">
        <f t="shared" si="6"/>
        <v>9.2786241188510417</v>
      </c>
      <c r="M70" s="67">
        <f t="shared" si="6"/>
        <v>0.28882943730069144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91.749999999999972</v>
      </c>
      <c r="D72" s="67">
        <f t="shared" si="7"/>
        <v>1224.7500000000002</v>
      </c>
      <c r="E72" s="67">
        <f t="shared" si="7"/>
        <v>437.75000000000017</v>
      </c>
      <c r="F72" s="67">
        <f t="shared" si="7"/>
        <v>138.7549782454156</v>
      </c>
      <c r="G72" s="67">
        <f t="shared" si="7"/>
        <v>1228.75</v>
      </c>
      <c r="H72" s="67">
        <f t="shared" si="7"/>
        <v>166.75000000000063</v>
      </c>
      <c r="I72" s="67">
        <f t="shared" si="7"/>
        <v>197.74999999999955</v>
      </c>
      <c r="J72" s="67">
        <f t="shared" si="7"/>
        <v>328.75</v>
      </c>
      <c r="K72" s="67">
        <f t="shared" si="7"/>
        <v>387.87090758774929</v>
      </c>
      <c r="L72" s="67">
        <f t="shared" si="7"/>
        <v>1080.0209991960924</v>
      </c>
      <c r="M72" s="67">
        <f t="shared" si="7"/>
        <v>149.16387068629746</v>
      </c>
      <c r="N72" s="67">
        <f t="shared" si="7"/>
        <v>771.50497824541503</v>
      </c>
      <c r="O72" s="67">
        <f t="shared" si="7"/>
        <v>1481.2955878608541</v>
      </c>
      <c r="P72" s="67">
        <f t="shared" si="7"/>
        <v>1763.7682993559133</v>
      </c>
      <c r="Q72" s="67">
        <f t="shared" si="7"/>
        <v>944.45571357713811</v>
      </c>
    </row>
    <row r="73" spans="1:17" ht="12" customHeight="1" x14ac:dyDescent="0.25">
      <c r="A73" s="159" t="s">
        <v>140</v>
      </c>
      <c r="B73" s="83"/>
      <c r="C73" s="83">
        <f t="shared" si="7"/>
        <v>122.09550555487837</v>
      </c>
      <c r="D73" s="83">
        <f t="shared" si="7"/>
        <v>1033.3766742462533</v>
      </c>
      <c r="E73" s="83">
        <f t="shared" si="7"/>
        <v>334.2659413030533</v>
      </c>
      <c r="F73" s="83">
        <f t="shared" si="7"/>
        <v>380.99517873835669</v>
      </c>
      <c r="G73" s="83">
        <f t="shared" si="7"/>
        <v>1168.5578295313999</v>
      </c>
      <c r="H73" s="83">
        <f t="shared" si="7"/>
        <v>126.22980194271909</v>
      </c>
      <c r="I73" s="83">
        <f t="shared" si="7"/>
        <v>56.211138349318517</v>
      </c>
      <c r="J73" s="83">
        <f t="shared" si="7"/>
        <v>186.62995714134826</v>
      </c>
      <c r="K73" s="83">
        <f t="shared" si="7"/>
        <v>109.81381536735482</v>
      </c>
      <c r="L73" s="83">
        <f t="shared" si="7"/>
        <v>2714.4950617802601</v>
      </c>
      <c r="M73" s="83">
        <f t="shared" si="7"/>
        <v>1459.9867839496876</v>
      </c>
      <c r="N73" s="83">
        <f t="shared" si="7"/>
        <v>982.93293158382369</v>
      </c>
      <c r="O73" s="83">
        <f t="shared" si="7"/>
        <v>3798.0208696577229</v>
      </c>
      <c r="P73" s="83">
        <f t="shared" si="7"/>
        <v>1168.7331838694786</v>
      </c>
      <c r="Q73" s="83">
        <f t="shared" si="7"/>
        <v>1049.9660135853001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184.6875</v>
      </c>
      <c r="C79" s="80">
        <f>RES_hhdet_numvin!C107</f>
        <v>217.6875</v>
      </c>
      <c r="D79" s="80">
        <f>RES_hhdet_numvin!D107</f>
        <v>3387.6875</v>
      </c>
      <c r="E79" s="80">
        <f>RES_hhdet_numvin!E107</f>
        <v>1220.6875</v>
      </c>
      <c r="F79" s="80">
        <f>RES_hhdet_numvin!F107</f>
        <v>558.6875</v>
      </c>
      <c r="G79" s="80">
        <f>RES_hhdet_numvin!G107</f>
        <v>4084.6875</v>
      </c>
      <c r="H79" s="80">
        <f>RES_hhdet_numvin!H107</f>
        <v>337.6875</v>
      </c>
      <c r="I79" s="80">
        <f>RES_hhdet_numvin!I107</f>
        <v>229.68749999999994</v>
      </c>
      <c r="J79" s="80">
        <f>RES_hhdet_numvin!J107</f>
        <v>680.6875</v>
      </c>
      <c r="K79" s="80">
        <f>RES_hhdet_numvin!K107</f>
        <v>309.6875</v>
      </c>
      <c r="L79" s="80">
        <f>RES_hhdet_numvin!L107</f>
        <v>371.6875</v>
      </c>
      <c r="M79" s="80">
        <f>RES_hhdet_numvin!M107</f>
        <v>503.6875</v>
      </c>
      <c r="N79" s="80">
        <f>RES_hhdet_numvin!N107</f>
        <v>2079.6875</v>
      </c>
      <c r="O79" s="80">
        <f>RES_hhdet_numvin!O107</f>
        <v>2047.6874999999998</v>
      </c>
      <c r="P79" s="80">
        <f>RES_hhdet_numvin!P107</f>
        <v>3699.6875</v>
      </c>
      <c r="Q79" s="80">
        <f>RES_hhdet_numvin!Q107</f>
        <v>2601.6875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10</v>
      </c>
      <c r="K81" s="80">
        <f>RES_hhdet_numvin!K110</f>
        <v>22</v>
      </c>
      <c r="L81" s="80">
        <f>RES_hhdet_numvin!L110</f>
        <v>29</v>
      </c>
      <c r="M81" s="80">
        <f>RES_hhdet_numvin!M110</f>
        <v>34</v>
      </c>
      <c r="N81" s="80">
        <f>RES_hhdet_numvin!N110</f>
        <v>54</v>
      </c>
      <c r="O81" s="80">
        <f>RES_hhdet_numvin!O110</f>
        <v>51</v>
      </c>
      <c r="P81" s="80">
        <f>RES_hhdet_numvin!P110</f>
        <v>122</v>
      </c>
      <c r="Q81" s="80">
        <f>RES_hhdet_numvin!Q110</f>
        <v>130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184.6875</v>
      </c>
      <c r="C85" s="80">
        <f>RES_hhdet_numvin!C116</f>
        <v>217.6875</v>
      </c>
      <c r="D85" s="80">
        <f>RES_hhdet_numvin!D116</f>
        <v>3387.6875</v>
      </c>
      <c r="E85" s="80">
        <f>RES_hhdet_numvin!E116</f>
        <v>1220.6875</v>
      </c>
      <c r="F85" s="80">
        <f>RES_hhdet_numvin!F116</f>
        <v>558.6875</v>
      </c>
      <c r="G85" s="80">
        <f>RES_hhdet_numvin!G116</f>
        <v>4084.6875</v>
      </c>
      <c r="H85" s="80">
        <f>RES_hhdet_numvin!H116</f>
        <v>337.6875</v>
      </c>
      <c r="I85" s="80">
        <f>RES_hhdet_numvin!I116</f>
        <v>229.68749999999994</v>
      </c>
      <c r="J85" s="80">
        <f>RES_hhdet_numvin!J116</f>
        <v>680.6875</v>
      </c>
      <c r="K85" s="80">
        <f>RES_hhdet_numvin!K116</f>
        <v>286.64258707432782</v>
      </c>
      <c r="L85" s="80">
        <f>RES_hhdet_numvin!L116</f>
        <v>302.73045780858803</v>
      </c>
      <c r="M85" s="80">
        <f>RES_hhdet_numvin!M116</f>
        <v>439.77450328963675</v>
      </c>
      <c r="N85" s="80">
        <f>RES_hhdet_numvin!N116</f>
        <v>1952.9679952441384</v>
      </c>
      <c r="O85" s="80">
        <f>RES_hhdet_numvin!O116</f>
        <v>1574.6962545300362</v>
      </c>
      <c r="P85" s="80">
        <f>RES_hhdet_numvin!P116</f>
        <v>2958.6662259597028</v>
      </c>
      <c r="Q85" s="80">
        <f>RES_hhdet_numvin!Q116</f>
        <v>1851.3344760935697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23.044912925672179</v>
      </c>
      <c r="L86" s="80">
        <f>RES_hhdet_numvin!L117</f>
        <v>68.957042191412</v>
      </c>
      <c r="M86" s="80">
        <f>RES_hhdet_numvin!M117</f>
        <v>63.912996710363245</v>
      </c>
      <c r="N86" s="80">
        <f>RES_hhdet_numvin!N117</f>
        <v>126.71950475586149</v>
      </c>
      <c r="O86" s="80">
        <f>RES_hhdet_numvin!O117</f>
        <v>472.99124546996359</v>
      </c>
      <c r="P86" s="80">
        <f>RES_hhdet_numvin!P117</f>
        <v>741.02127404029716</v>
      </c>
      <c r="Q86" s="80">
        <f>RES_hhdet_numvin!Q117</f>
        <v>750.35302390643028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115.9514654155837</v>
      </c>
      <c r="D88" s="80">
        <f>RES_hhdet_numvin!D121</f>
        <v>1260.5474468144257</v>
      </c>
      <c r="E88" s="80">
        <f>RES_hhdet_numvin!E121</f>
        <v>57.593640160703124</v>
      </c>
      <c r="F88" s="80">
        <f>RES_hhdet_numvin!F121</f>
        <v>251.47170655829893</v>
      </c>
      <c r="G88" s="80">
        <f>RES_hhdet_numvin!G121</f>
        <v>880.80964632423786</v>
      </c>
      <c r="H88" s="80">
        <f>RES_hhdet_numvin!H121</f>
        <v>337.68750000000006</v>
      </c>
      <c r="I88" s="80">
        <f>RES_hhdet_numvin!I121</f>
        <v>0</v>
      </c>
      <c r="J88" s="80">
        <f>RES_hhdet_numvin!J121</f>
        <v>268.42603276153022</v>
      </c>
      <c r="K88" s="80">
        <f>RES_hhdet_numvin!K121</f>
        <v>149.56430236876952</v>
      </c>
      <c r="L88" s="80">
        <f>RES_hhdet_numvin!L121</f>
        <v>156.72900080390767</v>
      </c>
      <c r="M88" s="80">
        <f>RES_hhdet_numvin!M121</f>
        <v>87.191214825494797</v>
      </c>
      <c r="N88" s="80">
        <f>RES_hhdet_numvin!N121</f>
        <v>478.25729179685158</v>
      </c>
      <c r="O88" s="80">
        <f>RES_hhdet_numvin!O121</f>
        <v>600.48594153661611</v>
      </c>
      <c r="P88" s="80">
        <f>RES_hhdet_numvin!P121</f>
        <v>932.82909705644329</v>
      </c>
      <c r="Q88" s="80">
        <f>RES_hhdet_numvin!Q121</f>
        <v>944.45571357713811</v>
      </c>
    </row>
    <row r="89" spans="1:17" ht="12" customHeight="1" x14ac:dyDescent="0.25">
      <c r="A89" s="29" t="s">
        <v>140</v>
      </c>
      <c r="B89" s="78">
        <f>RES_hhdet_numvin!B122</f>
        <v>184.6875</v>
      </c>
      <c r="C89" s="78">
        <f>RES_hhdet_numvin!C122</f>
        <v>101.7360345844163</v>
      </c>
      <c r="D89" s="78">
        <f>RES_hhdet_numvin!D122</f>
        <v>2127.1400531855743</v>
      </c>
      <c r="E89" s="78">
        <f>RES_hhdet_numvin!E122</f>
        <v>1163.093859839297</v>
      </c>
      <c r="F89" s="78">
        <f>RES_hhdet_numvin!F122</f>
        <v>307.21579344170107</v>
      </c>
      <c r="G89" s="78">
        <f>RES_hhdet_numvin!G122</f>
        <v>3203.8778536757623</v>
      </c>
      <c r="H89" s="78">
        <f>RES_hhdet_numvin!H122</f>
        <v>0</v>
      </c>
      <c r="I89" s="78">
        <f>RES_hhdet_numvin!I122</f>
        <v>229.6875</v>
      </c>
      <c r="J89" s="78">
        <f>RES_hhdet_numvin!J122</f>
        <v>412.26146723846978</v>
      </c>
      <c r="K89" s="78">
        <f>RES_hhdet_numvin!K122</f>
        <v>160.12319763123048</v>
      </c>
      <c r="L89" s="78">
        <f>RES_hhdet_numvin!L122</f>
        <v>214.95849919609236</v>
      </c>
      <c r="M89" s="78">
        <f>RES_hhdet_numvin!M122</f>
        <v>416.49628517450515</v>
      </c>
      <c r="N89" s="78">
        <f>RES_hhdet_numvin!N122</f>
        <v>1601.4302082031484</v>
      </c>
      <c r="O89" s="78">
        <f>RES_hhdet_numvin!O122</f>
        <v>1447.2015584633839</v>
      </c>
      <c r="P89" s="78">
        <f>RES_hhdet_numvin!P122</f>
        <v>2766.8584029435565</v>
      </c>
      <c r="Q89" s="78">
        <f>RES_hhdet_numvin!Q122</f>
        <v>1657.2317864228621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3.2312298391241763</v>
      </c>
      <c r="C93" s="168">
        <f t="shared" ref="C93:Q93" si="8">SUM(C94,C97,C99,C108)</f>
        <v>3.2633854047338491</v>
      </c>
      <c r="D93" s="168">
        <f t="shared" si="8"/>
        <v>6.8766924733950541</v>
      </c>
      <c r="E93" s="168">
        <f t="shared" si="8"/>
        <v>8.237536636406368</v>
      </c>
      <c r="F93" s="168">
        <f t="shared" si="8"/>
        <v>8.5563296516235994</v>
      </c>
      <c r="G93" s="168">
        <f t="shared" si="8"/>
        <v>13.113826821143483</v>
      </c>
      <c r="H93" s="168">
        <f t="shared" si="8"/>
        <v>14.537070952646625</v>
      </c>
      <c r="I93" s="168">
        <f t="shared" si="8"/>
        <v>12.44578397009867</v>
      </c>
      <c r="J93" s="168">
        <f t="shared" si="8"/>
        <v>13.921293486325585</v>
      </c>
      <c r="K93" s="168">
        <f t="shared" si="8"/>
        <v>15.431529627334664</v>
      </c>
      <c r="L93" s="168">
        <f t="shared" si="8"/>
        <v>15.309379902238557</v>
      </c>
      <c r="M93" s="168">
        <f t="shared" si="8"/>
        <v>14.93587374996212</v>
      </c>
      <c r="N93" s="168">
        <f t="shared" si="8"/>
        <v>17.53904455641975</v>
      </c>
      <c r="O93" s="168">
        <f t="shared" si="8"/>
        <v>19.417965585728883</v>
      </c>
      <c r="P93" s="168">
        <f t="shared" si="8"/>
        <v>21.919391032503647</v>
      </c>
      <c r="Q93" s="168">
        <f t="shared" si="8"/>
        <v>24.428444390845371</v>
      </c>
    </row>
    <row r="94" spans="1:17" ht="12" customHeight="1" x14ac:dyDescent="0.25">
      <c r="A94" s="158" t="s">
        <v>65</v>
      </c>
      <c r="B94" s="157">
        <f>SUM(B95:B96)</f>
        <v>2.3938214874995252</v>
      </c>
      <c r="C94" s="157">
        <f t="shared" ref="C94:Q94" si="9">SUM(C95:C96)</f>
        <v>2.4049871466159667</v>
      </c>
      <c r="D94" s="157">
        <f t="shared" si="9"/>
        <v>5.1093684796383823</v>
      </c>
      <c r="E94" s="157">
        <f t="shared" si="9"/>
        <v>5.7522741125548542</v>
      </c>
      <c r="F94" s="157">
        <f t="shared" si="9"/>
        <v>5.9303621479711888</v>
      </c>
      <c r="G94" s="157">
        <f t="shared" si="9"/>
        <v>9.2577652816196867</v>
      </c>
      <c r="H94" s="157">
        <f t="shared" si="9"/>
        <v>10.450181233430188</v>
      </c>
      <c r="I94" s="157">
        <f t="shared" si="9"/>
        <v>8.5372909864805298</v>
      </c>
      <c r="J94" s="157">
        <f t="shared" si="9"/>
        <v>9.646611301318158</v>
      </c>
      <c r="K94" s="157">
        <f t="shared" si="9"/>
        <v>11.053329190477811</v>
      </c>
      <c r="L94" s="157">
        <f t="shared" si="9"/>
        <v>10.559512684911644</v>
      </c>
      <c r="M94" s="157">
        <f t="shared" si="9"/>
        <v>10.318662670712378</v>
      </c>
      <c r="N94" s="157">
        <f t="shared" si="9"/>
        <v>12.237227041476626</v>
      </c>
      <c r="O94" s="157">
        <f t="shared" si="9"/>
        <v>13.46450712562617</v>
      </c>
      <c r="P94" s="157">
        <f t="shared" si="9"/>
        <v>14.605591667790232</v>
      </c>
      <c r="Q94" s="157">
        <f t="shared" si="9"/>
        <v>16.201492874404504</v>
      </c>
    </row>
    <row r="95" spans="1:17" ht="12" customHeight="1" x14ac:dyDescent="0.25">
      <c r="A95" s="23" t="s">
        <v>153</v>
      </c>
      <c r="B95" s="156">
        <f>RES_hhdet_fec!B$107</f>
        <v>2.3884618323951914</v>
      </c>
      <c r="C95" s="156">
        <f>RES_hhdet_fec!C$107</f>
        <v>2.4000000000000004</v>
      </c>
      <c r="D95" s="156">
        <f>RES_hhdet_fec!D$107</f>
        <v>5.0993899999999988</v>
      </c>
      <c r="E95" s="156">
        <f>RES_hhdet_fec!E$107</f>
        <v>5.7226400000000002</v>
      </c>
      <c r="F95" s="156">
        <f>RES_hhdet_fec!F$107</f>
        <v>5.8999799999999984</v>
      </c>
      <c r="G95" s="156">
        <f>RES_hhdet_fec!G$107</f>
        <v>9.2194494696455127</v>
      </c>
      <c r="H95" s="156">
        <f>RES_hhdet_fec!H$107</f>
        <v>10.401299999999997</v>
      </c>
      <c r="I95" s="156">
        <f>RES_hhdet_fec!I$107</f>
        <v>8.5000700000000009</v>
      </c>
      <c r="J95" s="156">
        <f>RES_hhdet_fec!J$107</f>
        <v>9.6013599999999979</v>
      </c>
      <c r="K95" s="156">
        <f>RES_hhdet_fec!K$107</f>
        <v>10.999960000000003</v>
      </c>
      <c r="L95" s="156">
        <f>RES_hhdet_fec!L$107</f>
        <v>10.509219451609807</v>
      </c>
      <c r="M95" s="156">
        <f>RES_hhdet_fec!M$107</f>
        <v>10.270373554982326</v>
      </c>
      <c r="N95" s="156">
        <f>RES_hhdet_fec!N$107</f>
        <v>12.181140728002326</v>
      </c>
      <c r="O95" s="156">
        <f>RES_hhdet_fec!O$107</f>
        <v>13.399254800802529</v>
      </c>
      <c r="P95" s="156">
        <f>RES_hhdet_fec!P$107</f>
        <v>14.521830514951839</v>
      </c>
      <c r="Q95" s="156">
        <f>RES_hhdet_fec!Q$107</f>
        <v>16.098208157296138</v>
      </c>
    </row>
    <row r="96" spans="1:17" ht="12" customHeight="1" x14ac:dyDescent="0.25">
      <c r="A96" s="23" t="s">
        <v>60</v>
      </c>
      <c r="B96" s="156">
        <f>RES_hhdet_fec!B$108</f>
        <v>5.3596551043338771E-3</v>
      </c>
      <c r="C96" s="156">
        <f>RES_hhdet_fec!C$108</f>
        <v>4.9871466159665352E-3</v>
      </c>
      <c r="D96" s="156">
        <f>RES_hhdet_fec!D$108</f>
        <v>9.9784796383837557E-3</v>
      </c>
      <c r="E96" s="156">
        <f>RES_hhdet_fec!E$108</f>
        <v>2.9634112554854097E-2</v>
      </c>
      <c r="F96" s="156">
        <f>RES_hhdet_fec!F$108</f>
        <v>3.0382147971189908E-2</v>
      </c>
      <c r="G96" s="156">
        <f>RES_hhdet_fec!G$108</f>
        <v>3.8315811974173629E-2</v>
      </c>
      <c r="H96" s="156">
        <f>RES_hhdet_fec!H$108</f>
        <v>4.8881233430189588E-2</v>
      </c>
      <c r="I96" s="156">
        <f>RES_hhdet_fec!I$108</f>
        <v>3.7220986480529065E-2</v>
      </c>
      <c r="J96" s="156">
        <f>RES_hhdet_fec!J$108</f>
        <v>4.5251301318160624E-2</v>
      </c>
      <c r="K96" s="156">
        <f>RES_hhdet_fec!K$108</f>
        <v>5.3369190477808068E-2</v>
      </c>
      <c r="L96" s="156">
        <f>RES_hhdet_fec!L$108</f>
        <v>5.02932333018365E-2</v>
      </c>
      <c r="M96" s="156">
        <f>RES_hhdet_fec!M$108</f>
        <v>4.8289115730050923E-2</v>
      </c>
      <c r="N96" s="156">
        <f>RES_hhdet_fec!N$108</f>
        <v>5.6086313474299175E-2</v>
      </c>
      <c r="O96" s="156">
        <f>RES_hhdet_fec!O$108</f>
        <v>6.5252324823640948E-2</v>
      </c>
      <c r="P96" s="156">
        <f>RES_hhdet_fec!P$108</f>
        <v>8.3761152838392625E-2</v>
      </c>
      <c r="Q96" s="156">
        <f>RES_hhdet_fec!Q$108</f>
        <v>0.10328471710836432</v>
      </c>
    </row>
    <row r="97" spans="1:17" ht="12" customHeight="1" x14ac:dyDescent="0.25">
      <c r="A97" s="158" t="s">
        <v>112</v>
      </c>
      <c r="B97" s="157">
        <f>B98</f>
        <v>5.8929476394629648E-5</v>
      </c>
      <c r="C97" s="157">
        <f t="shared" ref="C97:Q97" si="10">C98</f>
        <v>8.4193605281467456E-5</v>
      </c>
      <c r="D97" s="157">
        <f t="shared" si="10"/>
        <v>1.8426832008913564E-4</v>
      </c>
      <c r="E97" s="157">
        <f t="shared" si="10"/>
        <v>2.2945465388304274E-4</v>
      </c>
      <c r="F97" s="157">
        <f t="shared" si="10"/>
        <v>2.9975250683423449E-4</v>
      </c>
      <c r="G97" s="157">
        <f t="shared" si="10"/>
        <v>5.0985716771555678E-4</v>
      </c>
      <c r="H97" s="157">
        <f t="shared" si="10"/>
        <v>7.0107921904817474E-4</v>
      </c>
      <c r="I97" s="157">
        <f t="shared" si="10"/>
        <v>1.0161837412900161E-3</v>
      </c>
      <c r="J97" s="157">
        <f t="shared" si="10"/>
        <v>1.3629475803180679E-3</v>
      </c>
      <c r="K97" s="157">
        <f t="shared" si="10"/>
        <v>1.8011306293923134E-3</v>
      </c>
      <c r="L97" s="157">
        <f t="shared" si="10"/>
        <v>2.2593300725676914E-3</v>
      </c>
      <c r="M97" s="157">
        <f t="shared" si="10"/>
        <v>2.8207397817809647E-3</v>
      </c>
      <c r="N97" s="157">
        <f t="shared" si="10"/>
        <v>3.6780410676442864E-3</v>
      </c>
      <c r="O97" s="157">
        <f t="shared" si="10"/>
        <v>4.1895484941755689E-3</v>
      </c>
      <c r="P97" s="157">
        <f t="shared" si="10"/>
        <v>6.3292541703239896E-3</v>
      </c>
      <c r="Q97" s="157">
        <f t="shared" si="10"/>
        <v>8.247053155351838E-3</v>
      </c>
    </row>
    <row r="98" spans="1:17" ht="12" customHeight="1" x14ac:dyDescent="0.25">
      <c r="A98" s="23" t="s">
        <v>60</v>
      </c>
      <c r="B98" s="156">
        <f>RES_hhdet_fec!B$110</f>
        <v>5.8929476394629648E-5</v>
      </c>
      <c r="C98" s="156">
        <f>RES_hhdet_fec!C$110</f>
        <v>8.4193605281467456E-5</v>
      </c>
      <c r="D98" s="156">
        <f>RES_hhdet_fec!D$110</f>
        <v>1.8426832008913564E-4</v>
      </c>
      <c r="E98" s="156">
        <f>RES_hhdet_fec!E$110</f>
        <v>2.2945465388304274E-4</v>
      </c>
      <c r="F98" s="156">
        <f>RES_hhdet_fec!F$110</f>
        <v>2.9975250683423449E-4</v>
      </c>
      <c r="G98" s="156">
        <f>RES_hhdet_fec!G$110</f>
        <v>5.0985716771555678E-4</v>
      </c>
      <c r="H98" s="156">
        <f>RES_hhdet_fec!H$110</f>
        <v>7.0107921904817474E-4</v>
      </c>
      <c r="I98" s="156">
        <f>RES_hhdet_fec!I$110</f>
        <v>1.0161837412900161E-3</v>
      </c>
      <c r="J98" s="156">
        <f>RES_hhdet_fec!J$110</f>
        <v>1.3629475803180679E-3</v>
      </c>
      <c r="K98" s="156">
        <f>RES_hhdet_fec!K$110</f>
        <v>1.8011306293923134E-3</v>
      </c>
      <c r="L98" s="156">
        <f>RES_hhdet_fec!L$110</f>
        <v>2.2593300725676914E-3</v>
      </c>
      <c r="M98" s="156">
        <f>RES_hhdet_fec!M$110</f>
        <v>2.8207397817809647E-3</v>
      </c>
      <c r="N98" s="156">
        <f>RES_hhdet_fec!N$110</f>
        <v>3.6780410676442864E-3</v>
      </c>
      <c r="O98" s="156">
        <f>RES_hhdet_fec!O$110</f>
        <v>4.1895484941755689E-3</v>
      </c>
      <c r="P98" s="156">
        <f>RES_hhdet_fec!P$110</f>
        <v>6.3292541703239896E-3</v>
      </c>
      <c r="Q98" s="156">
        <f>RES_hhdet_fec!Q$110</f>
        <v>8.247053155351838E-3</v>
      </c>
    </row>
    <row r="99" spans="1:17" ht="12" customHeight="1" x14ac:dyDescent="0.25">
      <c r="A99" s="158" t="s">
        <v>63</v>
      </c>
      <c r="B99" s="157">
        <f>SUM(B100:B101,B104:B105)</f>
        <v>0.61581646199708662</v>
      </c>
      <c r="C99" s="157">
        <f t="shared" ref="C99:Q99" si="11">SUM(C100:C101,C104:C105)</f>
        <v>0.63317050150882193</v>
      </c>
      <c r="D99" s="157">
        <f t="shared" si="11"/>
        <v>1.2786977909292121</v>
      </c>
      <c r="E99" s="157">
        <f t="shared" si="11"/>
        <v>1.7379578177772566</v>
      </c>
      <c r="F99" s="157">
        <f t="shared" si="11"/>
        <v>1.8396645270311369</v>
      </c>
      <c r="G99" s="157">
        <f t="shared" si="11"/>
        <v>2.6959537525353614</v>
      </c>
      <c r="H99" s="157">
        <f t="shared" si="11"/>
        <v>2.868586938331898</v>
      </c>
      <c r="I99" s="157">
        <f t="shared" si="11"/>
        <v>2.6812926615456685</v>
      </c>
      <c r="J99" s="157">
        <f t="shared" si="11"/>
        <v>2.9565323840518101</v>
      </c>
      <c r="K99" s="157">
        <f t="shared" si="11"/>
        <v>3.0123302867415256</v>
      </c>
      <c r="L99" s="157">
        <f t="shared" si="11"/>
        <v>3.3561809389947084</v>
      </c>
      <c r="M99" s="157">
        <f t="shared" si="11"/>
        <v>3.2154868417570079</v>
      </c>
      <c r="N99" s="157">
        <f t="shared" si="11"/>
        <v>3.7054078382561633</v>
      </c>
      <c r="O99" s="157">
        <f t="shared" si="11"/>
        <v>4.1577305511586715</v>
      </c>
      <c r="P99" s="157">
        <f t="shared" si="11"/>
        <v>5.1020883248457425</v>
      </c>
      <c r="Q99" s="157">
        <f t="shared" si="11"/>
        <v>5.7301688663912822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0.61581646199708662</v>
      </c>
      <c r="C104" s="162">
        <f>RES_hhdet_fec!C$116</f>
        <v>0.63317050150882193</v>
      </c>
      <c r="D104" s="162">
        <f>RES_hhdet_fec!D$116</f>
        <v>1.2786977909292121</v>
      </c>
      <c r="E104" s="162">
        <f>RES_hhdet_fec!E$116</f>
        <v>1.7379578177772566</v>
      </c>
      <c r="F104" s="162">
        <f>RES_hhdet_fec!F$116</f>
        <v>1.8396645270311369</v>
      </c>
      <c r="G104" s="162">
        <f>RES_hhdet_fec!G$116</f>
        <v>2.6959537525353614</v>
      </c>
      <c r="H104" s="162">
        <f>RES_hhdet_fec!H$116</f>
        <v>2.868586938331898</v>
      </c>
      <c r="I104" s="162">
        <f>RES_hhdet_fec!I$116</f>
        <v>2.6812926615456685</v>
      </c>
      <c r="J104" s="162">
        <f>RES_hhdet_fec!J$116</f>
        <v>2.9565323840518101</v>
      </c>
      <c r="K104" s="162">
        <f>RES_hhdet_fec!K$116</f>
        <v>2.9710225653746742</v>
      </c>
      <c r="L104" s="162">
        <f>RES_hhdet_fec!L$116</f>
        <v>3.2982856156316172</v>
      </c>
      <c r="M104" s="162">
        <f>RES_hhdet_fec!M$116</f>
        <v>3.1477515450607712</v>
      </c>
      <c r="N104" s="162">
        <f>RES_hhdet_fec!N$116</f>
        <v>3.6152049064129566</v>
      </c>
      <c r="O104" s="162">
        <f>RES_hhdet_fec!O$116</f>
        <v>3.9694095361717876</v>
      </c>
      <c r="P104" s="162">
        <f>RES_hhdet_fec!P$116</f>
        <v>4.7640533680948725</v>
      </c>
      <c r="Q104" s="162">
        <f>RES_hhdet_fec!Q$116</f>
        <v>5.2339778341918315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4.1307721366851277E-2</v>
      </c>
      <c r="L105" s="160">
        <f t="shared" si="13"/>
        <v>5.7895323363091049E-2</v>
      </c>
      <c r="M105" s="160">
        <f t="shared" si="13"/>
        <v>6.7735296696236638E-2</v>
      </c>
      <c r="N105" s="160">
        <f t="shared" si="13"/>
        <v>9.0202931843206713E-2</v>
      </c>
      <c r="O105" s="160">
        <f t="shared" si="13"/>
        <v>0.18832101498688386</v>
      </c>
      <c r="P105" s="160">
        <f t="shared" si="13"/>
        <v>0.33803495675087014</v>
      </c>
      <c r="Q105" s="160">
        <f t="shared" si="13"/>
        <v>0.49619103219945065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3.3621271525025351E-2</v>
      </c>
      <c r="L106" s="156">
        <f>RES_hhdet_fec!L$118</f>
        <v>4.7860538844308027E-2</v>
      </c>
      <c r="M106" s="156">
        <f>RES_hhdet_fec!M$118</f>
        <v>5.5296978069401814E-2</v>
      </c>
      <c r="N106" s="156">
        <f>RES_hhdet_fec!N$118</f>
        <v>7.3592986280842557E-2</v>
      </c>
      <c r="O106" s="156">
        <f>RES_hhdet_fec!O$118</f>
        <v>0.15346228265321818</v>
      </c>
      <c r="P106" s="156">
        <f>RES_hhdet_fec!P$118</f>
        <v>0.27633100889450635</v>
      </c>
      <c r="Q106" s="156">
        <f>RES_hhdet_fec!Q$118</f>
        <v>0.40616329051262196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7.6864498418259299E-3</v>
      </c>
      <c r="L107" s="156">
        <f>RES_hhdet_fec!L$119</f>
        <v>1.003478451878302E-2</v>
      </c>
      <c r="M107" s="156">
        <f>RES_hhdet_fec!M$119</f>
        <v>1.2438318626834827E-2</v>
      </c>
      <c r="N107" s="156">
        <f>RES_hhdet_fec!N$119</f>
        <v>1.6609945562364156E-2</v>
      </c>
      <c r="O107" s="156">
        <f>RES_hhdet_fec!O$119</f>
        <v>3.4858732333665689E-2</v>
      </c>
      <c r="P107" s="156">
        <f>RES_hhdet_fec!P$119</f>
        <v>6.1703947856363774E-2</v>
      </c>
      <c r="Q107" s="156">
        <f>RES_hhdet_fec!Q$119</f>
        <v>9.0027741686828699E-2</v>
      </c>
    </row>
    <row r="108" spans="1:17" ht="12" customHeight="1" x14ac:dyDescent="0.25">
      <c r="A108" s="158" t="s">
        <v>62</v>
      </c>
      <c r="B108" s="157">
        <f>SUM(B109:B110)</f>
        <v>0.22153296015117013</v>
      </c>
      <c r="C108" s="157">
        <f t="shared" ref="C108:Q108" si="14">SUM(C109:C110)</f>
        <v>0.22514356300377913</v>
      </c>
      <c r="D108" s="157">
        <f t="shared" si="14"/>
        <v>0.48844193450737095</v>
      </c>
      <c r="E108" s="157">
        <f t="shared" si="14"/>
        <v>0.74707525142037468</v>
      </c>
      <c r="F108" s="157">
        <f t="shared" si="14"/>
        <v>0.7860032241144399</v>
      </c>
      <c r="G108" s="157">
        <f t="shared" si="14"/>
        <v>1.1595979298207206</v>
      </c>
      <c r="H108" s="157">
        <f t="shared" si="14"/>
        <v>1.2176017016654899</v>
      </c>
      <c r="I108" s="157">
        <f t="shared" si="14"/>
        <v>1.2261841383311811</v>
      </c>
      <c r="J108" s="157">
        <f t="shared" si="14"/>
        <v>1.316786853375298</v>
      </c>
      <c r="K108" s="157">
        <f t="shared" si="14"/>
        <v>1.3640690194859357</v>
      </c>
      <c r="L108" s="157">
        <f t="shared" si="14"/>
        <v>1.3914269482596398</v>
      </c>
      <c r="M108" s="157">
        <f t="shared" si="14"/>
        <v>1.3989034977109536</v>
      </c>
      <c r="N108" s="157">
        <f t="shared" si="14"/>
        <v>1.5927316356193169</v>
      </c>
      <c r="O108" s="157">
        <f t="shared" si="14"/>
        <v>1.7915383604498651</v>
      </c>
      <c r="P108" s="157">
        <f t="shared" si="14"/>
        <v>2.205381785697349</v>
      </c>
      <c r="Q108" s="157">
        <f t="shared" si="14"/>
        <v>2.4885355968942355</v>
      </c>
    </row>
    <row r="109" spans="1:17" ht="12" customHeight="1" x14ac:dyDescent="0.25">
      <c r="A109" s="23" t="s">
        <v>57</v>
      </c>
      <c r="B109" s="156">
        <f>RES_hhdet_fec!B$121</f>
        <v>0.10788802476504894</v>
      </c>
      <c r="C109" s="156">
        <f>RES_hhdet_fec!C$121</f>
        <v>0.10949339668563783</v>
      </c>
      <c r="D109" s="156">
        <f>RES_hhdet_fec!D$121</f>
        <v>0.2264163008482801</v>
      </c>
      <c r="E109" s="156">
        <f>RES_hhdet_fec!E$121</f>
        <v>0.32590173136361322</v>
      </c>
      <c r="F109" s="156">
        <f>RES_hhdet_fec!F$121</f>
        <v>0.31885241794734209</v>
      </c>
      <c r="G109" s="156">
        <f>RES_hhdet_fec!G$121</f>
        <v>0.46302061078229817</v>
      </c>
      <c r="H109" s="156">
        <f>RES_hhdet_fec!H$121</f>
        <v>0.47937626021976776</v>
      </c>
      <c r="I109" s="156">
        <f>RES_hhdet_fec!I$121</f>
        <v>0.50143402394208014</v>
      </c>
      <c r="J109" s="156">
        <f>RES_hhdet_fec!J$121</f>
        <v>0.54123765896113307</v>
      </c>
      <c r="K109" s="156">
        <f>RES_hhdet_fec!K$121</f>
        <v>0.57915584992238256</v>
      </c>
      <c r="L109" s="156">
        <f>RES_hhdet_fec!L$121</f>
        <v>0.57124660261583882</v>
      </c>
      <c r="M109" s="156">
        <f>RES_hhdet_fec!M$121</f>
        <v>0.53126784711266606</v>
      </c>
      <c r="N109" s="156">
        <f>RES_hhdet_fec!N$121</f>
        <v>0.60893133081949313</v>
      </c>
      <c r="O109" s="156">
        <f>RES_hhdet_fec!O$121</f>
        <v>0.63341103389276354</v>
      </c>
      <c r="P109" s="156">
        <f>RES_hhdet_fec!P$121</f>
        <v>0.82604285332116589</v>
      </c>
      <c r="Q109" s="156">
        <f>RES_hhdet_fec!Q$121</f>
        <v>0.87943606191043755</v>
      </c>
    </row>
    <row r="110" spans="1:17" ht="12" customHeight="1" x14ac:dyDescent="0.25">
      <c r="A110" s="29" t="s">
        <v>140</v>
      </c>
      <c r="B110" s="57">
        <f>RES_hhdet_fec!B$122</f>
        <v>0.11364493538612121</v>
      </c>
      <c r="C110" s="57">
        <f>RES_hhdet_fec!C$122</f>
        <v>0.1156501663181413</v>
      </c>
      <c r="D110" s="57">
        <f>RES_hhdet_fec!D$122</f>
        <v>0.26202563365909082</v>
      </c>
      <c r="E110" s="57">
        <f>RES_hhdet_fec!E$122</f>
        <v>0.4211735200567614</v>
      </c>
      <c r="F110" s="57">
        <f>RES_hhdet_fec!F$122</f>
        <v>0.46715080616709787</v>
      </c>
      <c r="G110" s="57">
        <f>RES_hhdet_fec!G$122</f>
        <v>0.69657731903842235</v>
      </c>
      <c r="H110" s="57">
        <f>RES_hhdet_fec!H$122</f>
        <v>0.73822544144572211</v>
      </c>
      <c r="I110" s="57">
        <f>RES_hhdet_fec!I$122</f>
        <v>0.72475011438910109</v>
      </c>
      <c r="J110" s="57">
        <f>RES_hhdet_fec!J$122</f>
        <v>0.77554919441416503</v>
      </c>
      <c r="K110" s="57">
        <f>RES_hhdet_fec!K$122</f>
        <v>0.78491316956355328</v>
      </c>
      <c r="L110" s="57">
        <f>RES_hhdet_fec!L$122</f>
        <v>0.82018034564380082</v>
      </c>
      <c r="M110" s="57">
        <f>RES_hhdet_fec!M$122</f>
        <v>0.8676356505982874</v>
      </c>
      <c r="N110" s="57">
        <f>RES_hhdet_fec!N$122</f>
        <v>0.98380030479982372</v>
      </c>
      <c r="O110" s="57">
        <f>RES_hhdet_fec!O$122</f>
        <v>1.1581273265571015</v>
      </c>
      <c r="P110" s="57">
        <f>RES_hhdet_fec!P$122</f>
        <v>1.3793389323761833</v>
      </c>
      <c r="Q110" s="57">
        <f>RES_hhdet_fec!Q$122</f>
        <v>1.609099534983798</v>
      </c>
    </row>
    <row r="112" spans="1:17" ht="12" customHeight="1" x14ac:dyDescent="0.25">
      <c r="A112" s="152" t="s">
        <v>119</v>
      </c>
      <c r="B112" s="168">
        <f>SUM(B113,B116,B118,B127)</f>
        <v>2.2148722573605788</v>
      </c>
      <c r="C112" s="168">
        <f t="shared" ref="C112:Q112" si="15">SUM(C113,C116,C118,C127)</f>
        <v>2.26391409612997</v>
      </c>
      <c r="D112" s="168">
        <f t="shared" si="15"/>
        <v>5.1379477299218861</v>
      </c>
      <c r="E112" s="168">
        <f t="shared" si="15"/>
        <v>6.2130319327727896</v>
      </c>
      <c r="F112" s="168">
        <f t="shared" si="15"/>
        <v>6.5036367680175307</v>
      </c>
      <c r="G112" s="168">
        <f t="shared" si="15"/>
        <v>10.178360617282438</v>
      </c>
      <c r="H112" s="168">
        <f t="shared" si="15"/>
        <v>11.341027000206108</v>
      </c>
      <c r="I112" s="168">
        <f t="shared" si="15"/>
        <v>9.6967041429551291</v>
      </c>
      <c r="J112" s="168">
        <f t="shared" si="15"/>
        <v>10.904083173684835</v>
      </c>
      <c r="K112" s="168">
        <f t="shared" si="15"/>
        <v>12.141057828226495</v>
      </c>
      <c r="L112" s="168">
        <f t="shared" si="15"/>
        <v>12.088555392039479</v>
      </c>
      <c r="M112" s="168">
        <f t="shared" si="15"/>
        <v>11.852610363463649</v>
      </c>
      <c r="N112" s="168">
        <f t="shared" si="15"/>
        <v>14.018570838469241</v>
      </c>
      <c r="O112" s="168">
        <f t="shared" si="15"/>
        <v>15.645602150952987</v>
      </c>
      <c r="P112" s="168">
        <f t="shared" si="15"/>
        <v>17.708864206302447</v>
      </c>
      <c r="Q112" s="168">
        <f t="shared" si="15"/>
        <v>19.822336403549794</v>
      </c>
    </row>
    <row r="113" spans="1:17" ht="12" customHeight="1" x14ac:dyDescent="0.25">
      <c r="A113" s="158" t="s">
        <v>65</v>
      </c>
      <c r="B113" s="157">
        <f>SUM(B114:B115)</f>
        <v>1.6860630312379961</v>
      </c>
      <c r="C113" s="157">
        <f t="shared" ref="C113:Q113" si="16">SUM(C114:C115)</f>
        <v>1.7122640729820329</v>
      </c>
      <c r="D113" s="157">
        <f t="shared" si="16"/>
        <v>3.9231650654155357</v>
      </c>
      <c r="E113" s="157">
        <f t="shared" si="16"/>
        <v>4.4787676174216262</v>
      </c>
      <c r="F113" s="157">
        <f t="shared" si="16"/>
        <v>4.6470754072089901</v>
      </c>
      <c r="G113" s="157">
        <f t="shared" si="16"/>
        <v>7.4055541496856785</v>
      </c>
      <c r="H113" s="157">
        <f t="shared" si="16"/>
        <v>8.3853696434260847</v>
      </c>
      <c r="I113" s="157">
        <f t="shared" si="16"/>
        <v>6.8682814595338764</v>
      </c>
      <c r="J113" s="157">
        <f t="shared" si="16"/>
        <v>7.7936005717939079</v>
      </c>
      <c r="K113" s="157">
        <f t="shared" si="16"/>
        <v>8.956661308409009</v>
      </c>
      <c r="L113" s="157">
        <f t="shared" si="16"/>
        <v>8.5837259629422089</v>
      </c>
      <c r="M113" s="157">
        <f t="shared" si="16"/>
        <v>8.4180184864268526</v>
      </c>
      <c r="N113" s="157">
        <f t="shared" si="16"/>
        <v>10.059010093198269</v>
      </c>
      <c r="O113" s="157">
        <f t="shared" si="16"/>
        <v>11.134741456403287</v>
      </c>
      <c r="P113" s="157">
        <f t="shared" si="16"/>
        <v>12.165124878898654</v>
      </c>
      <c r="Q113" s="157">
        <f t="shared" si="16"/>
        <v>13.550920289660564</v>
      </c>
    </row>
    <row r="114" spans="1:17" ht="12" customHeight="1" x14ac:dyDescent="0.25">
      <c r="A114" s="23" t="s">
        <v>153</v>
      </c>
      <c r="B114" s="156">
        <f>RES_hhdet_tes!B$107</f>
        <v>1.6807033761336623</v>
      </c>
      <c r="C114" s="156">
        <f>RES_hhdet_tes!C$107</f>
        <v>1.7072769263660663</v>
      </c>
      <c r="D114" s="156">
        <f>RES_hhdet_tes!D$107</f>
        <v>3.9131865857771517</v>
      </c>
      <c r="E114" s="156">
        <f>RES_hhdet_tes!E$107</f>
        <v>4.4491335048667722</v>
      </c>
      <c r="F114" s="156">
        <f>RES_hhdet_tes!F$107</f>
        <v>4.6166932592377998</v>
      </c>
      <c r="G114" s="156">
        <f>RES_hhdet_tes!G$107</f>
        <v>7.3672383377115045</v>
      </c>
      <c r="H114" s="156">
        <f>RES_hhdet_tes!H$107</f>
        <v>8.3364884099958942</v>
      </c>
      <c r="I114" s="156">
        <f>RES_hhdet_tes!I$107</f>
        <v>6.8310604730533475</v>
      </c>
      <c r="J114" s="156">
        <f>RES_hhdet_tes!J$107</f>
        <v>7.7483492704757468</v>
      </c>
      <c r="K114" s="156">
        <f>RES_hhdet_tes!K$107</f>
        <v>8.9032921179312012</v>
      </c>
      <c r="L114" s="156">
        <f>RES_hhdet_tes!L$107</f>
        <v>8.5334327296403725</v>
      </c>
      <c r="M114" s="156">
        <f>RES_hhdet_tes!M$107</f>
        <v>8.3697293706968008</v>
      </c>
      <c r="N114" s="156">
        <f>RES_hhdet_tes!N$107</f>
        <v>10.00292377972397</v>
      </c>
      <c r="O114" s="156">
        <f>RES_hhdet_tes!O$107</f>
        <v>11.069489131579646</v>
      </c>
      <c r="P114" s="156">
        <f>RES_hhdet_tes!P$107</f>
        <v>12.08136372606026</v>
      </c>
      <c r="Q114" s="156">
        <f>RES_hhdet_tes!Q$107</f>
        <v>13.447635572552199</v>
      </c>
    </row>
    <row r="115" spans="1:17" ht="12" customHeight="1" x14ac:dyDescent="0.25">
      <c r="A115" s="23" t="s">
        <v>60</v>
      </c>
      <c r="B115" s="156">
        <f>RES_hhdet_tes!B$108</f>
        <v>5.3596551043338762E-3</v>
      </c>
      <c r="C115" s="156">
        <f>RES_hhdet_tes!C$108</f>
        <v>4.9871466159665352E-3</v>
      </c>
      <c r="D115" s="156">
        <f>RES_hhdet_tes!D$108</f>
        <v>9.9784796383837557E-3</v>
      </c>
      <c r="E115" s="156">
        <f>RES_hhdet_tes!E$108</f>
        <v>2.9634112554854094E-2</v>
      </c>
      <c r="F115" s="156">
        <f>RES_hhdet_tes!F$108</f>
        <v>3.0382147971189905E-2</v>
      </c>
      <c r="G115" s="156">
        <f>RES_hhdet_tes!G$108</f>
        <v>3.8315811974173615E-2</v>
      </c>
      <c r="H115" s="156">
        <f>RES_hhdet_tes!H$108</f>
        <v>4.8881233430189588E-2</v>
      </c>
      <c r="I115" s="156">
        <f>RES_hhdet_tes!I$108</f>
        <v>3.7220986480529065E-2</v>
      </c>
      <c r="J115" s="156">
        <f>RES_hhdet_tes!J$108</f>
        <v>4.5251301318160624E-2</v>
      </c>
      <c r="K115" s="156">
        <f>RES_hhdet_tes!K$108</f>
        <v>5.3369190477808047E-2</v>
      </c>
      <c r="L115" s="156">
        <f>RES_hhdet_tes!L$108</f>
        <v>5.0293233301836521E-2</v>
      </c>
      <c r="M115" s="156">
        <f>RES_hhdet_tes!M$108</f>
        <v>4.8289115730050923E-2</v>
      </c>
      <c r="N115" s="156">
        <f>RES_hhdet_tes!N$108</f>
        <v>5.6086313474299196E-2</v>
      </c>
      <c r="O115" s="156">
        <f>RES_hhdet_tes!O$108</f>
        <v>6.5252324823640948E-2</v>
      </c>
      <c r="P115" s="156">
        <f>RES_hhdet_tes!P$108</f>
        <v>8.3761152838392625E-2</v>
      </c>
      <c r="Q115" s="156">
        <f>RES_hhdet_tes!Q$108</f>
        <v>0.10328471710836433</v>
      </c>
    </row>
    <row r="116" spans="1:17" ht="12" customHeight="1" x14ac:dyDescent="0.25">
      <c r="A116" s="158" t="s">
        <v>112</v>
      </c>
      <c r="B116" s="157">
        <f>B117</f>
        <v>9.16555417885034E-5</v>
      </c>
      <c r="C116" s="157">
        <f t="shared" ref="C116:Q116" si="17">C117</f>
        <v>1.3832491912145221E-4</v>
      </c>
      <c r="D116" s="157">
        <f t="shared" si="17"/>
        <v>3.2492415221378691E-4</v>
      </c>
      <c r="E116" s="157">
        <f t="shared" si="17"/>
        <v>4.2007503271842113E-4</v>
      </c>
      <c r="F116" s="157">
        <f t="shared" si="17"/>
        <v>5.6733333298151372E-4</v>
      </c>
      <c r="G116" s="157">
        <f t="shared" si="17"/>
        <v>9.951563479502659E-4</v>
      </c>
      <c r="H116" s="157">
        <f t="shared" si="17"/>
        <v>1.3994806652902472E-3</v>
      </c>
      <c r="I116" s="157">
        <f t="shared" si="17"/>
        <v>2.094635910997606E-3</v>
      </c>
      <c r="J116" s="157">
        <f t="shared" si="17"/>
        <v>2.8906012080573747E-3</v>
      </c>
      <c r="K116" s="157">
        <f t="shared" si="17"/>
        <v>3.9693880057968438E-3</v>
      </c>
      <c r="L116" s="157">
        <f t="shared" si="17"/>
        <v>5.2327626728396331E-3</v>
      </c>
      <c r="M116" s="157">
        <f t="shared" si="17"/>
        <v>6.8314075042956697E-3</v>
      </c>
      <c r="N116" s="157">
        <f t="shared" si="17"/>
        <v>9.379493850093892E-3</v>
      </c>
      <c r="O116" s="157">
        <f t="shared" si="17"/>
        <v>1.1149472739015428E-2</v>
      </c>
      <c r="P116" s="157">
        <f t="shared" si="17"/>
        <v>1.7821774783389876E-2</v>
      </c>
      <c r="Q116" s="157">
        <f t="shared" si="17"/>
        <v>2.4135082046941841E-2</v>
      </c>
    </row>
    <row r="117" spans="1:17" ht="12" customHeight="1" x14ac:dyDescent="0.25">
      <c r="A117" s="23" t="s">
        <v>60</v>
      </c>
      <c r="B117" s="156">
        <f>RES_hhdet_tes!B$110</f>
        <v>9.16555417885034E-5</v>
      </c>
      <c r="C117" s="156">
        <f>RES_hhdet_tes!C$110</f>
        <v>1.3832491912145221E-4</v>
      </c>
      <c r="D117" s="156">
        <f>RES_hhdet_tes!D$110</f>
        <v>3.2492415221378691E-4</v>
      </c>
      <c r="E117" s="156">
        <f>RES_hhdet_tes!E$110</f>
        <v>4.2007503271842113E-4</v>
      </c>
      <c r="F117" s="156">
        <f>RES_hhdet_tes!F$110</f>
        <v>5.6733333298151372E-4</v>
      </c>
      <c r="G117" s="156">
        <f>RES_hhdet_tes!G$110</f>
        <v>9.951563479502659E-4</v>
      </c>
      <c r="H117" s="156">
        <f>RES_hhdet_tes!H$110</f>
        <v>1.3994806652902472E-3</v>
      </c>
      <c r="I117" s="156">
        <f>RES_hhdet_tes!I$110</f>
        <v>2.094635910997606E-3</v>
      </c>
      <c r="J117" s="156">
        <f>RES_hhdet_tes!J$110</f>
        <v>2.8906012080573747E-3</v>
      </c>
      <c r="K117" s="156">
        <f>RES_hhdet_tes!K$110</f>
        <v>3.9693880057968438E-3</v>
      </c>
      <c r="L117" s="156">
        <f>RES_hhdet_tes!L$110</f>
        <v>5.2327626728396331E-3</v>
      </c>
      <c r="M117" s="156">
        <f>RES_hhdet_tes!M$110</f>
        <v>6.8314075042956697E-3</v>
      </c>
      <c r="N117" s="156">
        <f>RES_hhdet_tes!N$110</f>
        <v>9.379493850093892E-3</v>
      </c>
      <c r="O117" s="156">
        <f>RES_hhdet_tes!O$110</f>
        <v>1.1149472739015428E-2</v>
      </c>
      <c r="P117" s="156">
        <f>RES_hhdet_tes!P$110</f>
        <v>1.7821774783389876E-2</v>
      </c>
      <c r="Q117" s="156">
        <f>RES_hhdet_tes!Q$110</f>
        <v>2.4135082046941841E-2</v>
      </c>
    </row>
    <row r="118" spans="1:17" ht="12" customHeight="1" x14ac:dyDescent="0.25">
      <c r="A118" s="158" t="s">
        <v>63</v>
      </c>
      <c r="B118" s="157">
        <f>SUM(B119:B120,B123:B124)</f>
        <v>0.39617324681489979</v>
      </c>
      <c r="C118" s="157">
        <f t="shared" ref="C118:Q118" si="18">SUM(C119:C120,C123:C124)</f>
        <v>0.41556513129580314</v>
      </c>
      <c r="D118" s="157">
        <f t="shared" si="18"/>
        <v>0.90460548742798019</v>
      </c>
      <c r="E118" s="157">
        <f t="shared" si="18"/>
        <v>1.2486755795117308</v>
      </c>
      <c r="F118" s="157">
        <f t="shared" si="18"/>
        <v>1.3343315662106703</v>
      </c>
      <c r="G118" s="157">
        <f t="shared" si="18"/>
        <v>1.9920904315365691</v>
      </c>
      <c r="H118" s="157">
        <f t="shared" si="18"/>
        <v>2.13082185472636</v>
      </c>
      <c r="I118" s="157">
        <f t="shared" si="18"/>
        <v>2.0018978544505694</v>
      </c>
      <c r="J118" s="157">
        <f t="shared" si="18"/>
        <v>2.2204876294918421</v>
      </c>
      <c r="K118" s="157">
        <f t="shared" si="18"/>
        <v>2.2673961632352189</v>
      </c>
      <c r="L118" s="157">
        <f t="shared" si="18"/>
        <v>2.5543005788738649</v>
      </c>
      <c r="M118" s="157">
        <f t="shared" si="18"/>
        <v>2.4587741454209837</v>
      </c>
      <c r="N118" s="157">
        <f t="shared" si="18"/>
        <v>2.8456852330922353</v>
      </c>
      <c r="O118" s="157">
        <f t="shared" si="18"/>
        <v>3.229840555476585</v>
      </c>
      <c r="P118" s="157">
        <f t="shared" si="18"/>
        <v>3.9771353044543236</v>
      </c>
      <c r="Q118" s="157">
        <f t="shared" si="18"/>
        <v>4.4782446164092704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0.39617324681489979</v>
      </c>
      <c r="C123" s="162">
        <f>RES_hhdet_tes!C$116</f>
        <v>0.41556513129580314</v>
      </c>
      <c r="D123" s="162">
        <f>RES_hhdet_tes!D$116</f>
        <v>0.90460548742798019</v>
      </c>
      <c r="E123" s="162">
        <f>RES_hhdet_tes!E$116</f>
        <v>1.2486755795117308</v>
      </c>
      <c r="F123" s="162">
        <f>RES_hhdet_tes!F$116</f>
        <v>1.3343315662106703</v>
      </c>
      <c r="G123" s="162">
        <f>RES_hhdet_tes!G$116</f>
        <v>1.9920904315365691</v>
      </c>
      <c r="H123" s="162">
        <f>RES_hhdet_tes!H$116</f>
        <v>2.13082185472636</v>
      </c>
      <c r="I123" s="162">
        <f>RES_hhdet_tes!I$116</f>
        <v>2.0018978544505694</v>
      </c>
      <c r="J123" s="162">
        <f>RES_hhdet_tes!J$116</f>
        <v>2.2204876294918421</v>
      </c>
      <c r="K123" s="162">
        <f>RES_hhdet_tes!K$116</f>
        <v>2.2338783652207432</v>
      </c>
      <c r="L123" s="162">
        <f>RES_hhdet_tes!L$116</f>
        <v>2.5074017123434187</v>
      </c>
      <c r="M123" s="162">
        <f>RES_hhdet_tes!M$116</f>
        <v>2.4036396224035284</v>
      </c>
      <c r="N123" s="162">
        <f>RES_hhdet_tes!N$116</f>
        <v>2.7720125301701484</v>
      </c>
      <c r="O123" s="162">
        <f>RES_hhdet_tes!O$116</f>
        <v>3.075173252673213</v>
      </c>
      <c r="P123" s="162">
        <f>RES_hhdet_tes!P$116</f>
        <v>3.6991855931340005</v>
      </c>
      <c r="Q123" s="162">
        <f>RES_hhdet_tes!Q$116</f>
        <v>4.0697803942670099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3.3517798014475714E-2</v>
      </c>
      <c r="L124" s="160">
        <f t="shared" si="20"/>
        <v>4.6898866530446337E-2</v>
      </c>
      <c r="M124" s="160">
        <f t="shared" si="20"/>
        <v>5.5134523017455486E-2</v>
      </c>
      <c r="N124" s="160">
        <f t="shared" si="20"/>
        <v>7.3672702922086913E-2</v>
      </c>
      <c r="O124" s="160">
        <f t="shared" si="20"/>
        <v>0.15466730280337226</v>
      </c>
      <c r="P124" s="160">
        <f t="shared" si="20"/>
        <v>0.27794971132032303</v>
      </c>
      <c r="Q124" s="160">
        <f t="shared" si="20"/>
        <v>0.40846422214226075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2.583134817264978E-2</v>
      </c>
      <c r="L125" s="156">
        <f>RES_hhdet_tes!L$118</f>
        <v>3.6864082011663316E-2</v>
      </c>
      <c r="M125" s="156">
        <f>RES_hhdet_tes!M$118</f>
        <v>4.2696204390620655E-2</v>
      </c>
      <c r="N125" s="156">
        <f>RES_hhdet_tes!N$118</f>
        <v>5.7062757359722764E-2</v>
      </c>
      <c r="O125" s="156">
        <f>RES_hhdet_tes!O$118</f>
        <v>0.1198085704697066</v>
      </c>
      <c r="P125" s="156">
        <f>RES_hhdet_tes!P$118</f>
        <v>0.21624576346395924</v>
      </c>
      <c r="Q125" s="156">
        <f>RES_hhdet_tes!Q$118</f>
        <v>0.31843648045543205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7.6864498418259299E-3</v>
      </c>
      <c r="L126" s="156">
        <f>RES_hhdet_tes!L$119</f>
        <v>1.003478451878302E-2</v>
      </c>
      <c r="M126" s="156">
        <f>RES_hhdet_tes!M$119</f>
        <v>1.2438318626834827E-2</v>
      </c>
      <c r="N126" s="156">
        <f>RES_hhdet_tes!N$119</f>
        <v>1.6609945562364149E-2</v>
      </c>
      <c r="O126" s="156">
        <f>RES_hhdet_tes!O$119</f>
        <v>3.4858732333665675E-2</v>
      </c>
      <c r="P126" s="156">
        <f>RES_hhdet_tes!P$119</f>
        <v>6.1703947856363787E-2</v>
      </c>
      <c r="Q126" s="156">
        <f>RES_hhdet_tes!Q$119</f>
        <v>9.0027741686828699E-2</v>
      </c>
    </row>
    <row r="127" spans="1:17" ht="12" customHeight="1" x14ac:dyDescent="0.25">
      <c r="A127" s="158" t="s">
        <v>62</v>
      </c>
      <c r="B127" s="157">
        <f>SUM(B128:B129)</f>
        <v>0.13254432376589415</v>
      </c>
      <c r="C127" s="157">
        <f t="shared" ref="C127:Q127" si="21">SUM(C128:C129)</f>
        <v>0.13594656693301255</v>
      </c>
      <c r="D127" s="157">
        <f t="shared" si="21"/>
        <v>0.3098522529261567</v>
      </c>
      <c r="E127" s="157">
        <f t="shared" si="21"/>
        <v>0.48516866080671439</v>
      </c>
      <c r="F127" s="157">
        <f t="shared" si="21"/>
        <v>0.5216624612648888</v>
      </c>
      <c r="G127" s="157">
        <f t="shared" si="21"/>
        <v>0.77972087971224036</v>
      </c>
      <c r="H127" s="157">
        <f t="shared" si="21"/>
        <v>0.82343602138837335</v>
      </c>
      <c r="I127" s="157">
        <f t="shared" si="21"/>
        <v>0.82443019305968523</v>
      </c>
      <c r="J127" s="157">
        <f t="shared" si="21"/>
        <v>0.88710437119102814</v>
      </c>
      <c r="K127" s="157">
        <f t="shared" si="21"/>
        <v>0.91303096857647192</v>
      </c>
      <c r="L127" s="157">
        <f t="shared" si="21"/>
        <v>0.94529608755056538</v>
      </c>
      <c r="M127" s="157">
        <f t="shared" si="21"/>
        <v>0.96898632411151797</v>
      </c>
      <c r="N127" s="157">
        <f t="shared" si="21"/>
        <v>1.1044960183286432</v>
      </c>
      <c r="O127" s="157">
        <f t="shared" si="21"/>
        <v>1.2698706663341</v>
      </c>
      <c r="P127" s="157">
        <f t="shared" si="21"/>
        <v>1.5487822481660805</v>
      </c>
      <c r="Q127" s="157">
        <f t="shared" si="21"/>
        <v>1.7690364154330187</v>
      </c>
    </row>
    <row r="128" spans="1:17" ht="12" customHeight="1" x14ac:dyDescent="0.25">
      <c r="A128" s="23" t="s">
        <v>57</v>
      </c>
      <c r="B128" s="156">
        <f>RES_hhdet_tes!B$121</f>
        <v>4.3272664646677748E-2</v>
      </c>
      <c r="C128" s="156">
        <f>RES_hhdet_tes!C$121</f>
        <v>4.4518737847032516E-2</v>
      </c>
      <c r="D128" s="156">
        <f>RES_hhdet_tes!D$121</f>
        <v>9.7784241538749081E-2</v>
      </c>
      <c r="E128" s="156">
        <f>RES_hhdet_tes!E$121</f>
        <v>0.1425107609033717</v>
      </c>
      <c r="F128" s="156">
        <f>RES_hhdet_tes!F$121</f>
        <v>0.14017663531864438</v>
      </c>
      <c r="G128" s="156">
        <f>RES_hhdet_tes!G$121</f>
        <v>0.20701044699628621</v>
      </c>
      <c r="H128" s="156">
        <f>RES_hhdet_tes!H$121</f>
        <v>0.21543352928625234</v>
      </c>
      <c r="I128" s="156">
        <f>RES_hhdet_tes!I$121</f>
        <v>0.22655813204672573</v>
      </c>
      <c r="J128" s="156">
        <f>RES_hhdet_tes!J$121</f>
        <v>0.24600231856346191</v>
      </c>
      <c r="K128" s="156">
        <f>RES_hhdet_tes!K$121</f>
        <v>0.26387784454391761</v>
      </c>
      <c r="L128" s="156">
        <f>RES_hhdet_tes!L$121</f>
        <v>0.26319450115687643</v>
      </c>
      <c r="M128" s="156">
        <f>RES_hhdet_tes!M$121</f>
        <v>0.24553324240919672</v>
      </c>
      <c r="N128" s="156">
        <f>RES_hhdet_tes!N$121</f>
        <v>0.28218656204603976</v>
      </c>
      <c r="O128" s="156">
        <f>RES_hhdet_tes!O$121</f>
        <v>0.29653650625453432</v>
      </c>
      <c r="P128" s="156">
        <f>RES_hhdet_tes!P$121</f>
        <v>0.38829257129995259</v>
      </c>
      <c r="Q128" s="156">
        <f>RES_hhdet_tes!Q$121</f>
        <v>0.41412639721877859</v>
      </c>
    </row>
    <row r="129" spans="1:17" ht="12" customHeight="1" x14ac:dyDescent="0.25">
      <c r="A129" s="29" t="s">
        <v>140</v>
      </c>
      <c r="B129" s="57">
        <f>RES_hhdet_tes!B$122</f>
        <v>8.927165911921639E-2</v>
      </c>
      <c r="C129" s="57">
        <f>RES_hhdet_tes!C$122</f>
        <v>9.1427829085980045E-2</v>
      </c>
      <c r="D129" s="57">
        <f>RES_hhdet_tes!D$122</f>
        <v>0.21206801138740763</v>
      </c>
      <c r="E129" s="57">
        <f>RES_hhdet_tes!E$122</f>
        <v>0.34265789990334267</v>
      </c>
      <c r="F129" s="57">
        <f>RES_hhdet_tes!F$122</f>
        <v>0.38148582594624442</v>
      </c>
      <c r="G129" s="57">
        <f>RES_hhdet_tes!G$122</f>
        <v>0.57271043271595412</v>
      </c>
      <c r="H129" s="57">
        <f>RES_hhdet_tes!H$122</f>
        <v>0.60800249210212098</v>
      </c>
      <c r="I129" s="57">
        <f>RES_hhdet_tes!I$122</f>
        <v>0.59787206101295953</v>
      </c>
      <c r="J129" s="57">
        <f>RES_hhdet_tes!J$122</f>
        <v>0.64110205262756625</v>
      </c>
      <c r="K129" s="57">
        <f>RES_hhdet_tes!K$122</f>
        <v>0.64915312403255432</v>
      </c>
      <c r="L129" s="57">
        <f>RES_hhdet_tes!L$122</f>
        <v>0.6821015863936889</v>
      </c>
      <c r="M129" s="57">
        <f>RES_hhdet_tes!M$122</f>
        <v>0.72345308170232125</v>
      </c>
      <c r="N129" s="57">
        <f>RES_hhdet_tes!N$122</f>
        <v>0.82230945628260355</v>
      </c>
      <c r="O129" s="57">
        <f>RES_hhdet_tes!O$122</f>
        <v>0.97333416007956575</v>
      </c>
      <c r="P129" s="57">
        <f>RES_hhdet_tes!P$122</f>
        <v>1.1604896768661279</v>
      </c>
      <c r="Q129" s="57">
        <f>RES_hhdet_tes!Q$122</f>
        <v>1.3549100182142402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0.68545797347579562</v>
      </c>
      <c r="C131" s="175">
        <f t="shared" si="22"/>
        <v>0.69373175869633674</v>
      </c>
      <c r="D131" s="175">
        <f t="shared" si="22"/>
        <v>0.74715391880615223</v>
      </c>
      <c r="E131" s="175">
        <f t="shared" si="22"/>
        <v>0.75423420944968689</v>
      </c>
      <c r="F131" s="175">
        <f t="shared" si="22"/>
        <v>0.7600965639260332</v>
      </c>
      <c r="G131" s="175">
        <f t="shared" si="22"/>
        <v>0.77615487501114633</v>
      </c>
      <c r="H131" s="175">
        <f t="shared" si="22"/>
        <v>0.78014526015237995</v>
      </c>
      <c r="I131" s="175">
        <f t="shared" si="22"/>
        <v>0.77911557570432854</v>
      </c>
      <c r="J131" s="175">
        <f t="shared" si="22"/>
        <v>0.78326652508228112</v>
      </c>
      <c r="K131" s="175">
        <f t="shared" si="22"/>
        <v>0.78676956344758031</v>
      </c>
      <c r="L131" s="175">
        <f t="shared" si="22"/>
        <v>0.78961757231407359</v>
      </c>
      <c r="M131" s="175">
        <f t="shared" si="22"/>
        <v>0.79356658752513287</v>
      </c>
      <c r="N131" s="175">
        <f t="shared" si="22"/>
        <v>0.79927790783438524</v>
      </c>
      <c r="O131" s="175">
        <f t="shared" si="22"/>
        <v>0.80572818413333824</v>
      </c>
      <c r="P131" s="175">
        <f t="shared" si="22"/>
        <v>0.80790858560087153</v>
      </c>
      <c r="Q131" s="175">
        <f t="shared" si="22"/>
        <v>0.81144489130786701</v>
      </c>
    </row>
    <row r="132" spans="1:17" ht="12" customHeight="1" x14ac:dyDescent="0.25">
      <c r="A132" s="158" t="s">
        <v>65</v>
      </c>
      <c r="B132" s="169">
        <f t="shared" si="22"/>
        <v>0.70433950068648576</v>
      </c>
      <c r="C132" s="169">
        <f t="shared" si="22"/>
        <v>0.71196391855621455</v>
      </c>
      <c r="D132" s="169">
        <f t="shared" si="22"/>
        <v>0.76783756760741584</v>
      </c>
      <c r="E132" s="169">
        <f t="shared" si="22"/>
        <v>0.77860816953182288</v>
      </c>
      <c r="F132" s="169">
        <f t="shared" si="22"/>
        <v>0.78360735672757886</v>
      </c>
      <c r="G132" s="169">
        <f t="shared" si="22"/>
        <v>0.79992891636479735</v>
      </c>
      <c r="H132" s="169">
        <f t="shared" si="22"/>
        <v>0.80241380088234648</v>
      </c>
      <c r="I132" s="169">
        <f t="shared" si="22"/>
        <v>0.80450361483640875</v>
      </c>
      <c r="J132" s="169">
        <f t="shared" si="22"/>
        <v>0.80791070857482916</v>
      </c>
      <c r="K132" s="169">
        <f t="shared" si="22"/>
        <v>0.81031344982695053</v>
      </c>
      <c r="L132" s="169">
        <f t="shared" si="22"/>
        <v>0.81289035006391808</v>
      </c>
      <c r="M132" s="169">
        <f t="shared" si="22"/>
        <v>0.81580518280918768</v>
      </c>
      <c r="N132" s="169">
        <f t="shared" si="22"/>
        <v>0.82200077346807832</v>
      </c>
      <c r="O132" s="169">
        <f t="shared" si="22"/>
        <v>0.82696985136657675</v>
      </c>
      <c r="P132" s="169">
        <f t="shared" si="22"/>
        <v>0.83290873492831174</v>
      </c>
      <c r="Q132" s="169">
        <f t="shared" si="22"/>
        <v>0.83639948458506708</v>
      </c>
    </row>
    <row r="133" spans="1:17" ht="12" customHeight="1" x14ac:dyDescent="0.25">
      <c r="A133" s="23" t="s">
        <v>153</v>
      </c>
      <c r="B133" s="73">
        <f t="shared" si="22"/>
        <v>0.70367604511738147</v>
      </c>
      <c r="C133" s="73">
        <f t="shared" si="22"/>
        <v>0.71136538598586085</v>
      </c>
      <c r="D133" s="73">
        <f t="shared" si="22"/>
        <v>0.76738327246536397</v>
      </c>
      <c r="E133" s="73">
        <f t="shared" si="22"/>
        <v>0.7774617143253415</v>
      </c>
      <c r="F133" s="73">
        <f t="shared" si="22"/>
        <v>0.78249303544042537</v>
      </c>
      <c r="G133" s="73">
        <f t="shared" si="22"/>
        <v>0.79909742571589515</v>
      </c>
      <c r="H133" s="73">
        <f t="shared" si="22"/>
        <v>0.80148523838326902</v>
      </c>
      <c r="I133" s="73">
        <f t="shared" si="22"/>
        <v>0.80364755502641116</v>
      </c>
      <c r="J133" s="73">
        <f t="shared" si="22"/>
        <v>0.80700538991098647</v>
      </c>
      <c r="K133" s="73">
        <f t="shared" si="22"/>
        <v>0.80939313578696637</v>
      </c>
      <c r="L133" s="73">
        <f t="shared" si="22"/>
        <v>0.81199491255587186</v>
      </c>
      <c r="M133" s="73">
        <f t="shared" si="22"/>
        <v>0.81493913788914796</v>
      </c>
      <c r="N133" s="73">
        <f t="shared" si="22"/>
        <v>0.82118120158721963</v>
      </c>
      <c r="O133" s="73">
        <f t="shared" si="22"/>
        <v>0.82612722096430724</v>
      </c>
      <c r="P133" s="73">
        <f t="shared" si="22"/>
        <v>0.83194496132021056</v>
      </c>
      <c r="Q133" s="73">
        <f t="shared" si="22"/>
        <v>0.83534983776796123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1</v>
      </c>
      <c r="D134" s="73">
        <f t="shared" si="22"/>
        <v>1</v>
      </c>
      <c r="E134" s="73">
        <f t="shared" si="22"/>
        <v>0.99999999999999989</v>
      </c>
      <c r="F134" s="73">
        <f t="shared" si="22"/>
        <v>0.99999999999999989</v>
      </c>
      <c r="G134" s="73">
        <f t="shared" si="22"/>
        <v>0.99999999999999967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0.99999999999999956</v>
      </c>
      <c r="L134" s="73">
        <f t="shared" si="22"/>
        <v>1.0000000000000004</v>
      </c>
      <c r="M134" s="73">
        <f t="shared" si="22"/>
        <v>1</v>
      </c>
      <c r="N134" s="73">
        <f t="shared" si="22"/>
        <v>1.0000000000000004</v>
      </c>
      <c r="O134" s="73">
        <f t="shared" si="22"/>
        <v>1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1.5553428843439738</v>
      </c>
      <c r="C135" s="169">
        <f t="shared" si="22"/>
        <v>1.6429385421733453</v>
      </c>
      <c r="D135" s="169">
        <f t="shared" si="22"/>
        <v>1.7633207490935621</v>
      </c>
      <c r="E135" s="169">
        <f t="shared" si="22"/>
        <v>1.8307540318294921</v>
      </c>
      <c r="F135" s="169">
        <f t="shared" si="22"/>
        <v>1.8926725216521827</v>
      </c>
      <c r="G135" s="169">
        <f t="shared" si="22"/>
        <v>1.9518335937280609</v>
      </c>
      <c r="H135" s="169">
        <f t="shared" si="22"/>
        <v>1.996180498960249</v>
      </c>
      <c r="I135" s="169">
        <f t="shared" si="22"/>
        <v>2.0612767414862652</v>
      </c>
      <c r="J135" s="169">
        <f t="shared" si="22"/>
        <v>2.1208454747634549</v>
      </c>
      <c r="K135" s="169">
        <f t="shared" si="22"/>
        <v>2.2038312718806421</v>
      </c>
      <c r="L135" s="169">
        <f t="shared" si="22"/>
        <v>2.3160682612844985</v>
      </c>
      <c r="M135" s="169">
        <f t="shared" si="22"/>
        <v>2.4218495971941238</v>
      </c>
      <c r="N135" s="169">
        <f t="shared" si="22"/>
        <v>2.5501329858998218</v>
      </c>
      <c r="O135" s="169">
        <f t="shared" si="22"/>
        <v>2.6612587858848622</v>
      </c>
      <c r="P135" s="169">
        <f t="shared" si="22"/>
        <v>2.8157780212004968</v>
      </c>
      <c r="Q135" s="169">
        <f t="shared" si="22"/>
        <v>2.926509820211312</v>
      </c>
    </row>
    <row r="136" spans="1:17" ht="12" customHeight="1" x14ac:dyDescent="0.25">
      <c r="A136" s="23" t="s">
        <v>60</v>
      </c>
      <c r="B136" s="73">
        <f t="shared" si="22"/>
        <v>1.5553428843439738</v>
      </c>
      <c r="C136" s="73">
        <f t="shared" si="22"/>
        <v>1.6429385421733453</v>
      </c>
      <c r="D136" s="73">
        <f t="shared" si="22"/>
        <v>1.7633207490935621</v>
      </c>
      <c r="E136" s="73">
        <f t="shared" si="22"/>
        <v>1.8307540318294921</v>
      </c>
      <c r="F136" s="73">
        <f t="shared" si="22"/>
        <v>1.8926725216521827</v>
      </c>
      <c r="G136" s="73">
        <f t="shared" si="22"/>
        <v>1.9518335937280609</v>
      </c>
      <c r="H136" s="73">
        <f t="shared" si="22"/>
        <v>1.996180498960249</v>
      </c>
      <c r="I136" s="73">
        <f t="shared" si="22"/>
        <v>2.0612767414862652</v>
      </c>
      <c r="J136" s="73">
        <f t="shared" si="22"/>
        <v>2.1208454747634549</v>
      </c>
      <c r="K136" s="73">
        <f t="shared" si="22"/>
        <v>2.2038312718806421</v>
      </c>
      <c r="L136" s="73">
        <f t="shared" si="22"/>
        <v>2.3160682612844985</v>
      </c>
      <c r="M136" s="73">
        <f t="shared" si="22"/>
        <v>2.4218495971941238</v>
      </c>
      <c r="N136" s="73">
        <f t="shared" si="22"/>
        <v>2.5501329858998218</v>
      </c>
      <c r="O136" s="73">
        <f t="shared" si="22"/>
        <v>2.6612587858848622</v>
      </c>
      <c r="P136" s="73">
        <f t="shared" si="22"/>
        <v>2.8157780212004968</v>
      </c>
      <c r="Q136" s="73">
        <f t="shared" si="22"/>
        <v>2.926509820211312</v>
      </c>
    </row>
    <row r="137" spans="1:17" ht="12" customHeight="1" x14ac:dyDescent="0.25">
      <c r="A137" s="158" t="s">
        <v>63</v>
      </c>
      <c r="B137" s="169">
        <f t="shared" si="22"/>
        <v>0.64333006871903675</v>
      </c>
      <c r="C137" s="169">
        <f t="shared" si="22"/>
        <v>0.65632421331304402</v>
      </c>
      <c r="D137" s="169">
        <f t="shared" si="22"/>
        <v>0.70744275453124528</v>
      </c>
      <c r="E137" s="169">
        <f t="shared" si="22"/>
        <v>0.71847289199959508</v>
      </c>
      <c r="F137" s="169">
        <f t="shared" si="22"/>
        <v>0.72531243963486303</v>
      </c>
      <c r="G137" s="169">
        <f t="shared" si="22"/>
        <v>0.73891862190259883</v>
      </c>
      <c r="H137" s="169">
        <f t="shared" si="22"/>
        <v>0.74281236739000378</v>
      </c>
      <c r="I137" s="169">
        <f t="shared" si="22"/>
        <v>0.74661669095702055</v>
      </c>
      <c r="J137" s="169">
        <f t="shared" si="22"/>
        <v>0.75104458231867977</v>
      </c>
      <c r="K137" s="169">
        <f t="shared" si="22"/>
        <v>0.75270503145519574</v>
      </c>
      <c r="L137" s="169">
        <f t="shared" si="22"/>
        <v>0.76107356108129431</v>
      </c>
      <c r="M137" s="169">
        <f t="shared" si="22"/>
        <v>0.76466621274601732</v>
      </c>
      <c r="N137" s="169">
        <f t="shared" si="22"/>
        <v>0.7679816520363032</v>
      </c>
      <c r="O137" s="169">
        <f t="shared" si="22"/>
        <v>0.77682777075981913</v>
      </c>
      <c r="P137" s="169">
        <f t="shared" si="22"/>
        <v>0.7795112611216054</v>
      </c>
      <c r="Q137" s="169">
        <f t="shared" si="22"/>
        <v>0.78152053121421494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0.64333006871903675</v>
      </c>
      <c r="C142" s="171">
        <f t="shared" si="22"/>
        <v>0.65632421331304402</v>
      </c>
      <c r="D142" s="171">
        <f t="shared" si="22"/>
        <v>0.70744275453124528</v>
      </c>
      <c r="E142" s="171">
        <f t="shared" si="22"/>
        <v>0.71847289199959508</v>
      </c>
      <c r="F142" s="171">
        <f t="shared" si="22"/>
        <v>0.72531243963486303</v>
      </c>
      <c r="G142" s="171">
        <f t="shared" si="22"/>
        <v>0.73891862190259883</v>
      </c>
      <c r="H142" s="171">
        <f t="shared" si="22"/>
        <v>0.74281236739000378</v>
      </c>
      <c r="I142" s="171">
        <f t="shared" si="22"/>
        <v>0.74661669095702055</v>
      </c>
      <c r="J142" s="171">
        <f t="shared" si="22"/>
        <v>0.75104458231867977</v>
      </c>
      <c r="K142" s="171">
        <f t="shared" si="22"/>
        <v>0.75188872385391325</v>
      </c>
      <c r="L142" s="171">
        <f t="shared" si="22"/>
        <v>0.76021363961327371</v>
      </c>
      <c r="M142" s="171">
        <f t="shared" si="22"/>
        <v>0.76360525536875656</v>
      </c>
      <c r="N142" s="171">
        <f t="shared" si="22"/>
        <v>0.76676498343231325</v>
      </c>
      <c r="O142" s="171">
        <f t="shared" si="22"/>
        <v>0.7747180593612919</v>
      </c>
      <c r="P142" s="171">
        <f t="shared" si="22"/>
        <v>0.77647862173577864</v>
      </c>
      <c r="Q142" s="171">
        <f t="shared" si="22"/>
        <v>0.77756928347699372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0.81141725821200006</v>
      </c>
      <c r="L143" s="170">
        <f t="shared" si="22"/>
        <v>0.81006312437914318</v>
      </c>
      <c r="M143" s="170">
        <f t="shared" si="22"/>
        <v>0.81397034790752976</v>
      </c>
      <c r="N143" s="170">
        <f t="shared" si="22"/>
        <v>0.81674399508595674</v>
      </c>
      <c r="O143" s="170">
        <f t="shared" si="22"/>
        <v>0.82129603440245103</v>
      </c>
      <c r="P143" s="170">
        <f t="shared" si="22"/>
        <v>0.82225138486245497</v>
      </c>
      <c r="Q143" s="170">
        <f t="shared" si="22"/>
        <v>0.82319952525476736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0.76830372561676352</v>
      </c>
      <c r="L144" s="73">
        <f t="shared" si="22"/>
        <v>0.77023959407526599</v>
      </c>
      <c r="M144" s="73">
        <f t="shared" si="22"/>
        <v>0.77212545569911162</v>
      </c>
      <c r="N144" s="73">
        <f t="shared" si="22"/>
        <v>0.77538309346439882</v>
      </c>
      <c r="O144" s="73">
        <f t="shared" si="22"/>
        <v>0.78070369082441216</v>
      </c>
      <c r="P144" s="73">
        <f t="shared" si="22"/>
        <v>0.78256061210457351</v>
      </c>
      <c r="Q144" s="73">
        <f t="shared" si="22"/>
        <v>0.78401098251279877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0.99999999999999956</v>
      </c>
      <c r="O145" s="73">
        <f t="shared" si="22"/>
        <v>0.99999999999999956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0.59830520783655972</v>
      </c>
      <c r="C146" s="169">
        <f t="shared" si="22"/>
        <v>0.60382169101024052</v>
      </c>
      <c r="D146" s="169">
        <f t="shared" si="22"/>
        <v>0.63436865476889315</v>
      </c>
      <c r="E146" s="169">
        <f t="shared" si="22"/>
        <v>0.64942408396515461</v>
      </c>
      <c r="F146" s="169">
        <f t="shared" si="22"/>
        <v>0.66368997640261107</v>
      </c>
      <c r="G146" s="169">
        <f t="shared" si="22"/>
        <v>0.67240623638642483</v>
      </c>
      <c r="H146" s="169">
        <f t="shared" si="22"/>
        <v>0.67627699621480564</v>
      </c>
      <c r="I146" s="169">
        <f t="shared" si="22"/>
        <v>0.67235431228275622</v>
      </c>
      <c r="J146" s="169">
        <f t="shared" si="22"/>
        <v>0.67368866033035502</v>
      </c>
      <c r="K146" s="169">
        <f t="shared" si="22"/>
        <v>0.66934367362185054</v>
      </c>
      <c r="L146" s="169">
        <f t="shared" si="22"/>
        <v>0.67937169733051161</v>
      </c>
      <c r="M146" s="169">
        <f t="shared" si="22"/>
        <v>0.69267560321143284</v>
      </c>
      <c r="N146" s="169">
        <f t="shared" si="22"/>
        <v>0.6934602123974084</v>
      </c>
      <c r="O146" s="169">
        <f t="shared" si="22"/>
        <v>0.70881578333339645</v>
      </c>
      <c r="P146" s="169">
        <f t="shared" si="22"/>
        <v>0.70227398186130863</v>
      </c>
      <c r="Q146" s="169">
        <f t="shared" ref="Q146" si="23">IF(Q127=0,"",Q127/Q108)</f>
        <v>0.71087446675097887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0.40108867263919196</v>
      </c>
      <c r="C147" s="73">
        <f t="shared" si="24"/>
        <v>0.40658833495547231</v>
      </c>
      <c r="D147" s="73">
        <f t="shared" si="24"/>
        <v>0.43187809876053751</v>
      </c>
      <c r="E147" s="73">
        <f t="shared" si="24"/>
        <v>0.43728138634639657</v>
      </c>
      <c r="F147" s="73">
        <f t="shared" si="24"/>
        <v>0.43962857870437821</v>
      </c>
      <c r="G147" s="73">
        <f t="shared" si="24"/>
        <v>0.44708689456940359</v>
      </c>
      <c r="H147" s="73">
        <f t="shared" si="24"/>
        <v>0.44940383403109674</v>
      </c>
      <c r="I147" s="73">
        <f t="shared" si="24"/>
        <v>0.45182042148957785</v>
      </c>
      <c r="J147" s="73">
        <f t="shared" si="24"/>
        <v>0.45451811138871184</v>
      </c>
      <c r="K147" s="73">
        <f t="shared" si="24"/>
        <v>0.45562493166439061</v>
      </c>
      <c r="L147" s="73">
        <f t="shared" si="24"/>
        <v>0.4607370966438355</v>
      </c>
      <c r="M147" s="73">
        <f t="shared" si="24"/>
        <v>0.46216469478365862</v>
      </c>
      <c r="N147" s="73">
        <f t="shared" si="24"/>
        <v>0.46341278197375091</v>
      </c>
      <c r="O147" s="73">
        <f t="shared" si="24"/>
        <v>0.46815810017091986</v>
      </c>
      <c r="P147" s="73">
        <f t="shared" si="24"/>
        <v>0.47006347157268397</v>
      </c>
      <c r="Q147" s="73">
        <f t="shared" si="24"/>
        <v>0.47089994958718617</v>
      </c>
    </row>
    <row r="148" spans="1:17" ht="12" customHeight="1" x14ac:dyDescent="0.25">
      <c r="A148" s="29" t="s">
        <v>140</v>
      </c>
      <c r="B148" s="65">
        <f t="shared" si="24"/>
        <v>0.78553134652156809</v>
      </c>
      <c r="C148" s="65">
        <f t="shared" si="24"/>
        <v>0.79055510248443406</v>
      </c>
      <c r="D148" s="65">
        <f t="shared" si="24"/>
        <v>0.80934070619716281</v>
      </c>
      <c r="E148" s="65">
        <f t="shared" si="24"/>
        <v>0.81357892551545685</v>
      </c>
      <c r="F148" s="65">
        <f t="shared" si="24"/>
        <v>0.81662242879612745</v>
      </c>
      <c r="G148" s="65">
        <f t="shared" si="24"/>
        <v>0.82217783591711247</v>
      </c>
      <c r="H148" s="65">
        <f t="shared" si="24"/>
        <v>0.82360002509724428</v>
      </c>
      <c r="I148" s="65">
        <f t="shared" si="24"/>
        <v>0.82493544898149029</v>
      </c>
      <c r="J148" s="65">
        <f t="shared" si="24"/>
        <v>0.82664266463695113</v>
      </c>
      <c r="K148" s="65">
        <f t="shared" si="24"/>
        <v>0.82703813517807634</v>
      </c>
      <c r="L148" s="65">
        <f t="shared" si="24"/>
        <v>0.83164829542248175</v>
      </c>
      <c r="M148" s="65">
        <f t="shared" si="24"/>
        <v>0.83382129492196</v>
      </c>
      <c r="N148" s="65">
        <f t="shared" si="24"/>
        <v>0.83584997104663517</v>
      </c>
      <c r="O148" s="65">
        <f t="shared" si="24"/>
        <v>0.8404379533752202</v>
      </c>
      <c r="P148" s="65">
        <f t="shared" si="24"/>
        <v>0.84133757818823807</v>
      </c>
      <c r="Q148" s="65">
        <f t="shared" si="24"/>
        <v>0.84202996070586944</v>
      </c>
    </row>
    <row r="150" spans="1:17" ht="12" customHeight="1" x14ac:dyDescent="0.25">
      <c r="A150" s="152" t="s">
        <v>121</v>
      </c>
      <c r="B150" s="168">
        <f>SUM(B151,B154,B156,B165)</f>
        <v>0.2850262222964598</v>
      </c>
      <c r="C150" s="168">
        <f t="shared" ref="C150:Q150" si="25">SUM(C151,C154,C156,C165)</f>
        <v>0.28926740749660346</v>
      </c>
      <c r="D150" s="168">
        <f t="shared" si="25"/>
        <v>0.59816261385508662</v>
      </c>
      <c r="E150" s="168">
        <f t="shared" si="25"/>
        <v>0.86099026775897425</v>
      </c>
      <c r="F150" s="168">
        <f t="shared" si="25"/>
        <v>0.84236689248447916</v>
      </c>
      <c r="G150" s="168">
        <f t="shared" si="25"/>
        <v>1.223240631423919</v>
      </c>
      <c r="H150" s="168">
        <f t="shared" si="25"/>
        <v>1.2664501440878064</v>
      </c>
      <c r="I150" s="168">
        <f t="shared" si="25"/>
        <v>1.324723905979083</v>
      </c>
      <c r="J150" s="168">
        <f t="shared" si="25"/>
        <v>1.4298799670697764</v>
      </c>
      <c r="K150" s="168">
        <f t="shared" si="25"/>
        <v>1.5300549285591254</v>
      </c>
      <c r="L150" s="168">
        <f t="shared" si="25"/>
        <v>1.5091597190499886</v>
      </c>
      <c r="M150" s="168">
        <f t="shared" si="25"/>
        <v>1.4035410122658172</v>
      </c>
      <c r="N150" s="168">
        <f t="shared" si="25"/>
        <v>1.6087179020971596</v>
      </c>
      <c r="O150" s="168">
        <f t="shared" si="25"/>
        <v>1.6733901148391028</v>
      </c>
      <c r="P150" s="168">
        <f t="shared" si="25"/>
        <v>2.1822984937378718</v>
      </c>
      <c r="Q150" s="168">
        <f t="shared" si="25"/>
        <v>2.323356452428178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0.2850262222964598</v>
      </c>
      <c r="C165" s="157">
        <f t="shared" ref="C165:Q165" si="31">SUM(C166:C167)</f>
        <v>0.28926740749660346</v>
      </c>
      <c r="D165" s="157">
        <f t="shared" si="31"/>
        <v>0.59816261385508662</v>
      </c>
      <c r="E165" s="157">
        <f t="shared" si="31"/>
        <v>0.86099026775897425</v>
      </c>
      <c r="F165" s="157">
        <f t="shared" si="31"/>
        <v>0.84236689248447916</v>
      </c>
      <c r="G165" s="157">
        <f t="shared" si="31"/>
        <v>1.223240631423919</v>
      </c>
      <c r="H165" s="157">
        <f t="shared" si="31"/>
        <v>1.2664501440878064</v>
      </c>
      <c r="I165" s="157">
        <f t="shared" si="31"/>
        <v>1.324723905979083</v>
      </c>
      <c r="J165" s="157">
        <f t="shared" si="31"/>
        <v>1.4298799670697764</v>
      </c>
      <c r="K165" s="157">
        <f t="shared" si="31"/>
        <v>1.5300549285591254</v>
      </c>
      <c r="L165" s="157">
        <f t="shared" si="31"/>
        <v>1.5091597190499886</v>
      </c>
      <c r="M165" s="157">
        <f t="shared" si="31"/>
        <v>1.4035410122658172</v>
      </c>
      <c r="N165" s="157">
        <f t="shared" si="31"/>
        <v>1.6087179020971596</v>
      </c>
      <c r="O165" s="157">
        <f t="shared" si="31"/>
        <v>1.6733901148391028</v>
      </c>
      <c r="P165" s="157">
        <f t="shared" si="31"/>
        <v>2.1822984937378718</v>
      </c>
      <c r="Q165" s="157">
        <f t="shared" si="31"/>
        <v>2.323356452428178</v>
      </c>
    </row>
    <row r="166" spans="1:17" ht="12" customHeight="1" x14ac:dyDescent="0.25">
      <c r="A166" s="23" t="s">
        <v>57</v>
      </c>
      <c r="B166" s="156">
        <f>RES_hhdet_emi!B$121</f>
        <v>0.2850262222964598</v>
      </c>
      <c r="C166" s="156">
        <f>RES_hhdet_emi!C$121</f>
        <v>0.28926740749660346</v>
      </c>
      <c r="D166" s="156">
        <f>RES_hhdet_emi!D$121</f>
        <v>0.59816261385508662</v>
      </c>
      <c r="E166" s="156">
        <f>RES_hhdet_emi!E$121</f>
        <v>0.86099026775897425</v>
      </c>
      <c r="F166" s="156">
        <f>RES_hhdet_emi!F$121</f>
        <v>0.84236689248447916</v>
      </c>
      <c r="G166" s="156">
        <f>RES_hhdet_emi!G$121</f>
        <v>1.223240631423919</v>
      </c>
      <c r="H166" s="156">
        <f>RES_hhdet_emi!H$121</f>
        <v>1.2664501440878064</v>
      </c>
      <c r="I166" s="156">
        <f>RES_hhdet_emi!I$121</f>
        <v>1.324723905979083</v>
      </c>
      <c r="J166" s="156">
        <f>RES_hhdet_emi!J$121</f>
        <v>1.4298799670697764</v>
      </c>
      <c r="K166" s="156">
        <f>RES_hhdet_emi!K$121</f>
        <v>1.5300549285591254</v>
      </c>
      <c r="L166" s="156">
        <f>RES_hhdet_emi!L$121</f>
        <v>1.5091597190499886</v>
      </c>
      <c r="M166" s="156">
        <f>RES_hhdet_emi!M$121</f>
        <v>1.4035410122658172</v>
      </c>
      <c r="N166" s="156">
        <f>RES_hhdet_emi!N$121</f>
        <v>1.6087179020971596</v>
      </c>
      <c r="O166" s="156">
        <f>RES_hhdet_emi!O$121</f>
        <v>1.6733901148391028</v>
      </c>
      <c r="P166" s="156">
        <f>RES_hhdet_emi!P$121</f>
        <v>2.1822984937378718</v>
      </c>
      <c r="Q166" s="156">
        <f>RES_hhdet_emi!Q$121</f>
        <v>2.323356452428178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12714.86970890559</v>
      </c>
      <c r="C169" s="168">
        <f t="shared" ref="C169:Q169" si="32">SUM(C170,C173,C175,C184)</f>
        <v>12699.578954320577</v>
      </c>
      <c r="D169" s="168">
        <f t="shared" si="32"/>
        <v>12915.771343614053</v>
      </c>
      <c r="E169" s="168">
        <f t="shared" si="32"/>
        <v>13253.813439277081</v>
      </c>
      <c r="F169" s="168">
        <f t="shared" si="32"/>
        <v>13089.357354484568</v>
      </c>
      <c r="G169" s="168">
        <f t="shared" si="32"/>
        <v>13258.530422171063</v>
      </c>
      <c r="H169" s="168">
        <f t="shared" si="32"/>
        <v>14504.522803475629</v>
      </c>
      <c r="I169" s="168">
        <f t="shared" si="32"/>
        <v>12370.152855539904</v>
      </c>
      <c r="J169" s="168">
        <f t="shared" si="32"/>
        <v>13273.924202947828</v>
      </c>
      <c r="K169" s="168">
        <f t="shared" si="32"/>
        <v>14564.642127883073</v>
      </c>
      <c r="L169" s="168">
        <f t="shared" si="32"/>
        <v>14233.312974723522</v>
      </c>
      <c r="M169" s="168">
        <f t="shared" si="32"/>
        <v>13540.69472797092</v>
      </c>
      <c r="N169" s="168">
        <f t="shared" si="32"/>
        <v>13853.839994770766</v>
      </c>
      <c r="O169" s="168">
        <f t="shared" si="32"/>
        <v>13614.947992551584</v>
      </c>
      <c r="P169" s="168">
        <f t="shared" si="32"/>
        <v>12681.060744954137</v>
      </c>
      <c r="Q169" s="168">
        <f t="shared" si="32"/>
        <v>12615.548008674647</v>
      </c>
    </row>
    <row r="170" spans="1:17" ht="12" customHeight="1" x14ac:dyDescent="0.25">
      <c r="A170" s="158" t="s">
        <v>65</v>
      </c>
      <c r="B170" s="157">
        <f>SUM(B171:B172)</f>
        <v>9419.6729528175565</v>
      </c>
      <c r="C170" s="157">
        <f t="shared" ref="C170:Q170" si="33">SUM(C171:C172)</f>
        <v>9359.0919749383866</v>
      </c>
      <c r="D170" s="157">
        <f t="shared" si="33"/>
        <v>9596.3917608050378</v>
      </c>
      <c r="E170" s="157">
        <f t="shared" si="33"/>
        <v>9255.1415920190357</v>
      </c>
      <c r="F170" s="157">
        <f t="shared" si="33"/>
        <v>9072.1877904241301</v>
      </c>
      <c r="G170" s="157">
        <f t="shared" si="33"/>
        <v>9359.919442414197</v>
      </c>
      <c r="H170" s="157">
        <f t="shared" si="33"/>
        <v>10426.783531186209</v>
      </c>
      <c r="I170" s="157">
        <f t="shared" si="33"/>
        <v>8485.4111825106629</v>
      </c>
      <c r="J170" s="157">
        <f t="shared" si="33"/>
        <v>9198.0236861448793</v>
      </c>
      <c r="K170" s="157">
        <f t="shared" si="33"/>
        <v>10432.393150179154</v>
      </c>
      <c r="L170" s="157">
        <f t="shared" si="33"/>
        <v>9817.3048069003689</v>
      </c>
      <c r="M170" s="157">
        <f t="shared" si="33"/>
        <v>9354.7832262159936</v>
      </c>
      <c r="N170" s="157">
        <f t="shared" si="33"/>
        <v>9666.0103044350763</v>
      </c>
      <c r="O170" s="157">
        <f t="shared" si="33"/>
        <v>9440.6678934207921</v>
      </c>
      <c r="P170" s="157">
        <f t="shared" si="33"/>
        <v>8449.7965696489791</v>
      </c>
      <c r="Q170" s="157">
        <f t="shared" si="33"/>
        <v>8366.9147285467825</v>
      </c>
    </row>
    <row r="171" spans="1:17" ht="12" customHeight="1" x14ac:dyDescent="0.25">
      <c r="A171" s="23" t="s">
        <v>153</v>
      </c>
      <c r="B171" s="156">
        <f>IF(B95=0,0,B95/0.086*1000000/B$7)</f>
        <v>9398.5827426718279</v>
      </c>
      <c r="C171" s="156">
        <f t="shared" ref="C171:Q172" si="34">IF(C95=0,0,C95/0.086*1000000/C$7)</f>
        <v>9339.6843186700316</v>
      </c>
      <c r="D171" s="156">
        <f t="shared" si="34"/>
        <v>9577.6502274494469</v>
      </c>
      <c r="E171" s="156">
        <f t="shared" si="34"/>
        <v>9207.461682772293</v>
      </c>
      <c r="F171" s="156">
        <f t="shared" si="34"/>
        <v>9025.709591455221</v>
      </c>
      <c r="G171" s="156">
        <f t="shared" si="34"/>
        <v>9321.1808373038493</v>
      </c>
      <c r="H171" s="156">
        <f t="shared" si="34"/>
        <v>10378.011741651735</v>
      </c>
      <c r="I171" s="156">
        <f t="shared" si="34"/>
        <v>8448.4163822389946</v>
      </c>
      <c r="J171" s="156">
        <f t="shared" si="34"/>
        <v>9154.8766650457237</v>
      </c>
      <c r="K171" s="156">
        <f t="shared" si="34"/>
        <v>10382.022047719731</v>
      </c>
      <c r="L171" s="156">
        <f t="shared" si="34"/>
        <v>9770.5465884312362</v>
      </c>
      <c r="M171" s="156">
        <f t="shared" si="34"/>
        <v>9311.0048583929565</v>
      </c>
      <c r="N171" s="156">
        <f t="shared" si="34"/>
        <v>9621.7085290293526</v>
      </c>
      <c r="O171" s="156">
        <f t="shared" si="34"/>
        <v>9394.9160866753991</v>
      </c>
      <c r="P171" s="156">
        <f t="shared" si="34"/>
        <v>8401.3380944278397</v>
      </c>
      <c r="Q171" s="156">
        <f t="shared" si="34"/>
        <v>8313.5755438489941</v>
      </c>
    </row>
    <row r="172" spans="1:17" ht="12" customHeight="1" x14ac:dyDescent="0.25">
      <c r="A172" s="23" t="s">
        <v>60</v>
      </c>
      <c r="B172" s="156">
        <f>IF(B96=0,0,B96/0.086*1000000/B$7)</f>
        <v>21.090210145728083</v>
      </c>
      <c r="C172" s="156">
        <f t="shared" si="34"/>
        <v>19.407656268354565</v>
      </c>
      <c r="D172" s="156">
        <f t="shared" si="34"/>
        <v>18.741533355590743</v>
      </c>
      <c r="E172" s="156">
        <f t="shared" si="34"/>
        <v>47.679909246742838</v>
      </c>
      <c r="F172" s="156">
        <f t="shared" si="34"/>
        <v>46.478198968908487</v>
      </c>
      <c r="G172" s="156">
        <f t="shared" si="34"/>
        <v>38.738605110347983</v>
      </c>
      <c r="H172" s="156">
        <f t="shared" si="34"/>
        <v>48.771789534474252</v>
      </c>
      <c r="I172" s="156">
        <f t="shared" si="34"/>
        <v>36.994800271668097</v>
      </c>
      <c r="J172" s="156">
        <f t="shared" si="34"/>
        <v>43.147021099154877</v>
      </c>
      <c r="K172" s="156">
        <f t="shared" si="34"/>
        <v>50.371102459423227</v>
      </c>
      <c r="L172" s="156">
        <f t="shared" si="34"/>
        <v>46.758218469133134</v>
      </c>
      <c r="M172" s="156">
        <f t="shared" si="34"/>
        <v>43.778367823036561</v>
      </c>
      <c r="N172" s="156">
        <f t="shared" si="34"/>
        <v>44.30177540572415</v>
      </c>
      <c r="O172" s="156">
        <f t="shared" si="34"/>
        <v>45.751806745392713</v>
      </c>
      <c r="P172" s="156">
        <f t="shared" si="34"/>
        <v>48.458475221139473</v>
      </c>
      <c r="Q172" s="156">
        <f t="shared" si="34"/>
        <v>53.339184697788198</v>
      </c>
    </row>
    <row r="173" spans="1:17" ht="12" customHeight="1" x14ac:dyDescent="0.25">
      <c r="A173" s="158" t="s">
        <v>112</v>
      </c>
      <c r="B173" s="157">
        <f>B174</f>
        <v>0.2318871301878159</v>
      </c>
      <c r="C173" s="157">
        <f t="shared" ref="C173:Q173" si="35">C174</f>
        <v>0.32764237290817327</v>
      </c>
      <c r="D173" s="157">
        <f t="shared" si="35"/>
        <v>0.34609188899327914</v>
      </c>
      <c r="E173" s="157">
        <f t="shared" si="35"/>
        <v>0.36918186948015158</v>
      </c>
      <c r="F173" s="157">
        <f t="shared" si="35"/>
        <v>0.45855733002425403</v>
      </c>
      <c r="G173" s="157">
        <f t="shared" si="35"/>
        <v>0.51548315082364626</v>
      </c>
      <c r="H173" s="157">
        <f t="shared" si="35"/>
        <v>0.69950951968599961</v>
      </c>
      <c r="I173" s="157">
        <f t="shared" si="35"/>
        <v>1.0100085490213004</v>
      </c>
      <c r="J173" s="157">
        <f t="shared" si="35"/>
        <v>1.2995676652822532</v>
      </c>
      <c r="K173" s="157">
        <f t="shared" si="35"/>
        <v>1.6999496275599466</v>
      </c>
      <c r="L173" s="157">
        <f t="shared" si="35"/>
        <v>2.1005260984710818</v>
      </c>
      <c r="M173" s="157">
        <f t="shared" si="35"/>
        <v>2.5572508800990779</v>
      </c>
      <c r="N173" s="157">
        <f t="shared" si="35"/>
        <v>2.905231940167968</v>
      </c>
      <c r="O173" s="157">
        <f t="shared" si="35"/>
        <v>2.9375108637742535</v>
      </c>
      <c r="P173" s="157">
        <f t="shared" si="35"/>
        <v>3.6616736516591666</v>
      </c>
      <c r="Q173" s="157">
        <f t="shared" si="35"/>
        <v>4.2590143419211133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0.2318871301878159</v>
      </c>
      <c r="C174" s="156">
        <f t="shared" si="36"/>
        <v>0.32764237290817327</v>
      </c>
      <c r="D174" s="156">
        <f t="shared" si="36"/>
        <v>0.34609188899327914</v>
      </c>
      <c r="E174" s="156">
        <f t="shared" si="36"/>
        <v>0.36918186948015158</v>
      </c>
      <c r="F174" s="156">
        <f t="shared" si="36"/>
        <v>0.45855733002425403</v>
      </c>
      <c r="G174" s="156">
        <f t="shared" si="36"/>
        <v>0.51548315082364626</v>
      </c>
      <c r="H174" s="156">
        <f t="shared" si="36"/>
        <v>0.69950951968599961</v>
      </c>
      <c r="I174" s="156">
        <f t="shared" si="36"/>
        <v>1.0100085490213004</v>
      </c>
      <c r="J174" s="156">
        <f t="shared" si="36"/>
        <v>1.2995676652822532</v>
      </c>
      <c r="K174" s="156">
        <f t="shared" si="36"/>
        <v>1.6999496275599466</v>
      </c>
      <c r="L174" s="156">
        <f t="shared" si="36"/>
        <v>2.1005260984710818</v>
      </c>
      <c r="M174" s="156">
        <f t="shared" si="36"/>
        <v>2.5572508800990779</v>
      </c>
      <c r="N174" s="156">
        <f t="shared" si="36"/>
        <v>2.905231940167968</v>
      </c>
      <c r="O174" s="156">
        <f t="shared" si="36"/>
        <v>2.9375108637742535</v>
      </c>
      <c r="P174" s="156">
        <f t="shared" si="36"/>
        <v>3.6616736516591666</v>
      </c>
      <c r="Q174" s="156">
        <f t="shared" si="36"/>
        <v>4.2590143419211133</v>
      </c>
    </row>
    <row r="175" spans="1:17" ht="12" customHeight="1" x14ac:dyDescent="0.25">
      <c r="A175" s="158" t="s">
        <v>63</v>
      </c>
      <c r="B175" s="157">
        <f t="shared" si="36"/>
        <v>2423.2340219458019</v>
      </c>
      <c r="C175" s="157">
        <f t="shared" si="36"/>
        <v>2464.0052516609931</v>
      </c>
      <c r="D175" s="157">
        <f t="shared" si="36"/>
        <v>2401.6441551111557</v>
      </c>
      <c r="E175" s="157">
        <f t="shared" si="36"/>
        <v>2796.2933215192011</v>
      </c>
      <c r="F175" s="157">
        <f t="shared" si="36"/>
        <v>2814.2939072140707</v>
      </c>
      <c r="G175" s="157">
        <f t="shared" si="36"/>
        <v>2725.7020648713687</v>
      </c>
      <c r="H175" s="157">
        <f t="shared" si="36"/>
        <v>2862.1642417733597</v>
      </c>
      <c r="I175" s="157">
        <f t="shared" si="36"/>
        <v>2664.9988585246497</v>
      </c>
      <c r="J175" s="157">
        <f t="shared" si="36"/>
        <v>2819.0474403842713</v>
      </c>
      <c r="K175" s="157">
        <f t="shared" si="36"/>
        <v>2843.1084705730213</v>
      </c>
      <c r="L175" s="157">
        <f t="shared" si="36"/>
        <v>3120.2814228633929</v>
      </c>
      <c r="M175" s="157">
        <f t="shared" si="36"/>
        <v>2915.1241135892301</v>
      </c>
      <c r="N175" s="157">
        <f t="shared" si="36"/>
        <v>2926.8485601617731</v>
      </c>
      <c r="O175" s="157">
        <f t="shared" si="36"/>
        <v>2915.2016451543891</v>
      </c>
      <c r="P175" s="157">
        <f t="shared" si="36"/>
        <v>2951.7194103407578</v>
      </c>
      <c r="Q175" s="157">
        <f t="shared" si="36"/>
        <v>2959.2232430020217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2423.2340219458019</v>
      </c>
      <c r="C180" s="162">
        <f t="shared" ref="C180:Q180" si="40">IF(C104=0,0,C104/0.086*1000000/C$13)</f>
        <v>2464.0052516609931</v>
      </c>
      <c r="D180" s="162">
        <f t="shared" si="40"/>
        <v>2401.6441551111557</v>
      </c>
      <c r="E180" s="162">
        <f t="shared" si="40"/>
        <v>2796.2933215192011</v>
      </c>
      <c r="F180" s="162">
        <f t="shared" si="40"/>
        <v>2814.2939072140707</v>
      </c>
      <c r="G180" s="162">
        <f t="shared" si="40"/>
        <v>2725.7020648713687</v>
      </c>
      <c r="H180" s="162">
        <f t="shared" si="40"/>
        <v>2862.1642417733597</v>
      </c>
      <c r="I180" s="162">
        <f t="shared" si="40"/>
        <v>2664.9988585246497</v>
      </c>
      <c r="J180" s="162">
        <f t="shared" si="40"/>
        <v>2819.0474403842713</v>
      </c>
      <c r="K180" s="162">
        <f t="shared" si="40"/>
        <v>2849.4534820178656</v>
      </c>
      <c r="L180" s="162">
        <f t="shared" si="40"/>
        <v>3130.0218984165426</v>
      </c>
      <c r="M180" s="162">
        <f t="shared" si="40"/>
        <v>2925.3326528028661</v>
      </c>
      <c r="N180" s="162">
        <f t="shared" si="40"/>
        <v>2938.6414787584104</v>
      </c>
      <c r="O180" s="162">
        <f t="shared" si="40"/>
        <v>2936.8748306952698</v>
      </c>
      <c r="P180" s="162">
        <f t="shared" si="40"/>
        <v>2984.5358222322088</v>
      </c>
      <c r="Q180" s="162">
        <f t="shared" si="40"/>
        <v>3002.6250616371617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2450.6241911990587</v>
      </c>
      <c r="L181" s="160">
        <f t="shared" si="41"/>
        <v>2650.3993482462502</v>
      </c>
      <c r="M181" s="160">
        <f t="shared" si="41"/>
        <v>2508.3430860700887</v>
      </c>
      <c r="N181" s="160">
        <f t="shared" si="41"/>
        <v>2521.325241592318</v>
      </c>
      <c r="O181" s="160">
        <f t="shared" si="41"/>
        <v>2522.787147504072</v>
      </c>
      <c r="P181" s="160">
        <f t="shared" si="41"/>
        <v>2555.6820754140854</v>
      </c>
      <c r="Q181" s="160">
        <f t="shared" si="41"/>
        <v>2567.7183645348873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1994.6174374125176</v>
      </c>
      <c r="L182" s="156">
        <f t="shared" si="42"/>
        <v>2191.0153288915981</v>
      </c>
      <c r="M182" s="156">
        <f t="shared" si="42"/>
        <v>2047.7328569620001</v>
      </c>
      <c r="N182" s="156">
        <f t="shared" si="42"/>
        <v>2057.0490351308868</v>
      </c>
      <c r="O182" s="156">
        <f t="shared" si="42"/>
        <v>2055.8123814866876</v>
      </c>
      <c r="P182" s="156">
        <f t="shared" si="42"/>
        <v>2089.175075562543</v>
      </c>
      <c r="Q182" s="156">
        <f t="shared" si="42"/>
        <v>2101.8375431460136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456.00675378654131</v>
      </c>
      <c r="L183" s="156">
        <f t="shared" si="42"/>
        <v>459.38401935465242</v>
      </c>
      <c r="M183" s="156">
        <f t="shared" si="42"/>
        <v>460.61022910808902</v>
      </c>
      <c r="N183" s="156">
        <f t="shared" si="42"/>
        <v>464.27620646143129</v>
      </c>
      <c r="O183" s="156">
        <f t="shared" si="42"/>
        <v>466.9747660173843</v>
      </c>
      <c r="P183" s="156">
        <f t="shared" si="42"/>
        <v>466.50699985154228</v>
      </c>
      <c r="Q183" s="156">
        <f t="shared" si="42"/>
        <v>465.88082138887353</v>
      </c>
    </row>
    <row r="184" spans="1:17" ht="12" customHeight="1" x14ac:dyDescent="0.25">
      <c r="A184" s="158" t="s">
        <v>62</v>
      </c>
      <c r="B184" s="157">
        <f t="shared" si="36"/>
        <v>871.73084701204175</v>
      </c>
      <c r="C184" s="157">
        <f t="shared" si="36"/>
        <v>876.15408534828919</v>
      </c>
      <c r="D184" s="157">
        <f t="shared" si="36"/>
        <v>917.38933580886544</v>
      </c>
      <c r="E184" s="157">
        <f t="shared" si="36"/>
        <v>1202.0093438693639</v>
      </c>
      <c r="F184" s="157">
        <f t="shared" si="36"/>
        <v>1202.4170995163427</v>
      </c>
      <c r="G184" s="157">
        <f t="shared" si="36"/>
        <v>1172.3934317346734</v>
      </c>
      <c r="H184" s="157">
        <f t="shared" si="36"/>
        <v>1214.8755209963742</v>
      </c>
      <c r="I184" s="157">
        <f t="shared" si="36"/>
        <v>1218.7328059555691</v>
      </c>
      <c r="J184" s="157">
        <f t="shared" si="36"/>
        <v>1255.5535087533958</v>
      </c>
      <c r="K184" s="157">
        <f t="shared" si="36"/>
        <v>1287.4405575033377</v>
      </c>
      <c r="L184" s="157">
        <f t="shared" si="36"/>
        <v>1293.6262188612895</v>
      </c>
      <c r="M184" s="157">
        <f t="shared" si="36"/>
        <v>1268.2301372855959</v>
      </c>
      <c r="N184" s="157">
        <f t="shared" si="36"/>
        <v>1258.0758982337506</v>
      </c>
      <c r="O184" s="157">
        <f t="shared" si="36"/>
        <v>1256.140943112629</v>
      </c>
      <c r="P184" s="157">
        <f t="shared" si="36"/>
        <v>1275.8830913127401</v>
      </c>
      <c r="Q184" s="157">
        <f t="shared" si="36"/>
        <v>1285.1510227839199</v>
      </c>
    </row>
    <row r="185" spans="1:17" ht="12" customHeight="1" x14ac:dyDescent="0.25">
      <c r="A185" s="23" t="s">
        <v>57</v>
      </c>
      <c r="B185" s="156">
        <f>IF(B109=0,0,B109/0.086*1000000/B$16)</f>
        <v>1181.2729904639002</v>
      </c>
      <c r="C185" s="156">
        <f t="shared" ref="C185:Q185" si="43">IF(C109=0,0,C109/0.086*1000000/C$16)</f>
        <v>1207.9497449984317</v>
      </c>
      <c r="D185" s="156">
        <f t="shared" si="43"/>
        <v>1208.2366609831699</v>
      </c>
      <c r="E185" s="156">
        <f t="shared" si="43"/>
        <v>1505.5840349050329</v>
      </c>
      <c r="F185" s="156">
        <f t="shared" si="43"/>
        <v>1520.749079245961</v>
      </c>
      <c r="G185" s="156">
        <f t="shared" si="43"/>
        <v>1509.3805972783407</v>
      </c>
      <c r="H185" s="156">
        <f t="shared" si="43"/>
        <v>1533.8862302407742</v>
      </c>
      <c r="I185" s="156">
        <f t="shared" si="43"/>
        <v>1562.3333830045624</v>
      </c>
      <c r="J185" s="156">
        <f t="shared" si="43"/>
        <v>1588.8566399169031</v>
      </c>
      <c r="K185" s="156">
        <f t="shared" si="43"/>
        <v>1601.5149460011139</v>
      </c>
      <c r="L185" s="156">
        <f t="shared" si="43"/>
        <v>1587.5722648179089</v>
      </c>
      <c r="M185" s="156">
        <f t="shared" si="43"/>
        <v>1587.2387219838738</v>
      </c>
      <c r="N185" s="156">
        <f t="shared" si="43"/>
        <v>1600.134885874375</v>
      </c>
      <c r="O185" s="156">
        <f t="shared" si="43"/>
        <v>1582.5622217766258</v>
      </c>
      <c r="P185" s="156">
        <f t="shared" si="43"/>
        <v>1567.1642123059005</v>
      </c>
      <c r="Q185" s="156">
        <f t="shared" si="43"/>
        <v>1567.9240600872138</v>
      </c>
    </row>
    <row r="186" spans="1:17" ht="12" customHeight="1" x14ac:dyDescent="0.25">
      <c r="A186" s="29" t="s">
        <v>140</v>
      </c>
      <c r="B186" s="57">
        <f>IF(B110=0,0,B110/0.086*1000000/B$17)</f>
        <v>698.07328951290083</v>
      </c>
      <c r="C186" s="57">
        <f t="shared" ref="C186:Q186" si="44">IF(C110=0,0,C110/0.086*1000000/C$17)</f>
        <v>695.33059761754953</v>
      </c>
      <c r="D186" s="57">
        <f t="shared" si="44"/>
        <v>759.42415097466574</v>
      </c>
      <c r="E186" s="57">
        <f t="shared" si="44"/>
        <v>1039.7805758573088</v>
      </c>
      <c r="F186" s="57">
        <f t="shared" si="44"/>
        <v>1052.098802677139</v>
      </c>
      <c r="G186" s="57">
        <f t="shared" si="44"/>
        <v>1020.8893707951393</v>
      </c>
      <c r="H186" s="57">
        <f t="shared" si="44"/>
        <v>1070.3262794260313</v>
      </c>
      <c r="I186" s="57">
        <f t="shared" si="44"/>
        <v>1057.7792031506435</v>
      </c>
      <c r="J186" s="57">
        <f t="shared" si="44"/>
        <v>1095.2166490814679</v>
      </c>
      <c r="K186" s="57">
        <f t="shared" si="44"/>
        <v>1124.6946790519328</v>
      </c>
      <c r="L186" s="57">
        <f t="shared" si="44"/>
        <v>1145.8585562056969</v>
      </c>
      <c r="M186" s="57">
        <f t="shared" si="44"/>
        <v>1129.2575145359096</v>
      </c>
      <c r="N186" s="57">
        <f t="shared" si="44"/>
        <v>1111.0662808765476</v>
      </c>
      <c r="O186" s="57">
        <f t="shared" si="44"/>
        <v>1128.8010746380069</v>
      </c>
      <c r="P186" s="57">
        <f t="shared" si="44"/>
        <v>1148.0905365119472</v>
      </c>
      <c r="Q186" s="57">
        <f t="shared" si="44"/>
        <v>1169.8424227281437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8715.5088236751999</v>
      </c>
      <c r="C188" s="168">
        <f t="shared" ref="C188:Q188" si="45">SUM(C189,C192,C194,C203)</f>
        <v>8810.101242683797</v>
      </c>
      <c r="D188" s="168">
        <f t="shared" si="45"/>
        <v>9650.0691737854395</v>
      </c>
      <c r="E188" s="168">
        <f t="shared" si="45"/>
        <v>9996.4795015667842</v>
      </c>
      <c r="F188" s="168">
        <f t="shared" si="45"/>
        <v>9949.1755491436725</v>
      </c>
      <c r="G188" s="168">
        <f t="shared" si="45"/>
        <v>10290.673022651663</v>
      </c>
      <c r="H188" s="168">
        <f t="shared" si="45"/>
        <v>11315.634715903625</v>
      </c>
      <c r="I188" s="168">
        <f t="shared" si="45"/>
        <v>9637.7787635945151</v>
      </c>
      <c r="J188" s="168">
        <f t="shared" si="45"/>
        <v>10397.020484648532</v>
      </c>
      <c r="K188" s="168">
        <f t="shared" si="45"/>
        <v>11459.017128724801</v>
      </c>
      <c r="L188" s="168">
        <f t="shared" si="45"/>
        <v>11238.874037087591</v>
      </c>
      <c r="M188" s="168">
        <f t="shared" si="45"/>
        <v>10745.442907995439</v>
      </c>
      <c r="N188" s="168">
        <f t="shared" si="45"/>
        <v>11073.068246492709</v>
      </c>
      <c r="O188" s="168">
        <f t="shared" si="45"/>
        <v>10969.947323108428</v>
      </c>
      <c r="P188" s="168">
        <f t="shared" si="45"/>
        <v>10245.137850374631</v>
      </c>
      <c r="Q188" s="168">
        <f t="shared" si="45"/>
        <v>10236.821982688174</v>
      </c>
    </row>
    <row r="189" spans="1:17" ht="12" customHeight="1" x14ac:dyDescent="0.25">
      <c r="A189" s="158" t="s">
        <v>65</v>
      </c>
      <c r="B189" s="157">
        <f>SUM(B190:B191)</f>
        <v>6634.6477442175119</v>
      </c>
      <c r="C189" s="157">
        <f t="shared" ref="C189:Q189" si="46">SUM(C190:C191)</f>
        <v>6663.3357966051535</v>
      </c>
      <c r="D189" s="157">
        <f t="shared" si="46"/>
        <v>7368.4701074243858</v>
      </c>
      <c r="E189" s="157">
        <f t="shared" si="46"/>
        <v>7206.1288537197825</v>
      </c>
      <c r="F189" s="157">
        <f t="shared" si="46"/>
        <v>7109.0330941904667</v>
      </c>
      <c r="G189" s="157">
        <f t="shared" si="46"/>
        <v>7487.2702168321875</v>
      </c>
      <c r="H189" s="157">
        <f t="shared" si="46"/>
        <v>8366.5950042365803</v>
      </c>
      <c r="I189" s="157">
        <f t="shared" si="46"/>
        <v>6826.5439697031143</v>
      </c>
      <c r="J189" s="157">
        <f t="shared" si="46"/>
        <v>7431.1818337613695</v>
      </c>
      <c r="K189" s="157">
        <f t="shared" si="46"/>
        <v>8453.5084834727168</v>
      </c>
      <c r="L189" s="157">
        <f t="shared" si="46"/>
        <v>7980.3923411654259</v>
      </c>
      <c r="M189" s="157">
        <f t="shared" si="46"/>
        <v>7631.6806400034602</v>
      </c>
      <c r="N189" s="157">
        <f t="shared" si="46"/>
        <v>7945.4679465960471</v>
      </c>
      <c r="O189" s="157">
        <f t="shared" si="46"/>
        <v>7807.1477246234062</v>
      </c>
      <c r="P189" s="157">
        <f t="shared" si="46"/>
        <v>7037.9093712279209</v>
      </c>
      <c r="Q189" s="157">
        <f t="shared" si="46"/>
        <v>6998.0831665237356</v>
      </c>
    </row>
    <row r="190" spans="1:17" ht="12" customHeight="1" x14ac:dyDescent="0.25">
      <c r="A190" s="23" t="s">
        <v>153</v>
      </c>
      <c r="B190" s="156">
        <f>IF(B114=0,0,B114/0.086*1000000/B$7)</f>
        <v>6613.5575340717842</v>
      </c>
      <c r="C190" s="156">
        <f t="shared" ref="C190:Q191" si="47">IF(C114=0,0,C114/0.086*1000000/C$7)</f>
        <v>6643.9281403367986</v>
      </c>
      <c r="D190" s="156">
        <f t="shared" si="47"/>
        <v>7349.7285740687948</v>
      </c>
      <c r="E190" s="156">
        <f t="shared" si="47"/>
        <v>7158.4489444730398</v>
      </c>
      <c r="F190" s="156">
        <f t="shared" si="47"/>
        <v>7062.5548952215586</v>
      </c>
      <c r="G190" s="156">
        <f t="shared" si="47"/>
        <v>7448.5316117218399</v>
      </c>
      <c r="H190" s="156">
        <f t="shared" si="47"/>
        <v>8317.8232147021063</v>
      </c>
      <c r="I190" s="156">
        <f t="shared" si="47"/>
        <v>6789.549169431446</v>
      </c>
      <c r="J190" s="156">
        <f t="shared" si="47"/>
        <v>7388.0348126622148</v>
      </c>
      <c r="K190" s="156">
        <f t="shared" si="47"/>
        <v>8403.1373810132936</v>
      </c>
      <c r="L190" s="156">
        <f t="shared" si="47"/>
        <v>7933.6341226962932</v>
      </c>
      <c r="M190" s="156">
        <f t="shared" si="47"/>
        <v>7587.902272180424</v>
      </c>
      <c r="N190" s="156">
        <f t="shared" si="47"/>
        <v>7901.1661711903225</v>
      </c>
      <c r="O190" s="156">
        <f t="shared" si="47"/>
        <v>7761.3959178780133</v>
      </c>
      <c r="P190" s="156">
        <f t="shared" si="47"/>
        <v>6989.4508960067815</v>
      </c>
      <c r="Q190" s="156">
        <f t="shared" si="47"/>
        <v>6944.7439818259472</v>
      </c>
    </row>
    <row r="191" spans="1:17" ht="12" customHeight="1" x14ac:dyDescent="0.25">
      <c r="A191" s="23" t="s">
        <v>60</v>
      </c>
      <c r="B191" s="156">
        <f>IF(B115=0,0,B115/0.086*1000000/B$7)</f>
        <v>21.090210145728079</v>
      </c>
      <c r="C191" s="156">
        <f t="shared" si="47"/>
        <v>19.407656268354565</v>
      </c>
      <c r="D191" s="156">
        <f t="shared" si="47"/>
        <v>18.741533355590743</v>
      </c>
      <c r="E191" s="156">
        <f t="shared" si="47"/>
        <v>47.679909246742838</v>
      </c>
      <c r="F191" s="156">
        <f t="shared" si="47"/>
        <v>46.47819896890848</v>
      </c>
      <c r="G191" s="156">
        <f t="shared" si="47"/>
        <v>38.738605110347969</v>
      </c>
      <c r="H191" s="156">
        <f t="shared" si="47"/>
        <v>48.771789534474252</v>
      </c>
      <c r="I191" s="156">
        <f t="shared" si="47"/>
        <v>36.994800271668097</v>
      </c>
      <c r="J191" s="156">
        <f t="shared" si="47"/>
        <v>43.147021099154877</v>
      </c>
      <c r="K191" s="156">
        <f t="shared" si="47"/>
        <v>50.371102459423206</v>
      </c>
      <c r="L191" s="156">
        <f t="shared" si="47"/>
        <v>46.758218469133155</v>
      </c>
      <c r="M191" s="156">
        <f t="shared" si="47"/>
        <v>43.778367823036561</v>
      </c>
      <c r="N191" s="156">
        <f t="shared" si="47"/>
        <v>44.301775405724165</v>
      </c>
      <c r="O191" s="156">
        <f t="shared" si="47"/>
        <v>45.751806745392713</v>
      </c>
      <c r="P191" s="156">
        <f t="shared" si="47"/>
        <v>48.458475221139473</v>
      </c>
      <c r="Q191" s="156">
        <f t="shared" si="47"/>
        <v>53.339184697788212</v>
      </c>
    </row>
    <row r="192" spans="1:17" ht="12" customHeight="1" x14ac:dyDescent="0.25">
      <c r="A192" s="158" t="s">
        <v>112</v>
      </c>
      <c r="B192" s="157">
        <f>B193</f>
        <v>0.36066399790856418</v>
      </c>
      <c r="C192" s="157">
        <f t="shared" ref="C192:Q192" si="48">C193</f>
        <v>0.53829628249996975</v>
      </c>
      <c r="D192" s="157">
        <f t="shared" si="48"/>
        <v>0.61027100895483488</v>
      </c>
      <c r="E192" s="157">
        <f t="shared" si="48"/>
        <v>0.67588119602913677</v>
      </c>
      <c r="F192" s="157">
        <f t="shared" si="48"/>
        <v>0.86789885813909706</v>
      </c>
      <c r="G192" s="157">
        <f t="shared" si="48"/>
        <v>1.0061373307783816</v>
      </c>
      <c r="H192" s="157">
        <f t="shared" si="48"/>
        <v>1.3963472620342428</v>
      </c>
      <c r="I192" s="157">
        <f t="shared" si="48"/>
        <v>2.081907130799896</v>
      </c>
      <c r="J192" s="157">
        <f t="shared" si="48"/>
        <v>2.7561822020627753</v>
      </c>
      <c r="K192" s="157">
        <f t="shared" si="48"/>
        <v>3.746402149838461</v>
      </c>
      <c r="L192" s="157">
        <f t="shared" si="48"/>
        <v>4.8649618286686307</v>
      </c>
      <c r="M192" s="157">
        <f t="shared" si="48"/>
        <v>6.1932770138922697</v>
      </c>
      <c r="N192" s="157">
        <f t="shared" si="48"/>
        <v>7.4087278023120726</v>
      </c>
      <c r="O192" s="157">
        <f t="shared" si="48"/>
        <v>7.8174765948514624</v>
      </c>
      <c r="P192" s="157">
        <f t="shared" si="48"/>
        <v>10.310460189150845</v>
      </c>
      <c r="Q192" s="157">
        <f t="shared" si="48"/>
        <v>12.464047296052959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0.36066399790856418</v>
      </c>
      <c r="C193" s="156">
        <f t="shared" si="49"/>
        <v>0.53829628249996975</v>
      </c>
      <c r="D193" s="156">
        <f t="shared" si="49"/>
        <v>0.61027100895483488</v>
      </c>
      <c r="E193" s="156">
        <f t="shared" si="49"/>
        <v>0.67588119602913677</v>
      </c>
      <c r="F193" s="156">
        <f t="shared" si="49"/>
        <v>0.86789885813909706</v>
      </c>
      <c r="G193" s="156">
        <f t="shared" si="49"/>
        <v>1.0061373307783816</v>
      </c>
      <c r="H193" s="156">
        <f t="shared" si="49"/>
        <v>1.3963472620342428</v>
      </c>
      <c r="I193" s="156">
        <f t="shared" si="49"/>
        <v>2.081907130799896</v>
      </c>
      <c r="J193" s="156">
        <f t="shared" si="49"/>
        <v>2.7561822020627753</v>
      </c>
      <c r="K193" s="156">
        <f t="shared" si="49"/>
        <v>3.746402149838461</v>
      </c>
      <c r="L193" s="156">
        <f t="shared" si="49"/>
        <v>4.8649618286686307</v>
      </c>
      <c r="M193" s="156">
        <f t="shared" si="49"/>
        <v>6.1932770138922697</v>
      </c>
      <c r="N193" s="156">
        <f t="shared" si="49"/>
        <v>7.4087278023120726</v>
      </c>
      <c r="O193" s="156">
        <f t="shared" si="49"/>
        <v>7.8174765948514624</v>
      </c>
      <c r="P193" s="156">
        <f t="shared" si="49"/>
        <v>10.310460189150845</v>
      </c>
      <c r="Q193" s="156">
        <f t="shared" si="49"/>
        <v>12.464047296052959</v>
      </c>
    </row>
    <row r="194" spans="1:17" ht="12" customHeight="1" x14ac:dyDescent="0.25">
      <c r="A194" s="158" t="s">
        <v>63</v>
      </c>
      <c r="B194" s="157">
        <f t="shared" si="49"/>
        <v>1558.9393098607006</v>
      </c>
      <c r="C194" s="157">
        <f t="shared" si="49"/>
        <v>1617.1863083956102</v>
      </c>
      <c r="D194" s="157">
        <f t="shared" si="49"/>
        <v>1699.0257564957014</v>
      </c>
      <c r="E194" s="157">
        <f t="shared" si="49"/>
        <v>2009.0609495910537</v>
      </c>
      <c r="F194" s="157">
        <f t="shared" si="49"/>
        <v>2041.2423796909684</v>
      </c>
      <c r="G194" s="157">
        <f t="shared" si="49"/>
        <v>2014.0720134918195</v>
      </c>
      <c r="H194" s="157">
        <f t="shared" si="49"/>
        <v>2126.0509962906849</v>
      </c>
      <c r="I194" s="157">
        <f t="shared" si="49"/>
        <v>1989.7326291559109</v>
      </c>
      <c r="J194" s="157">
        <f t="shared" si="49"/>
        <v>2117.2303073999483</v>
      </c>
      <c r="K194" s="157">
        <f t="shared" si="49"/>
        <v>2140.0220507731992</v>
      </c>
      <c r="L194" s="157">
        <f t="shared" si="49"/>
        <v>2374.7636940744501</v>
      </c>
      <c r="M194" s="157">
        <f t="shared" si="49"/>
        <v>2229.0969156228675</v>
      </c>
      <c r="N194" s="157">
        <f t="shared" si="49"/>
        <v>2247.7659924931136</v>
      </c>
      <c r="O194" s="157">
        <f t="shared" si="49"/>
        <v>2264.6095953206413</v>
      </c>
      <c r="P194" s="157">
        <f t="shared" si="49"/>
        <v>2300.8985200318457</v>
      </c>
      <c r="Q194" s="157">
        <f t="shared" si="49"/>
        <v>2312.6937208523918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1558.9393098607006</v>
      </c>
      <c r="C199" s="162">
        <f t="shared" ref="C199:Q199" si="53">IF(C123=0,0,C123/0.086*1000000/C$13)</f>
        <v>1617.1863083956102</v>
      </c>
      <c r="D199" s="162">
        <f t="shared" si="53"/>
        <v>1699.0257564957014</v>
      </c>
      <c r="E199" s="162">
        <f t="shared" si="53"/>
        <v>2009.0609495910537</v>
      </c>
      <c r="F199" s="162">
        <f t="shared" si="53"/>
        <v>2041.2423796909684</v>
      </c>
      <c r="G199" s="162">
        <f t="shared" si="53"/>
        <v>2014.0720134918195</v>
      </c>
      <c r="H199" s="162">
        <f t="shared" si="53"/>
        <v>2126.0509962906849</v>
      </c>
      <c r="I199" s="162">
        <f t="shared" si="53"/>
        <v>1989.7326291559109</v>
      </c>
      <c r="J199" s="162">
        <f t="shared" si="53"/>
        <v>2117.2303073999483</v>
      </c>
      <c r="K199" s="162">
        <f t="shared" si="53"/>
        <v>2142.4719422755024</v>
      </c>
      <c r="L199" s="162">
        <f t="shared" si="53"/>
        <v>2379.4853394644883</v>
      </c>
      <c r="M199" s="162">
        <f t="shared" si="53"/>
        <v>2233.7993873820947</v>
      </c>
      <c r="N199" s="162">
        <f t="shared" si="53"/>
        <v>2253.247384773701</v>
      </c>
      <c r="O199" s="162">
        <f t="shared" si="53"/>
        <v>2275.249969423262</v>
      </c>
      <c r="P199" s="162">
        <f t="shared" si="53"/>
        <v>2317.4282617679241</v>
      </c>
      <c r="Q199" s="162">
        <f t="shared" si="53"/>
        <v>2334.7490177272716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1988.4787621307405</v>
      </c>
      <c r="L200" s="160">
        <f t="shared" si="54"/>
        <v>2146.9907768928019</v>
      </c>
      <c r="M200" s="160">
        <f t="shared" si="54"/>
        <v>2041.7168944399168</v>
      </c>
      <c r="N200" s="160">
        <f t="shared" si="54"/>
        <v>2059.2772507291747</v>
      </c>
      <c r="O200" s="160">
        <f t="shared" si="54"/>
        <v>2071.9550798865657</v>
      </c>
      <c r="P200" s="160">
        <f t="shared" si="54"/>
        <v>2101.4131257773847</v>
      </c>
      <c r="Q200" s="160">
        <f t="shared" si="54"/>
        <v>2113.7445386730669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1532.4720083441987</v>
      </c>
      <c r="L201" s="156">
        <f t="shared" si="55"/>
        <v>1687.6067575381499</v>
      </c>
      <c r="M201" s="156">
        <f t="shared" si="55"/>
        <v>1581.106665331828</v>
      </c>
      <c r="N201" s="156">
        <f t="shared" si="55"/>
        <v>1595.0010442677437</v>
      </c>
      <c r="O201" s="156">
        <f t="shared" si="55"/>
        <v>1604.9803138691816</v>
      </c>
      <c r="P201" s="156">
        <f t="shared" si="55"/>
        <v>1634.9061259258424</v>
      </c>
      <c r="Q201" s="156">
        <f t="shared" si="55"/>
        <v>1647.8637172841932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456.00675378654131</v>
      </c>
      <c r="L202" s="156">
        <f t="shared" si="55"/>
        <v>459.38401935465242</v>
      </c>
      <c r="M202" s="156">
        <f t="shared" si="55"/>
        <v>460.61022910808902</v>
      </c>
      <c r="N202" s="156">
        <f t="shared" si="55"/>
        <v>464.27620646143112</v>
      </c>
      <c r="O202" s="156">
        <f t="shared" si="55"/>
        <v>466.97476601738418</v>
      </c>
      <c r="P202" s="156">
        <f t="shared" si="55"/>
        <v>466.50699985154239</v>
      </c>
      <c r="Q202" s="156">
        <f t="shared" si="55"/>
        <v>465.88082138887353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521.56110559907984</v>
      </c>
      <c r="C203" s="157">
        <f t="shared" si="56"/>
        <v>529.04084140053453</v>
      </c>
      <c r="D203" s="157">
        <f t="shared" si="56"/>
        <v>581.96303885639838</v>
      </c>
      <c r="E203" s="157">
        <f t="shared" si="56"/>
        <v>780.61381705991812</v>
      </c>
      <c r="F203" s="157">
        <f t="shared" si="56"/>
        <v>798.03217640409741</v>
      </c>
      <c r="G203" s="157">
        <f t="shared" si="56"/>
        <v>788.32465499687657</v>
      </c>
      <c r="H203" s="157">
        <f t="shared" si="56"/>
        <v>821.59236811432515</v>
      </c>
      <c r="I203" s="157">
        <f t="shared" si="56"/>
        <v>819.42025760469051</v>
      </c>
      <c r="J203" s="157">
        <f t="shared" si="56"/>
        <v>845.85216128515185</v>
      </c>
      <c r="K203" s="157">
        <f t="shared" si="56"/>
        <v>861.74019232904743</v>
      </c>
      <c r="L203" s="157">
        <f t="shared" si="56"/>
        <v>878.85304001904603</v>
      </c>
      <c r="M203" s="157">
        <f t="shared" si="56"/>
        <v>878.47207535521841</v>
      </c>
      <c r="N203" s="157">
        <f t="shared" si="56"/>
        <v>872.42557960123713</v>
      </c>
      <c r="O203" s="157">
        <f t="shared" si="56"/>
        <v>890.37252656952944</v>
      </c>
      <c r="P203" s="157">
        <f t="shared" si="56"/>
        <v>896.01949892571372</v>
      </c>
      <c r="Q203" s="157">
        <f t="shared" si="56"/>
        <v>913.58104801599427</v>
      </c>
    </row>
    <row r="204" spans="1:17" ht="12" customHeight="1" x14ac:dyDescent="0.25">
      <c r="A204" s="23" t="s">
        <v>57</v>
      </c>
      <c r="B204" s="156">
        <f>IF(B128=0,0,B128/0.086*1000000/B$16)</f>
        <v>473.79521576969466</v>
      </c>
      <c r="C204" s="156">
        <f t="shared" ref="C204:Q204" si="57">IF(C128=0,0,C128/0.086*1000000/C$16)</f>
        <v>491.13827552879974</v>
      </c>
      <c r="D204" s="156">
        <f t="shared" si="57"/>
        <v>521.8109519981914</v>
      </c>
      <c r="E204" s="156">
        <f t="shared" si="57"/>
        <v>658.36387404427433</v>
      </c>
      <c r="F204" s="156">
        <f t="shared" si="57"/>
        <v>668.56475627489363</v>
      </c>
      <c r="G204" s="156">
        <f t="shared" si="57"/>
        <v>674.82428396048488</v>
      </c>
      <c r="H204" s="156">
        <f t="shared" si="57"/>
        <v>689.33435283770962</v>
      </c>
      <c r="I204" s="156">
        <f t="shared" si="57"/>
        <v>705.89412761635936</v>
      </c>
      <c r="J204" s="156">
        <f t="shared" si="57"/>
        <v>722.16411924244539</v>
      </c>
      <c r="K204" s="156">
        <f t="shared" si="57"/>
        <v>729.69013783125774</v>
      </c>
      <c r="L204" s="156">
        <f t="shared" si="57"/>
        <v>731.45343600448166</v>
      </c>
      <c r="M204" s="156">
        <f t="shared" si="57"/>
        <v>733.56569949448124</v>
      </c>
      <c r="N204" s="156">
        <f t="shared" si="57"/>
        <v>741.52295899629451</v>
      </c>
      <c r="O204" s="156">
        <f t="shared" si="57"/>
        <v>740.8893231492151</v>
      </c>
      <c r="P204" s="156">
        <f t="shared" si="57"/>
        <v>736.66665016098227</v>
      </c>
      <c r="Q204" s="156">
        <f t="shared" si="57"/>
        <v>738.3353608516054</v>
      </c>
    </row>
    <row r="205" spans="1:17" ht="12" customHeight="1" x14ac:dyDescent="0.25">
      <c r="A205" s="29" t="s">
        <v>140</v>
      </c>
      <c r="B205" s="57">
        <f>IF(B129=0,0,B129/0.086*1000000/B$17)</f>
        <v>548.35845108180922</v>
      </c>
      <c r="C205" s="57">
        <f t="shared" ref="C205:Q205" si="58">IF(C129=0,0,C129/0.086*1000000/C$17)</f>
        <v>549.69715186010467</v>
      </c>
      <c r="D205" s="57">
        <f t="shared" si="58"/>
        <v>614.63287865301675</v>
      </c>
      <c r="E205" s="57">
        <f t="shared" si="58"/>
        <v>845.94356367783212</v>
      </c>
      <c r="F205" s="57">
        <f t="shared" si="58"/>
        <v>859.16747957570294</v>
      </c>
      <c r="G205" s="57">
        <f t="shared" si="58"/>
        <v>839.35261359113031</v>
      </c>
      <c r="H205" s="57">
        <f t="shared" si="58"/>
        <v>881.52075059751951</v>
      </c>
      <c r="I205" s="57">
        <f t="shared" si="58"/>
        <v>872.5995618743591</v>
      </c>
      <c r="J205" s="57">
        <f t="shared" si="58"/>
        <v>905.35280915145745</v>
      </c>
      <c r="K205" s="57">
        <f t="shared" si="58"/>
        <v>930.16539000781574</v>
      </c>
      <c r="L205" s="57">
        <f t="shared" si="58"/>
        <v>952.951315063734</v>
      </c>
      <c r="M205" s="57">
        <f t="shared" si="58"/>
        <v>941.59896307068618</v>
      </c>
      <c r="N205" s="57">
        <f t="shared" si="58"/>
        <v>928.68471870155497</v>
      </c>
      <c r="O205" s="57">
        <f t="shared" si="58"/>
        <v>948.68726493651582</v>
      </c>
      <c r="P205" s="57">
        <f t="shared" si="58"/>
        <v>965.93171152979664</v>
      </c>
      <c r="Q205" s="57">
        <f t="shared" si="58"/>
        <v>985.04236924183806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96.455574381204656</v>
      </c>
      <c r="C207" s="168">
        <f t="shared" ref="C207:Q207" si="59">SUM(C208,C211,C213,C222)</f>
        <v>96.809707997524583</v>
      </c>
      <c r="D207" s="168">
        <f t="shared" si="59"/>
        <v>96.618093014874276</v>
      </c>
      <c r="E207" s="168">
        <f t="shared" si="59"/>
        <v>119.13522454116151</v>
      </c>
      <c r="F207" s="168">
        <f t="shared" si="59"/>
        <v>110.82316701545575</v>
      </c>
      <c r="G207" s="168">
        <f t="shared" si="59"/>
        <v>106.35950190626201</v>
      </c>
      <c r="H207" s="168">
        <f t="shared" si="59"/>
        <v>108.67085499294721</v>
      </c>
      <c r="I207" s="168">
        <f t="shared" si="59"/>
        <v>113.23394358313388</v>
      </c>
      <c r="J207" s="168">
        <f t="shared" si="59"/>
        <v>117.25132981301988</v>
      </c>
      <c r="K207" s="168">
        <f t="shared" si="59"/>
        <v>124.19277017525374</v>
      </c>
      <c r="L207" s="168">
        <f t="shared" si="59"/>
        <v>120.66520500919401</v>
      </c>
      <c r="M207" s="168">
        <f t="shared" si="59"/>
        <v>109.42936318928879</v>
      </c>
      <c r="N207" s="168">
        <f t="shared" si="59"/>
        <v>109.28047701223832</v>
      </c>
      <c r="O207" s="168">
        <f t="shared" si="59"/>
        <v>100.90389018566712</v>
      </c>
      <c r="P207" s="168">
        <f t="shared" si="59"/>
        <v>108.57746622905978</v>
      </c>
      <c r="Q207" s="168">
        <f t="shared" si="59"/>
        <v>103.18690941677819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96.455574381204656</v>
      </c>
      <c r="C222" s="157">
        <f t="shared" ref="C222:Q222" si="68">IF(C165=0,0,C165*1000000/C$5)</f>
        <v>96.809707997524583</v>
      </c>
      <c r="D222" s="157">
        <f t="shared" si="68"/>
        <v>96.618093014874276</v>
      </c>
      <c r="E222" s="157">
        <f t="shared" si="68"/>
        <v>119.13522454116151</v>
      </c>
      <c r="F222" s="157">
        <f t="shared" si="68"/>
        <v>110.82316701545575</v>
      </c>
      <c r="G222" s="157">
        <f t="shared" si="68"/>
        <v>106.35950190626201</v>
      </c>
      <c r="H222" s="157">
        <f t="shared" si="68"/>
        <v>108.67085499294721</v>
      </c>
      <c r="I222" s="157">
        <f t="shared" si="68"/>
        <v>113.23394358313388</v>
      </c>
      <c r="J222" s="157">
        <f t="shared" si="68"/>
        <v>117.25132981301988</v>
      </c>
      <c r="K222" s="157">
        <f t="shared" si="68"/>
        <v>124.19277017525374</v>
      </c>
      <c r="L222" s="157">
        <f t="shared" si="68"/>
        <v>120.66520500919401</v>
      </c>
      <c r="M222" s="157">
        <f t="shared" si="68"/>
        <v>109.42936318928879</v>
      </c>
      <c r="N222" s="157">
        <f t="shared" si="68"/>
        <v>109.28047701223832</v>
      </c>
      <c r="O222" s="157">
        <f t="shared" si="68"/>
        <v>100.90389018566712</v>
      </c>
      <c r="P222" s="157">
        <f t="shared" si="68"/>
        <v>108.57746622905978</v>
      </c>
      <c r="Q222" s="157">
        <f t="shared" si="68"/>
        <v>103.18690941677819</v>
      </c>
    </row>
    <row r="223" spans="1:17" ht="12" customHeight="1" x14ac:dyDescent="0.25">
      <c r="A223" s="23" t="s">
        <v>57</v>
      </c>
      <c r="B223" s="156">
        <f>IF(B166=0,0,B166*1000000/B$16)</f>
        <v>268.38627334883216</v>
      </c>
      <c r="C223" s="156">
        <f t="shared" ref="C223:Q223" si="69">IF(C166=0,0,C166*1000000/C$16)</f>
        <v>274.44725568937707</v>
      </c>
      <c r="D223" s="156">
        <f t="shared" si="69"/>
        <v>274.51244325612055</v>
      </c>
      <c r="E223" s="156">
        <f t="shared" si="69"/>
        <v>342.07003089351377</v>
      </c>
      <c r="F223" s="156">
        <f t="shared" si="69"/>
        <v>345.51554244646394</v>
      </c>
      <c r="G223" s="156">
        <f t="shared" si="69"/>
        <v>342.93261323911389</v>
      </c>
      <c r="H223" s="156">
        <f t="shared" si="69"/>
        <v>348.50031482878546</v>
      </c>
      <c r="I223" s="156">
        <f t="shared" si="69"/>
        <v>354.9635332205475</v>
      </c>
      <c r="J223" s="156">
        <f t="shared" si="69"/>
        <v>360.98964076490211</v>
      </c>
      <c r="K223" s="156">
        <f t="shared" si="69"/>
        <v>363.86561915793726</v>
      </c>
      <c r="L223" s="156">
        <f t="shared" si="69"/>
        <v>360.69782960085792</v>
      </c>
      <c r="M223" s="156">
        <f t="shared" si="69"/>
        <v>360.62204837251227</v>
      </c>
      <c r="N223" s="156">
        <f t="shared" si="69"/>
        <v>363.55206827054468</v>
      </c>
      <c r="O223" s="156">
        <f t="shared" si="69"/>
        <v>359.55954336895218</v>
      </c>
      <c r="P223" s="156">
        <f t="shared" si="69"/>
        <v>356.06110193145258</v>
      </c>
      <c r="Q223" s="156">
        <f t="shared" si="69"/>
        <v>356.2337400227197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205.25645077150531</v>
      </c>
      <c r="C226" s="184">
        <f>C169/RES_summary!C$19</f>
        <v>201.22264366382512</v>
      </c>
      <c r="D226" s="184">
        <f>D169/RES_summary!D$19</f>
        <v>200.86747427554445</v>
      </c>
      <c r="E226" s="184">
        <f>E169/RES_summary!E$19</f>
        <v>202.42820587888093</v>
      </c>
      <c r="F226" s="184">
        <f>F169/RES_summary!F$19</f>
        <v>196.45273249733955</v>
      </c>
      <c r="G226" s="184">
        <f>G169/RES_summary!G$19</f>
        <v>195.55849939453421</v>
      </c>
      <c r="H226" s="184">
        <f>H169/RES_summary!H$19</f>
        <v>210.8289418213229</v>
      </c>
      <c r="I226" s="184">
        <f>I169/RES_summary!I$19</f>
        <v>177.19074423710808</v>
      </c>
      <c r="J226" s="184">
        <f>J169/RES_summary!J$19</f>
        <v>187.35874873851253</v>
      </c>
      <c r="K226" s="184">
        <f>K169/RES_summary!K$19</f>
        <v>202.67746621824111</v>
      </c>
      <c r="L226" s="184">
        <f>L169/RES_summary!L$19</f>
        <v>195.32033520039829</v>
      </c>
      <c r="M226" s="184">
        <f>M169/RES_summary!M$19</f>
        <v>183.24033498575406</v>
      </c>
      <c r="N226" s="184">
        <f>N169/RES_summary!N$19</f>
        <v>184.22659567514316</v>
      </c>
      <c r="O226" s="184">
        <f>O169/RES_summary!O$19</f>
        <v>178.72528001969982</v>
      </c>
      <c r="P226" s="184">
        <f>P169/RES_summary!P$19</f>
        <v>164.21266234976062</v>
      </c>
      <c r="Q226" s="184">
        <f>Q169/RES_summary!Q$19</f>
        <v>161.22466935180128</v>
      </c>
    </row>
    <row r="227" spans="1:17" ht="12" customHeight="1" x14ac:dyDescent="0.25">
      <c r="A227" s="158" t="s">
        <v>65</v>
      </c>
      <c r="B227" s="178">
        <f>B170/RES_summary!B$19</f>
        <v>152.06200944154975</v>
      </c>
      <c r="C227" s="178">
        <f>C170/RES_summary!C$19</f>
        <v>148.29320218126446</v>
      </c>
      <c r="D227" s="178">
        <f>D170/RES_summary!D$19</f>
        <v>149.24412362755382</v>
      </c>
      <c r="E227" s="178">
        <f>E170/RES_summary!E$19</f>
        <v>141.35567217774357</v>
      </c>
      <c r="F227" s="178">
        <f>F170/RES_summary!F$19</f>
        <v>136.16070162124498</v>
      </c>
      <c r="G227" s="178">
        <f>G170/RES_summary!G$19</f>
        <v>138.05540601629653</v>
      </c>
      <c r="H227" s="178">
        <f>H170/RES_summary!H$19</f>
        <v>151.55739821741864</v>
      </c>
      <c r="I227" s="178">
        <f>I170/RES_summary!I$19</f>
        <v>121.54549261803126</v>
      </c>
      <c r="J227" s="178">
        <f>J170/RES_summary!J$19</f>
        <v>129.82823936274954</v>
      </c>
      <c r="K227" s="178">
        <f>K170/RES_summary!K$19</f>
        <v>145.17425088138219</v>
      </c>
      <c r="L227" s="178">
        <f>L170/RES_summary!L$19</f>
        <v>134.72051581058616</v>
      </c>
      <c r="M227" s="178">
        <f>M170/RES_summary!M$19</f>
        <v>126.59421444233398</v>
      </c>
      <c r="N227" s="178">
        <f>N170/RES_summary!N$19</f>
        <v>128.53737106961538</v>
      </c>
      <c r="O227" s="178">
        <f>O170/RES_summary!O$19</f>
        <v>123.92893558959571</v>
      </c>
      <c r="P227" s="178">
        <f>P170/RES_summary!P$19</f>
        <v>109.42015174622144</v>
      </c>
      <c r="Q227" s="178">
        <f>Q170/RES_summary!Q$19</f>
        <v>106.92782110433176</v>
      </c>
    </row>
    <row r="228" spans="1:17" ht="12" customHeight="1" x14ac:dyDescent="0.25">
      <c r="A228" s="23" t="s">
        <v>153</v>
      </c>
      <c r="B228" s="177">
        <f>B171/RES_summary!B$19</f>
        <v>151.72154966652701</v>
      </c>
      <c r="C228" s="177">
        <f>C171/RES_summary!C$19</f>
        <v>147.98569120663419</v>
      </c>
      <c r="D228" s="177">
        <f>D171/RES_summary!D$19</f>
        <v>148.95265327173573</v>
      </c>
      <c r="E228" s="177">
        <f>E171/RES_summary!E$19</f>
        <v>140.6274471631464</v>
      </c>
      <c r="F228" s="177">
        <f>F171/RES_summary!F$19</f>
        <v>135.46312962120564</v>
      </c>
      <c r="G228" s="177">
        <f>G171/RES_summary!G$19</f>
        <v>137.48402568659205</v>
      </c>
      <c r="H228" s="177">
        <f>H171/RES_summary!H$19</f>
        <v>150.84848108049485</v>
      </c>
      <c r="I228" s="177">
        <f>I171/RES_summary!I$19</f>
        <v>121.01557708104544</v>
      </c>
      <c r="J228" s="177">
        <f>J171/RES_summary!J$19</f>
        <v>129.21922790831192</v>
      </c>
      <c r="K228" s="177">
        <f>K171/RES_summary!K$19</f>
        <v>144.47330077718769</v>
      </c>
      <c r="L228" s="177">
        <f>L171/RES_summary!L$19</f>
        <v>134.07886400956255</v>
      </c>
      <c r="M228" s="177">
        <f>M171/RES_summary!M$19</f>
        <v>126.0017808230713</v>
      </c>
      <c r="N228" s="177">
        <f>N171/RES_summary!N$19</f>
        <v>127.94825171581586</v>
      </c>
      <c r="O228" s="177">
        <f>O171/RES_summary!O$19</f>
        <v>123.32834537974321</v>
      </c>
      <c r="P228" s="177">
        <f>P171/RES_summary!P$19</f>
        <v>108.79264152530875</v>
      </c>
      <c r="Q228" s="177">
        <f>Q171/RES_summary!Q$19</f>
        <v>106.24615492459208</v>
      </c>
    </row>
    <row r="229" spans="1:17" ht="12" customHeight="1" x14ac:dyDescent="0.25">
      <c r="A229" s="23" t="s">
        <v>60</v>
      </c>
      <c r="B229" s="177">
        <f>B172/RES_summary!B$19</f>
        <v>0.34045977502273128</v>
      </c>
      <c r="C229" s="177">
        <f>C172/RES_summary!C$19</f>
        <v>0.30751097463026422</v>
      </c>
      <c r="D229" s="177">
        <f>D172/RES_summary!D$19</f>
        <v>0.29147035581809805</v>
      </c>
      <c r="E229" s="177">
        <f>E172/RES_summary!E$19</f>
        <v>0.72822501459719247</v>
      </c>
      <c r="F229" s="177">
        <f>F172/RES_summary!F$19</f>
        <v>0.69757200003931386</v>
      </c>
      <c r="G229" s="177">
        <f>G172/RES_summary!G$19</f>
        <v>0.57138032970448793</v>
      </c>
      <c r="H229" s="177">
        <f>H172/RES_summary!H$19</f>
        <v>0.70891713692377001</v>
      </c>
      <c r="I229" s="177">
        <f>I172/RES_summary!I$19</f>
        <v>0.52991553698581473</v>
      </c>
      <c r="J229" s="177">
        <f>J172/RES_summary!J$19</f>
        <v>0.60901145443761051</v>
      </c>
      <c r="K229" s="177">
        <f>K172/RES_summary!K$19</f>
        <v>0.70095010419450465</v>
      </c>
      <c r="L229" s="177">
        <f>L172/RES_summary!L$19</f>
        <v>0.64165180102364339</v>
      </c>
      <c r="M229" s="177">
        <f>M172/RES_summary!M$19</f>
        <v>0.59243361926267069</v>
      </c>
      <c r="N229" s="177">
        <f>N172/RES_summary!N$19</f>
        <v>0.58911935379952329</v>
      </c>
      <c r="O229" s="177">
        <f>O172/RES_summary!O$19</f>
        <v>0.60059020985250544</v>
      </c>
      <c r="P229" s="177">
        <f>P172/RES_summary!P$19</f>
        <v>0.62751022091267472</v>
      </c>
      <c r="Q229" s="177">
        <f>Q172/RES_summary!Q$19</f>
        <v>0.68166617973966315</v>
      </c>
    </row>
    <row r="230" spans="1:17" ht="12" customHeight="1" x14ac:dyDescent="0.25">
      <c r="A230" s="158" t="s">
        <v>112</v>
      </c>
      <c r="B230" s="178">
        <f>B173/RES_summary!B$19</f>
        <v>3.743359579107936E-3</v>
      </c>
      <c r="C230" s="178">
        <f>C173/RES_summary!C$19</f>
        <v>5.1914370303152027E-3</v>
      </c>
      <c r="D230" s="178">
        <f>D173/RES_summary!D$19</f>
        <v>5.3824585276282541E-3</v>
      </c>
      <c r="E230" s="178">
        <f>E173/RES_summary!E$19</f>
        <v>5.6385902687003959E-3</v>
      </c>
      <c r="F230" s="178">
        <f>F173/RES_summary!F$19</f>
        <v>6.8822966666950156E-3</v>
      </c>
      <c r="G230" s="178">
        <f>G173/RES_summary!G$19</f>
        <v>7.6031889076988374E-3</v>
      </c>
      <c r="H230" s="178">
        <f>H173/RES_summary!H$19</f>
        <v>1.0167645901042823E-2</v>
      </c>
      <c r="I230" s="178">
        <f>I173/RES_summary!I$19</f>
        <v>1.4467417547453973E-2</v>
      </c>
      <c r="J230" s="178">
        <f>J173/RES_summary!J$19</f>
        <v>1.8343134098523829E-2</v>
      </c>
      <c r="K230" s="178">
        <f>K173/RES_summary!K$19</f>
        <v>2.365602121818634E-2</v>
      </c>
      <c r="L230" s="178">
        <f>L173/RES_summary!L$19</f>
        <v>2.8825015116238323E-2</v>
      </c>
      <c r="M230" s="178">
        <f>M173/RES_summary!M$19</f>
        <v>3.460616440484425E-2</v>
      </c>
      <c r="N230" s="178">
        <f>N173/RES_summary!N$19</f>
        <v>3.8633403459680422E-2</v>
      </c>
      <c r="O230" s="178">
        <f>O173/RES_summary!O$19</f>
        <v>3.8561105923884759E-2</v>
      </c>
      <c r="P230" s="178">
        <f>P173/RES_summary!P$19</f>
        <v>4.7416631075927904E-2</v>
      </c>
      <c r="Q230" s="178">
        <f>Q173/RES_summary!Q$19</f>
        <v>5.4429516543288821E-2</v>
      </c>
    </row>
    <row r="231" spans="1:17" ht="12" customHeight="1" x14ac:dyDescent="0.25">
      <c r="A231" s="23" t="s">
        <v>60</v>
      </c>
      <c r="B231" s="177">
        <f>B174/RES_summary!B$19</f>
        <v>3.743359579107936E-3</v>
      </c>
      <c r="C231" s="177">
        <f>C174/RES_summary!C$19</f>
        <v>5.1914370303152027E-3</v>
      </c>
      <c r="D231" s="177">
        <f>D174/RES_summary!D$19</f>
        <v>5.3824585276282541E-3</v>
      </c>
      <c r="E231" s="177">
        <f>E174/RES_summary!E$19</f>
        <v>5.6385902687003959E-3</v>
      </c>
      <c r="F231" s="177">
        <f>F174/RES_summary!F$19</f>
        <v>6.8822966666950156E-3</v>
      </c>
      <c r="G231" s="177">
        <f>G174/RES_summary!G$19</f>
        <v>7.6031889076988374E-3</v>
      </c>
      <c r="H231" s="177">
        <f>H174/RES_summary!H$19</f>
        <v>1.0167645901042823E-2</v>
      </c>
      <c r="I231" s="177">
        <f>I174/RES_summary!I$19</f>
        <v>1.4467417547453973E-2</v>
      </c>
      <c r="J231" s="177">
        <f>J174/RES_summary!J$19</f>
        <v>1.8343134098523829E-2</v>
      </c>
      <c r="K231" s="177">
        <f>K174/RES_summary!K$19</f>
        <v>2.365602121818634E-2</v>
      </c>
      <c r="L231" s="177">
        <f>L174/RES_summary!L$19</f>
        <v>2.8825015116238323E-2</v>
      </c>
      <c r="M231" s="177">
        <f>M174/RES_summary!M$19</f>
        <v>3.460616440484425E-2</v>
      </c>
      <c r="N231" s="177">
        <f>N174/RES_summary!N$19</f>
        <v>3.8633403459680422E-2</v>
      </c>
      <c r="O231" s="177">
        <f>O174/RES_summary!O$19</f>
        <v>3.8561105923884759E-2</v>
      </c>
      <c r="P231" s="177">
        <f>P174/RES_summary!P$19</f>
        <v>4.7416631075927904E-2</v>
      </c>
      <c r="Q231" s="177">
        <f>Q174/RES_summary!Q$19</f>
        <v>5.4429516543288821E-2</v>
      </c>
    </row>
    <row r="232" spans="1:17" ht="12" customHeight="1" x14ac:dyDescent="0.25">
      <c r="A232" s="158" t="s">
        <v>63</v>
      </c>
      <c r="B232" s="178">
        <f>B175/RES_summary!B$19</f>
        <v>39.118325717878456</v>
      </c>
      <c r="C232" s="178">
        <f>C175/RES_summary!C$19</f>
        <v>39.041739298930928</v>
      </c>
      <c r="D232" s="178">
        <f>D175/RES_summary!D$19</f>
        <v>37.350629916835814</v>
      </c>
      <c r="E232" s="178">
        <f>E175/RES_summary!E$19</f>
        <v>42.70836033565773</v>
      </c>
      <c r="F232" s="178">
        <f>F175/RES_summary!F$19</f>
        <v>42.238569331549094</v>
      </c>
      <c r="G232" s="178">
        <f>G175/RES_summary!G$19</f>
        <v>40.203113665710823</v>
      </c>
      <c r="H232" s="178">
        <f>H175/RES_summary!H$19</f>
        <v>41.602682596859438</v>
      </c>
      <c r="I232" s="178">
        <f>I175/RES_summary!I$19</f>
        <v>38.173589012810631</v>
      </c>
      <c r="J232" s="178">
        <f>J175/RES_summary!J$19</f>
        <v>39.790283038350381</v>
      </c>
      <c r="K232" s="178">
        <f>K175/RES_summary!K$19</f>
        <v>39.563898373870487</v>
      </c>
      <c r="L232" s="178">
        <f>L175/RES_summary!L$19</f>
        <v>42.818872494096347</v>
      </c>
      <c r="M232" s="178">
        <f>M175/RES_summary!M$19</f>
        <v>39.449107289577398</v>
      </c>
      <c r="N232" s="178">
        <f>N175/RES_summary!N$19</f>
        <v>38.920858512789536</v>
      </c>
      <c r="O232" s="178">
        <f>O175/RES_summary!O$19</f>
        <v>38.268249767031477</v>
      </c>
      <c r="P232" s="178">
        <f>P175/RES_summary!P$19</f>
        <v>38.223119708214476</v>
      </c>
      <c r="Q232" s="178">
        <f>Q175/RES_summary!Q$19</f>
        <v>37.818395884436001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39.118325717878456</v>
      </c>
      <c r="C237" s="180">
        <f>C180/RES_summary!C$19</f>
        <v>39.041739298930928</v>
      </c>
      <c r="D237" s="180">
        <f>D180/RES_summary!D$19</f>
        <v>37.350629916835814</v>
      </c>
      <c r="E237" s="180">
        <f>E180/RES_summary!E$19</f>
        <v>42.70836033565773</v>
      </c>
      <c r="F237" s="180">
        <f>F180/RES_summary!F$19</f>
        <v>42.238569331549094</v>
      </c>
      <c r="G237" s="180">
        <f>G180/RES_summary!G$19</f>
        <v>40.203113665710823</v>
      </c>
      <c r="H237" s="180">
        <f>H180/RES_summary!H$19</f>
        <v>41.602682596859438</v>
      </c>
      <c r="I237" s="180">
        <f>I180/RES_summary!I$19</f>
        <v>38.173589012810631</v>
      </c>
      <c r="J237" s="180">
        <f>J180/RES_summary!J$19</f>
        <v>39.790283038350381</v>
      </c>
      <c r="K237" s="180">
        <f>K180/RES_summary!K$19</f>
        <v>39.652193769766605</v>
      </c>
      <c r="L237" s="180">
        <f>L180/RES_summary!L$19</f>
        <v>42.95253870051161</v>
      </c>
      <c r="M237" s="180">
        <f>M180/RES_summary!M$19</f>
        <v>39.587255012630173</v>
      </c>
      <c r="N237" s="180">
        <f>N180/RES_summary!N$19</f>
        <v>39.077679238808649</v>
      </c>
      <c r="O237" s="180">
        <f>O180/RES_summary!O$19</f>
        <v>38.552756630872011</v>
      </c>
      <c r="P237" s="180">
        <f>P180/RES_summary!P$19</f>
        <v>38.648073935139521</v>
      </c>
      <c r="Q237" s="180">
        <f>Q180/RES_summary!Q$19</f>
        <v>38.373064128249567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34.10219745629572</v>
      </c>
      <c r="L238" s="179">
        <f>L181/RES_summary!L$19</f>
        <v>36.370793646827011</v>
      </c>
      <c r="M238" s="179">
        <f>M181/RES_summary!M$19</f>
        <v>33.944316490735844</v>
      </c>
      <c r="N238" s="179">
        <f>N181/RES_summary!N$19</f>
        <v>33.528261191387209</v>
      </c>
      <c r="O238" s="179">
        <f>O181/RES_summary!O$19</f>
        <v>33.116971112517945</v>
      </c>
      <c r="P238" s="179">
        <f>P181/RES_summary!P$19</f>
        <v>33.094657155577444</v>
      </c>
      <c r="Q238" s="179">
        <f>Q181/RES_summary!Q$19</f>
        <v>32.815026665986004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27.756535638836787</v>
      </c>
      <c r="L239" s="177">
        <f>L182/RES_summary!L$19</f>
        <v>30.066777090358379</v>
      </c>
      <c r="M239" s="177">
        <f>M182/RES_summary!M$19</f>
        <v>27.711078508841037</v>
      </c>
      <c r="N239" s="177">
        <f>N182/RES_summary!N$19</f>
        <v>27.354375467166047</v>
      </c>
      <c r="O239" s="177">
        <f>O182/RES_summary!O$19</f>
        <v>26.986929641610388</v>
      </c>
      <c r="P239" s="177">
        <f>P182/RES_summary!P$19</f>
        <v>27.053651754597624</v>
      </c>
      <c r="Q239" s="177">
        <f>Q182/RES_summary!Q$19</f>
        <v>26.861144889774703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6.3456618174589385</v>
      </c>
      <c r="L240" s="177">
        <f>L183/RES_summary!L$19</f>
        <v>6.304016556468639</v>
      </c>
      <c r="M240" s="177">
        <f>M183/RES_summary!M$19</f>
        <v>6.2332379818948107</v>
      </c>
      <c r="N240" s="177">
        <f>N183/RES_summary!N$19</f>
        <v>6.1738857242211607</v>
      </c>
      <c r="O240" s="177">
        <f>O183/RES_summary!O$19</f>
        <v>6.1300414709075577</v>
      </c>
      <c r="P240" s="177">
        <f>P183/RES_summary!P$19</f>
        <v>6.041005400979822</v>
      </c>
      <c r="Q240" s="177">
        <f>Q183/RES_summary!Q$19</f>
        <v>5.9538817762112997</v>
      </c>
    </row>
    <row r="241" spans="1:17" ht="12" customHeight="1" x14ac:dyDescent="0.25">
      <c r="A241" s="158" t="s">
        <v>62</v>
      </c>
      <c r="B241" s="178">
        <f>B184/RES_summary!B$19</f>
        <v>14.072372252497955</v>
      </c>
      <c r="C241" s="178">
        <f>C184/RES_summary!C$19</f>
        <v>13.882510746599435</v>
      </c>
      <c r="D241" s="178">
        <f>D184/RES_summary!D$19</f>
        <v>14.267338272627176</v>
      </c>
      <c r="E241" s="178">
        <f>E184/RES_summary!E$19</f>
        <v>18.358534775210924</v>
      </c>
      <c r="F241" s="178">
        <f>F184/RES_summary!F$19</f>
        <v>18.046579247878803</v>
      </c>
      <c r="G241" s="178">
        <f>G184/RES_summary!G$19</f>
        <v>17.292376523619136</v>
      </c>
      <c r="H241" s="178">
        <f>H184/RES_summary!H$19</f>
        <v>17.658693361143801</v>
      </c>
      <c r="I241" s="178">
        <f>I184/RES_summary!I$19</f>
        <v>17.457195188718718</v>
      </c>
      <c r="J241" s="178">
        <f>J184/RES_summary!J$19</f>
        <v>17.721883203314075</v>
      </c>
      <c r="K241" s="178">
        <f>K184/RES_summary!K$19</f>
        <v>17.915660941770245</v>
      </c>
      <c r="L241" s="178">
        <f>L184/RES_summary!L$19</f>
        <v>17.75212188059955</v>
      </c>
      <c r="M241" s="178">
        <f>M184/RES_summary!M$19</f>
        <v>17.162407089437821</v>
      </c>
      <c r="N241" s="178">
        <f>N184/RES_summary!N$19</f>
        <v>16.729732689278599</v>
      </c>
      <c r="O241" s="178">
        <f>O184/RES_summary!O$19</f>
        <v>16.489533557148757</v>
      </c>
      <c r="P241" s="178">
        <f>P184/RES_summary!P$19</f>
        <v>16.521974264248787</v>
      </c>
      <c r="Q241" s="178">
        <f>Q184/RES_summary!Q$19</f>
        <v>16.424022846490232</v>
      </c>
    </row>
    <row r="242" spans="1:17" ht="12" customHeight="1" x14ac:dyDescent="0.25">
      <c r="A242" s="23" t="s">
        <v>57</v>
      </c>
      <c r="B242" s="177">
        <f>B185/RES_summary!B$19</f>
        <v>19.069318598289598</v>
      </c>
      <c r="C242" s="177">
        <f>C185/RES_summary!C$19</f>
        <v>19.139755890799282</v>
      </c>
      <c r="D242" s="177">
        <f>D185/RES_summary!D$19</f>
        <v>18.790627362631547</v>
      </c>
      <c r="E242" s="177">
        <f>E185/RES_summary!E$19</f>
        <v>22.995093176921603</v>
      </c>
      <c r="F242" s="177">
        <f>F185/RES_summary!F$19</f>
        <v>22.824291825016537</v>
      </c>
      <c r="G242" s="177">
        <f>G185/RES_summary!G$19</f>
        <v>22.262814597113103</v>
      </c>
      <c r="H242" s="177">
        <f>H185/RES_summary!H$19</f>
        <v>22.295639448301543</v>
      </c>
      <c r="I242" s="177">
        <f>I185/RES_summary!I$19</f>
        <v>22.378948596183271</v>
      </c>
      <c r="J242" s="177">
        <f>J185/RES_summary!J$19</f>
        <v>22.4263893200173</v>
      </c>
      <c r="K242" s="177">
        <f>K185/RES_summary!K$19</f>
        <v>22.286231856307705</v>
      </c>
      <c r="L242" s="177">
        <f>L185/RES_summary!L$19</f>
        <v>21.785872865281583</v>
      </c>
      <c r="M242" s="177">
        <f>M185/RES_summary!M$19</f>
        <v>21.479411578335512</v>
      </c>
      <c r="N242" s="177">
        <f>N185/RES_summary!N$19</f>
        <v>21.278389439818817</v>
      </c>
      <c r="O242" s="177">
        <f>O185/RES_summary!O$19</f>
        <v>20.774510221439183</v>
      </c>
      <c r="P242" s="177">
        <f>P185/RES_summary!P$19</f>
        <v>20.293902286085782</v>
      </c>
      <c r="Q242" s="177">
        <f>Q185/RES_summary!Q$19</f>
        <v>20.03781666737536</v>
      </c>
    </row>
    <row r="243" spans="1:17" ht="12" customHeight="1" x14ac:dyDescent="0.25">
      <c r="A243" s="29" t="s">
        <v>140</v>
      </c>
      <c r="B243" s="176">
        <f>B186/RES_summary!B$19</f>
        <v>11.269014080690916</v>
      </c>
      <c r="C243" s="176">
        <f>C186/RES_summary!C$19</f>
        <v>11.01739369283178</v>
      </c>
      <c r="D243" s="176">
        <f>D186/RES_summary!D$19</f>
        <v>11.810646615817724</v>
      </c>
      <c r="E243" s="176">
        <f>E186/RES_summary!E$19</f>
        <v>15.880781591112029</v>
      </c>
      <c r="F243" s="176">
        <f>F186/RES_summary!F$19</f>
        <v>15.790514312170536</v>
      </c>
      <c r="G243" s="176">
        <f>G186/RES_summary!G$19</f>
        <v>15.05774675198402</v>
      </c>
      <c r="H243" s="176">
        <f>H186/RES_summary!H$19</f>
        <v>15.557613301202247</v>
      </c>
      <c r="I243" s="176">
        <f>I186/RES_summary!I$19</f>
        <v>15.151687002869878</v>
      </c>
      <c r="J243" s="176">
        <f>J186/RES_summary!J$19</f>
        <v>15.458760938526424</v>
      </c>
      <c r="K243" s="176">
        <f>K186/RES_summary!K$19</f>
        <v>15.650935039659331</v>
      </c>
      <c r="L243" s="176">
        <f>L186/RES_summary!L$19</f>
        <v>15.724341738834601</v>
      </c>
      <c r="M243" s="176">
        <f>M186/RES_summary!M$19</f>
        <v>15.281751003609548</v>
      </c>
      <c r="N243" s="176">
        <f>N186/RES_summary!N$19</f>
        <v>14.774817564847707</v>
      </c>
      <c r="O243" s="176">
        <f>O186/RES_summary!O$19</f>
        <v>14.817925728514419</v>
      </c>
      <c r="P243" s="176">
        <f>P186/RES_summary!P$19</f>
        <v>14.867131970344786</v>
      </c>
      <c r="Q243" s="176">
        <f>Q186/RES_summary!Q$19</f>
        <v>14.950397530758529</v>
      </c>
    </row>
    <row r="245" spans="1:17" ht="12" customHeight="1" x14ac:dyDescent="0.25">
      <c r="A245" s="152" t="s">
        <v>71</v>
      </c>
      <c r="B245" s="184">
        <f>B188/RES_summary!B$19</f>
        <v>140.69467078867035</v>
      </c>
      <c r="C245" s="184">
        <f>C188/RES_summary!C$19</f>
        <v>139.59453847843164</v>
      </c>
      <c r="D245" s="184">
        <f>D188/RES_summary!D$19</f>
        <v>150.07892056566698</v>
      </c>
      <c r="E245" s="184">
        <f>E188/RES_summary!E$19</f>
        <v>152.67827783137622</v>
      </c>
      <c r="F245" s="184">
        <f>F188/RES_summary!F$19</f>
        <v>149.32304694510796</v>
      </c>
      <c r="G245" s="184">
        <f>G188/RES_summary!G$19</f>
        <v>151.78368265493205</v>
      </c>
      <c r="H245" s="184">
        <f>H188/RES_summary!H$19</f>
        <v>164.47719966484698</v>
      </c>
      <c r="I245" s="184">
        <f>I188/RES_summary!I$19</f>
        <v>138.05206870577288</v>
      </c>
      <c r="J245" s="184">
        <f>J188/RES_summary!J$19</f>
        <v>146.7518360681789</v>
      </c>
      <c r="K245" s="184">
        <f>K188/RES_summary!K$19</f>
        <v>159.46046161718724</v>
      </c>
      <c r="L245" s="184">
        <f>L188/RES_summary!L$19</f>
        <v>154.22836890450958</v>
      </c>
      <c r="M245" s="184">
        <f>M188/RES_summary!M$19</f>
        <v>145.41340733160703</v>
      </c>
      <c r="N245" s="184">
        <f>N188/RES_summary!N$19</f>
        <v>147.24824795867963</v>
      </c>
      <c r="O245" s="184">
        <f>O188/RES_summary!O$19</f>
        <v>144.00399532899516</v>
      </c>
      <c r="P245" s="184">
        <f>P188/RES_summary!P$19</f>
        <v>132.66881977674859</v>
      </c>
      <c r="Q245" s="184">
        <f>Q188/RES_summary!Q$19</f>
        <v>130.82493429831916</v>
      </c>
    </row>
    <row r="246" spans="1:17" ht="12" customHeight="1" x14ac:dyDescent="0.25">
      <c r="A246" s="158" t="s">
        <v>65</v>
      </c>
      <c r="B246" s="178">
        <f>B189/RES_summary!B$19</f>
        <v>107.10327980344482</v>
      </c>
      <c r="C246" s="178">
        <f>C189/RES_summary!C$19</f>
        <v>105.57940932022201</v>
      </c>
      <c r="D246" s="178">
        <f>D189/RES_summary!D$19</f>
        <v>114.59524486588138</v>
      </c>
      <c r="E246" s="178">
        <f>E189/RES_summary!E$19</f>
        <v>110.06068116725335</v>
      </c>
      <c r="F246" s="178">
        <f>F189/RES_summary!F$19</f>
        <v>106.69652748759634</v>
      </c>
      <c r="G246" s="178">
        <f>G189/RES_summary!G$19</f>
        <v>110.43451133291823</v>
      </c>
      <c r="H246" s="178">
        <f>H189/RES_summary!H$19</f>
        <v>121.61174795547824</v>
      </c>
      <c r="I246" s="178">
        <f>I189/RES_summary!I$19</f>
        <v>97.783788178278186</v>
      </c>
      <c r="J246" s="178">
        <f>J189/RES_summary!J$19</f>
        <v>104.88962485658149</v>
      </c>
      <c r="K246" s="178">
        <f>K189/RES_summary!K$19</f>
        <v>117.636648057736</v>
      </c>
      <c r="L246" s="178">
        <f>L189/RES_summary!L$19</f>
        <v>109.51300725805901</v>
      </c>
      <c r="M246" s="178">
        <f>M189/RES_summary!M$19</f>
        <v>103.27621625571376</v>
      </c>
      <c r="N246" s="178">
        <f>N189/RES_summary!N$19</f>
        <v>105.65781843877721</v>
      </c>
      <c r="O246" s="178">
        <f>O189/RES_summary!O$19</f>
        <v>102.48549344454604</v>
      </c>
      <c r="P246" s="178">
        <f>P189/RES_summary!P$19</f>
        <v>91.137000166609212</v>
      </c>
      <c r="Q246" s="178">
        <f>Q189/RES_summary!Q$19</f>
        <v>89.434374459467335</v>
      </c>
    </row>
    <row r="247" spans="1:17" ht="12" customHeight="1" x14ac:dyDescent="0.25">
      <c r="A247" s="23" t="s">
        <v>153</v>
      </c>
      <c r="B247" s="177">
        <f>B190/RES_summary!B$19</f>
        <v>106.7628200284221</v>
      </c>
      <c r="C247" s="177">
        <f>C190/RES_summary!C$19</f>
        <v>105.27189834559174</v>
      </c>
      <c r="D247" s="177">
        <f>D190/RES_summary!D$19</f>
        <v>114.30377451006328</v>
      </c>
      <c r="E247" s="177">
        <f>E190/RES_summary!E$19</f>
        <v>109.33245615265616</v>
      </c>
      <c r="F247" s="177">
        <f>F190/RES_summary!F$19</f>
        <v>105.99895548755703</v>
      </c>
      <c r="G247" s="177">
        <f>G190/RES_summary!G$19</f>
        <v>109.86313100321374</v>
      </c>
      <c r="H247" s="177">
        <f>H190/RES_summary!H$19</f>
        <v>120.90283081855448</v>
      </c>
      <c r="I247" s="177">
        <f>I190/RES_summary!I$19</f>
        <v>97.253872641292361</v>
      </c>
      <c r="J247" s="177">
        <f>J190/RES_summary!J$19</f>
        <v>104.28061340214389</v>
      </c>
      <c r="K247" s="177">
        <f>K190/RES_summary!K$19</f>
        <v>116.93569795354149</v>
      </c>
      <c r="L247" s="177">
        <f>L190/RES_summary!L$19</f>
        <v>108.87135545703536</v>
      </c>
      <c r="M247" s="177">
        <f>M190/RES_summary!M$19</f>
        <v>102.6837826364511</v>
      </c>
      <c r="N247" s="177">
        <f>N190/RES_summary!N$19</f>
        <v>105.06869908497769</v>
      </c>
      <c r="O247" s="177">
        <f>O190/RES_summary!O$19</f>
        <v>101.88490323469352</v>
      </c>
      <c r="P247" s="177">
        <f>P190/RES_summary!P$19</f>
        <v>90.509489945696544</v>
      </c>
      <c r="Q247" s="177">
        <f>Q190/RES_summary!Q$19</f>
        <v>88.752708279727671</v>
      </c>
    </row>
    <row r="248" spans="1:17" ht="12" customHeight="1" x14ac:dyDescent="0.25">
      <c r="A248" s="23" t="s">
        <v>60</v>
      </c>
      <c r="B248" s="177">
        <f>B191/RES_summary!B$19</f>
        <v>0.34045977502273123</v>
      </c>
      <c r="C248" s="177">
        <f>C191/RES_summary!C$19</f>
        <v>0.30751097463026422</v>
      </c>
      <c r="D248" s="177">
        <f>D191/RES_summary!D$19</f>
        <v>0.29147035581809805</v>
      </c>
      <c r="E248" s="177">
        <f>E191/RES_summary!E$19</f>
        <v>0.72822501459719247</v>
      </c>
      <c r="F248" s="177">
        <f>F191/RES_summary!F$19</f>
        <v>0.69757200003931374</v>
      </c>
      <c r="G248" s="177">
        <f>G191/RES_summary!G$19</f>
        <v>0.57138032970448771</v>
      </c>
      <c r="H248" s="177">
        <f>H191/RES_summary!H$19</f>
        <v>0.70891713692377001</v>
      </c>
      <c r="I248" s="177">
        <f>I191/RES_summary!I$19</f>
        <v>0.52991553698581473</v>
      </c>
      <c r="J248" s="177">
        <f>J191/RES_summary!J$19</f>
        <v>0.60901145443761051</v>
      </c>
      <c r="K248" s="177">
        <f>K191/RES_summary!K$19</f>
        <v>0.70095010419450443</v>
      </c>
      <c r="L248" s="177">
        <f>L191/RES_summary!L$19</f>
        <v>0.64165180102364361</v>
      </c>
      <c r="M248" s="177">
        <f>M191/RES_summary!M$19</f>
        <v>0.59243361926267069</v>
      </c>
      <c r="N248" s="177">
        <f>N191/RES_summary!N$19</f>
        <v>0.5891193537995234</v>
      </c>
      <c r="O248" s="177">
        <f>O191/RES_summary!O$19</f>
        <v>0.60059020985250544</v>
      </c>
      <c r="P248" s="177">
        <f>P191/RES_summary!P$19</f>
        <v>0.62751022091267472</v>
      </c>
      <c r="Q248" s="177">
        <f>Q191/RES_summary!Q$19</f>
        <v>0.68166617973966337</v>
      </c>
    </row>
    <row r="249" spans="1:17" ht="12" customHeight="1" x14ac:dyDescent="0.25">
      <c r="A249" s="158" t="s">
        <v>112</v>
      </c>
      <c r="B249" s="178">
        <f>B192/RES_summary!B$19</f>
        <v>5.8222076849063819E-3</v>
      </c>
      <c r="C249" s="178">
        <f>C192/RES_summary!C$19</f>
        <v>8.5292119863707803E-3</v>
      </c>
      <c r="D249" s="178">
        <f>D192/RES_summary!D$19</f>
        <v>9.4910008029024835E-3</v>
      </c>
      <c r="E249" s="178">
        <f>E192/RES_summary!E$19</f>
        <v>1.0322871868257788E-2</v>
      </c>
      <c r="F249" s="178">
        <f>F192/RES_summary!F$19</f>
        <v>1.3025933786912068E-2</v>
      </c>
      <c r="G249" s="178">
        <f>G192/RES_summary!G$19</f>
        <v>1.4840159529507154E-2</v>
      </c>
      <c r="H249" s="178">
        <f>H192/RES_summary!H$19</f>
        <v>2.0296456467994793E-2</v>
      </c>
      <c r="I249" s="178">
        <f>I192/RES_summary!I$19</f>
        <v>2.9821351299937127E-2</v>
      </c>
      <c r="J249" s="178">
        <f>J192/RES_summary!J$19</f>
        <v>3.8902952945833486E-2</v>
      </c>
      <c r="K249" s="178">
        <f>K192/RES_summary!K$19</f>
        <v>5.2133879328911059E-2</v>
      </c>
      <c r="L249" s="178">
        <f>L192/RES_summary!L$19</f>
        <v>6.6760702641765493E-2</v>
      </c>
      <c r="M249" s="178">
        <f>M192/RES_summary!M$19</f>
        <v>8.381092532430566E-2</v>
      </c>
      <c r="N249" s="178">
        <f>N192/RES_summary!N$19</f>
        <v>9.8520316520107343E-2</v>
      </c>
      <c r="O249" s="178">
        <f>O192/RES_summary!O$19</f>
        <v>0.10262108193337512</v>
      </c>
      <c r="P249" s="178">
        <f>P192/RES_summary!P$19</f>
        <v>0.13351470762297024</v>
      </c>
      <c r="Q249" s="178">
        <f>Q192/RES_summary!Q$19</f>
        <v>0.15928851467328883</v>
      </c>
    </row>
    <row r="250" spans="1:17" ht="12" customHeight="1" x14ac:dyDescent="0.25">
      <c r="A250" s="23" t="s">
        <v>60</v>
      </c>
      <c r="B250" s="177">
        <f>B193/RES_summary!B$19</f>
        <v>5.8222076849063819E-3</v>
      </c>
      <c r="C250" s="177">
        <f>C193/RES_summary!C$19</f>
        <v>8.5292119863707803E-3</v>
      </c>
      <c r="D250" s="177">
        <f>D193/RES_summary!D$19</f>
        <v>9.4910008029024835E-3</v>
      </c>
      <c r="E250" s="177">
        <f>E193/RES_summary!E$19</f>
        <v>1.0322871868257788E-2</v>
      </c>
      <c r="F250" s="177">
        <f>F193/RES_summary!F$19</f>
        <v>1.3025933786912068E-2</v>
      </c>
      <c r="G250" s="177">
        <f>G193/RES_summary!G$19</f>
        <v>1.4840159529507154E-2</v>
      </c>
      <c r="H250" s="177">
        <f>H193/RES_summary!H$19</f>
        <v>2.0296456467994793E-2</v>
      </c>
      <c r="I250" s="177">
        <f>I193/RES_summary!I$19</f>
        <v>2.9821351299937127E-2</v>
      </c>
      <c r="J250" s="177">
        <f>J193/RES_summary!J$19</f>
        <v>3.8902952945833486E-2</v>
      </c>
      <c r="K250" s="177">
        <f>K193/RES_summary!K$19</f>
        <v>5.2133879328911059E-2</v>
      </c>
      <c r="L250" s="177">
        <f>L193/RES_summary!L$19</f>
        <v>6.6760702641765493E-2</v>
      </c>
      <c r="M250" s="177">
        <f>M193/RES_summary!M$19</f>
        <v>8.381092532430566E-2</v>
      </c>
      <c r="N250" s="177">
        <f>N193/RES_summary!N$19</f>
        <v>9.8520316520107343E-2</v>
      </c>
      <c r="O250" s="177">
        <f>O193/RES_summary!O$19</f>
        <v>0.10262108193337512</v>
      </c>
      <c r="P250" s="177">
        <f>P193/RES_summary!P$19</f>
        <v>0.13351470762297024</v>
      </c>
      <c r="Q250" s="177">
        <f>Q193/RES_summary!Q$19</f>
        <v>0.15928851467328883</v>
      </c>
    </row>
    <row r="251" spans="1:17" ht="12" customHeight="1" x14ac:dyDescent="0.25">
      <c r="A251" s="158" t="s">
        <v>63</v>
      </c>
      <c r="B251" s="178">
        <f>B194/RES_summary!B$19</f>
        <v>25.165995172256412</v>
      </c>
      <c r="C251" s="178">
        <f>C194/RES_summary!C$19</f>
        <v>25.624038831743793</v>
      </c>
      <c r="D251" s="178">
        <f>D194/RES_summary!D$19</f>
        <v>26.423432511843469</v>
      </c>
      <c r="E251" s="178">
        <f>E194/RES_summary!E$19</f>
        <v>30.684799162920804</v>
      </c>
      <c r="F251" s="178">
        <f>F194/RES_summary!F$19</f>
        <v>30.636159768552176</v>
      </c>
      <c r="G251" s="178">
        <f>G194/RES_summary!G$19</f>
        <v>29.706829346060577</v>
      </c>
      <c r="H251" s="178">
        <f>H194/RES_summary!H$19</f>
        <v>30.902987149548078</v>
      </c>
      <c r="I251" s="178">
        <f>I194/RES_summary!I$19</f>
        <v>28.501038710697951</v>
      </c>
      <c r="J251" s="178">
        <f>J194/RES_summary!J$19</f>
        <v>29.884276504879907</v>
      </c>
      <c r="K251" s="178">
        <f>K194/RES_summary!K$19</f>
        <v>29.779945369994348</v>
      </c>
      <c r="L251" s="178">
        <f>L194/RES_summary!L$19</f>
        <v>32.588311770567785</v>
      </c>
      <c r="M251" s="178">
        <f>M194/RES_summary!M$19</f>
        <v>30.165399467332456</v>
      </c>
      <c r="N251" s="178">
        <f>N194/RES_summary!N$19</f>
        <v>29.890505219323316</v>
      </c>
      <c r="O251" s="178">
        <f>O194/RES_summary!O$19</f>
        <v>29.727839157403029</v>
      </c>
      <c r="P251" s="178">
        <f>P194/RES_summary!P$19</f>
        <v>29.795352247752358</v>
      </c>
      <c r="Q251" s="178">
        <f>Q194/RES_summary!Q$19</f>
        <v>29.555852841273904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25.165995172256412</v>
      </c>
      <c r="C256" s="180">
        <f>C199/RES_summary!C$19</f>
        <v>25.624038831743793</v>
      </c>
      <c r="D256" s="180">
        <f>D199/RES_summary!D$19</f>
        <v>26.423432511843469</v>
      </c>
      <c r="E256" s="180">
        <f>E199/RES_summary!E$19</f>
        <v>30.684799162920804</v>
      </c>
      <c r="F256" s="180">
        <f>F199/RES_summary!F$19</f>
        <v>30.636159768552176</v>
      </c>
      <c r="G256" s="180">
        <f>G199/RES_summary!G$19</f>
        <v>29.706829346060577</v>
      </c>
      <c r="H256" s="180">
        <f>H199/RES_summary!H$19</f>
        <v>30.902987149548078</v>
      </c>
      <c r="I256" s="180">
        <f>I199/RES_summary!I$19</f>
        <v>28.501038710697951</v>
      </c>
      <c r="J256" s="180">
        <f>J199/RES_summary!J$19</f>
        <v>29.884276504879907</v>
      </c>
      <c r="K256" s="180">
        <f>K199/RES_summary!K$19</f>
        <v>29.814037371557902</v>
      </c>
      <c r="L256" s="180">
        <f>L199/RES_summary!L$19</f>
        <v>32.653105776145928</v>
      </c>
      <c r="M256" s="180">
        <f>M199/RES_summary!M$19</f>
        <v>30.229035973267553</v>
      </c>
      <c r="N256" s="180">
        <f>N199/RES_summary!N$19</f>
        <v>29.963396074118364</v>
      </c>
      <c r="O256" s="180">
        <f>O199/RES_summary!O$19</f>
        <v>29.867516800097338</v>
      </c>
      <c r="P256" s="180">
        <f>P199/RES_summary!P$19</f>
        <v>30.009403181899604</v>
      </c>
      <c r="Q256" s="180">
        <f>Q199/RES_summary!Q$19</f>
        <v>29.837715979019745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27.671111558991718</v>
      </c>
      <c r="L257" s="179">
        <f>L200/RES_summary!L$19</f>
        <v>29.46263873769778</v>
      </c>
      <c r="M257" s="179">
        <f>M200/RES_summary!M$19</f>
        <v>27.629667103447552</v>
      </c>
      <c r="N257" s="179">
        <f>N200/RES_summary!N$19</f>
        <v>27.384005993739024</v>
      </c>
      <c r="O257" s="179">
        <f>O200/RES_summary!O$19</f>
        <v>27.198837046131519</v>
      </c>
      <c r="P257" s="179">
        <f>P200/RES_summary!P$19</f>
        <v>27.21212767772171</v>
      </c>
      <c r="Q257" s="179">
        <f>Q200/RES_summary!Q$19</f>
        <v>27.013314372662212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21.325449741532776</v>
      </c>
      <c r="L258" s="177">
        <f>L201/RES_summary!L$19</f>
        <v>23.158622181229145</v>
      </c>
      <c r="M258" s="177">
        <f>M201/RES_summary!M$19</f>
        <v>21.396429121552742</v>
      </c>
      <c r="N258" s="177">
        <f>N201/RES_summary!N$19</f>
        <v>21.210120269517869</v>
      </c>
      <c r="O258" s="177">
        <f>O201/RES_summary!O$19</f>
        <v>21.068795575223962</v>
      </c>
      <c r="P258" s="177">
        <f>P201/RES_summary!P$19</f>
        <v>21.171122276741887</v>
      </c>
      <c r="Q258" s="177">
        <f>Q201/RES_summary!Q$19</f>
        <v>21.059432596450907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6.3456618174589385</v>
      </c>
      <c r="L259" s="177">
        <f>L202/RES_summary!L$19</f>
        <v>6.304016556468639</v>
      </c>
      <c r="M259" s="177">
        <f>M202/RES_summary!M$19</f>
        <v>6.2332379818948107</v>
      </c>
      <c r="N259" s="177">
        <f>N202/RES_summary!N$19</f>
        <v>6.173885724221158</v>
      </c>
      <c r="O259" s="177">
        <f>O202/RES_summary!O$19</f>
        <v>6.1300414709075568</v>
      </c>
      <c r="P259" s="177">
        <f>P202/RES_summary!P$19</f>
        <v>6.0410054009798229</v>
      </c>
      <c r="Q259" s="177">
        <f>Q202/RES_summary!Q$19</f>
        <v>5.9538817762112997</v>
      </c>
    </row>
    <row r="260" spans="1:17" ht="12" customHeight="1" x14ac:dyDescent="0.25">
      <c r="A260" s="158" t="s">
        <v>62</v>
      </c>
      <c r="B260" s="178">
        <f>B203/RES_summary!B$19</f>
        <v>8.4195736052842243</v>
      </c>
      <c r="C260" s="178">
        <f>C203/RES_summary!C$19</f>
        <v>8.3825611144795076</v>
      </c>
      <c r="D260" s="178">
        <f>D203/RES_summary!D$19</f>
        <v>9.0507521871392456</v>
      </c>
      <c r="E260" s="178">
        <f>E203/RES_summary!E$19</f>
        <v>11.92247462933379</v>
      </c>
      <c r="F260" s="178">
        <f>F203/RES_summary!F$19</f>
        <v>11.977333755172532</v>
      </c>
      <c r="G260" s="178">
        <f>G203/RES_summary!G$19</f>
        <v>11.627501816423711</v>
      </c>
      <c r="H260" s="178">
        <f>H203/RES_summary!H$19</f>
        <v>11.94216810335266</v>
      </c>
      <c r="I260" s="178">
        <f>I203/RES_summary!I$19</f>
        <v>11.737420465496815</v>
      </c>
      <c r="J260" s="178">
        <f>J203/RES_summary!J$19</f>
        <v>11.939031753771678</v>
      </c>
      <c r="K260" s="178">
        <f>K203/RES_summary!K$19</f>
        <v>11.991734310127999</v>
      </c>
      <c r="L260" s="178">
        <f>L203/RES_summary!L$19</f>
        <v>12.060289173241028</v>
      </c>
      <c r="M260" s="178">
        <f>M203/RES_summary!M$19</f>
        <v>11.887980683236515</v>
      </c>
      <c r="N260" s="178">
        <f>N203/RES_summary!N$19</f>
        <v>11.601403984059004</v>
      </c>
      <c r="O260" s="178">
        <f>O203/RES_summary!O$19</f>
        <v>11.688041645112722</v>
      </c>
      <c r="P260" s="178">
        <f>P203/RES_summary!P$19</f>
        <v>11.602952654764062</v>
      </c>
      <c r="Q260" s="178">
        <f>Q203/RES_summary!Q$19</f>
        <v>11.675418482904638</v>
      </c>
    </row>
    <row r="261" spans="1:17" ht="12" customHeight="1" x14ac:dyDescent="0.25">
      <c r="A261" s="23" t="s">
        <v>57</v>
      </c>
      <c r="B261" s="177">
        <f>B204/RES_summary!B$19</f>
        <v>7.6484876847218324</v>
      </c>
      <c r="C261" s="177">
        <f>C204/RES_summary!C$19</f>
        <v>7.7820014790942729</v>
      </c>
      <c r="D261" s="177">
        <f>D204/RES_summary!D$19</f>
        <v>8.1152604198910421</v>
      </c>
      <c r="E261" s="177">
        <f>E204/RES_summary!E$19</f>
        <v>10.055326223568844</v>
      </c>
      <c r="F261" s="177">
        <f>F204/RES_summary!F$19</f>
        <v>10.034210974965978</v>
      </c>
      <c r="G261" s="177">
        <f>G204/RES_summary!G$19</f>
        <v>9.9534126425976837</v>
      </c>
      <c r="H261" s="177">
        <f>H204/RES_summary!H$19</f>
        <v>10.01974585024168</v>
      </c>
      <c r="I261" s="177">
        <f>I204/RES_summary!I$19</f>
        <v>10.11126598722112</v>
      </c>
      <c r="J261" s="177">
        <f>J204/RES_summary!J$19</f>
        <v>10.19320011900224</v>
      </c>
      <c r="K261" s="177">
        <f>K204/RES_summary!K$19</f>
        <v>10.154162866586963</v>
      </c>
      <c r="L261" s="177">
        <f>L204/RES_summary!L$19</f>
        <v>10.037559811801554</v>
      </c>
      <c r="M261" s="177">
        <f>M204/RES_summary!M$19</f>
        <v>9.9270256962340113</v>
      </c>
      <c r="N261" s="177">
        <f>N204/RES_summary!N$19</f>
        <v>9.8606776462273196</v>
      </c>
      <c r="O261" s="177">
        <f>O204/RES_summary!O$19</f>
        <v>9.7257552372503238</v>
      </c>
      <c r="P261" s="177">
        <f>P204/RES_summary!P$19</f>
        <v>9.5394221603543095</v>
      </c>
      <c r="Q261" s="177">
        <f>Q204/RES_summary!Q$19</f>
        <v>9.4358068585043373</v>
      </c>
    </row>
    <row r="262" spans="1:17" ht="12" customHeight="1" x14ac:dyDescent="0.25">
      <c r="A262" s="29" t="s">
        <v>140</v>
      </c>
      <c r="B262" s="176">
        <f>B205/RES_summary!B$19</f>
        <v>8.8521638047756426</v>
      </c>
      <c r="C262" s="176">
        <f>C205/RES_summary!C$19</f>
        <v>8.7098567999479855</v>
      </c>
      <c r="D262" s="176">
        <f>D205/RES_summary!D$19</f>
        <v>9.5588370726910483</v>
      </c>
      <c r="E262" s="176">
        <f>E205/RES_summary!E$19</f>
        <v>12.92026922324257</v>
      </c>
      <c r="F262" s="176">
        <f>F205/RES_summary!F$19</f>
        <v>12.894888149544716</v>
      </c>
      <c r="G262" s="176">
        <f>G205/RES_summary!G$19</f>
        <v>12.380145638334152</v>
      </c>
      <c r="H262" s="176">
        <f>H205/RES_summary!H$19</f>
        <v>12.813250705323393</v>
      </c>
      <c r="I262" s="176">
        <f>I205/RES_summary!I$19</f>
        <v>12.499163720539473</v>
      </c>
      <c r="J262" s="176">
        <f>J205/RES_summary!J$19</f>
        <v>12.778871334209102</v>
      </c>
      <c r="K262" s="176">
        <f>K205/RES_summary!K$19</f>
        <v>12.943920128993069</v>
      </c>
      <c r="L262" s="176">
        <f>L205/RES_summary!L$19</f>
        <v>13.077122003742382</v>
      </c>
      <c r="M262" s="176">
        <f>M205/RES_summary!M$19</f>
        <v>12.742249410504675</v>
      </c>
      <c r="N262" s="176">
        <f>N205/RES_summary!N$19</f>
        <v>12.349530833797273</v>
      </c>
      <c r="O262" s="176">
        <f>O205/RES_summary!O$19</f>
        <v>12.453547172538679</v>
      </c>
      <c r="P262" s="176">
        <f>P205/RES_summary!P$19</f>
        <v>12.508276806534811</v>
      </c>
      <c r="Q262" s="176">
        <f>Q205/RES_summary!Q$19</f>
        <v>12.588682645361732</v>
      </c>
    </row>
    <row r="264" spans="1:17" ht="12" customHeight="1" x14ac:dyDescent="0.25">
      <c r="A264" s="152" t="s">
        <v>195</v>
      </c>
      <c r="B264" s="184">
        <f>B207/RES_summary!B$19</f>
        <v>1.557084681783742</v>
      </c>
      <c r="C264" s="184">
        <f>C207/RES_summary!C$19</f>
        <v>1.5339331678360388</v>
      </c>
      <c r="D264" s="184">
        <f>D207/RES_summary!D$19</f>
        <v>1.5026150430274565</v>
      </c>
      <c r="E264" s="184">
        <f>E207/RES_summary!E$19</f>
        <v>1.8195766728824845</v>
      </c>
      <c r="F264" s="184">
        <f>F207/RES_summary!F$19</f>
        <v>1.6632989225201447</v>
      </c>
      <c r="G264" s="184">
        <f>G207/RES_summary!G$19</f>
        <v>1.5687639524782879</v>
      </c>
      <c r="H264" s="184">
        <f>H207/RES_summary!H$19</f>
        <v>1.5795736044133402</v>
      </c>
      <c r="I264" s="184">
        <f>I207/RES_summary!I$19</f>
        <v>1.6219691842702368</v>
      </c>
      <c r="J264" s="184">
        <f>J207/RES_summary!J$19</f>
        <v>1.6549787467383203</v>
      </c>
      <c r="K264" s="184">
        <f>K207/RES_summary!K$19</f>
        <v>1.7282316833282407</v>
      </c>
      <c r="L264" s="184">
        <f>L207/RES_summary!L$19</f>
        <v>1.6558596253222881</v>
      </c>
      <c r="M264" s="184">
        <f>M207/RES_summary!M$19</f>
        <v>1.4808599980222585</v>
      </c>
      <c r="N264" s="184">
        <f>N207/RES_summary!N$19</f>
        <v>1.453197832609552</v>
      </c>
      <c r="O264" s="184">
        <f>O207/RES_summary!O$19</f>
        <v>1.3245791345201181</v>
      </c>
      <c r="P264" s="184">
        <f>P207/RES_summary!P$19</f>
        <v>1.4060176162912636</v>
      </c>
      <c r="Q264" s="184">
        <f>Q207/RES_summary!Q$19</f>
        <v>1.3187120639321395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1.557084681783742</v>
      </c>
      <c r="C279" s="178">
        <f>C222/RES_summary!C$19</f>
        <v>1.5339331678360388</v>
      </c>
      <c r="D279" s="178">
        <f>D222/RES_summary!D$19</f>
        <v>1.5026150430274565</v>
      </c>
      <c r="E279" s="178">
        <f>E222/RES_summary!E$19</f>
        <v>1.8195766728824845</v>
      </c>
      <c r="F279" s="178">
        <f>F222/RES_summary!F$19</f>
        <v>1.6632989225201447</v>
      </c>
      <c r="G279" s="178">
        <f>G222/RES_summary!G$19</f>
        <v>1.5687639524782879</v>
      </c>
      <c r="H279" s="178">
        <f>H222/RES_summary!H$19</f>
        <v>1.5795736044133402</v>
      </c>
      <c r="I279" s="178">
        <f>I222/RES_summary!I$19</f>
        <v>1.6219691842702368</v>
      </c>
      <c r="J279" s="178">
        <f>J222/RES_summary!J$19</f>
        <v>1.6549787467383203</v>
      </c>
      <c r="K279" s="178">
        <f>K222/RES_summary!K$19</f>
        <v>1.7282316833282407</v>
      </c>
      <c r="L279" s="178">
        <f>L222/RES_summary!L$19</f>
        <v>1.6558596253222881</v>
      </c>
      <c r="M279" s="178">
        <f>M222/RES_summary!M$19</f>
        <v>1.4808599980222585</v>
      </c>
      <c r="N279" s="178">
        <f>N222/RES_summary!N$19</f>
        <v>1.453197832609552</v>
      </c>
      <c r="O279" s="178">
        <f>O222/RES_summary!O$19</f>
        <v>1.3245791345201181</v>
      </c>
      <c r="P279" s="178">
        <f>P222/RES_summary!P$19</f>
        <v>1.4060176162912636</v>
      </c>
      <c r="Q279" s="178">
        <f>Q222/RES_summary!Q$19</f>
        <v>1.3187120639321395</v>
      </c>
    </row>
    <row r="280" spans="1:17" ht="12" customHeight="1" x14ac:dyDescent="0.25">
      <c r="A280" s="23" t="s">
        <v>57</v>
      </c>
      <c r="B280" s="177">
        <f>B223/RES_summary!B$19</f>
        <v>4.3325661343417678</v>
      </c>
      <c r="C280" s="177">
        <f>C223/RES_summary!C$19</f>
        <v>4.3485695498046333</v>
      </c>
      <c r="D280" s="177">
        <f>D223/RES_summary!D$19</f>
        <v>4.2692472378994877</v>
      </c>
      <c r="E280" s="177">
        <f>E223/RES_summary!E$19</f>
        <v>5.2245056078354057</v>
      </c>
      <c r="F280" s="177">
        <f>F223/RES_summary!F$19</f>
        <v>5.1856993888743315</v>
      </c>
      <c r="G280" s="177">
        <f>G223/RES_summary!G$19</f>
        <v>5.0581312636537108</v>
      </c>
      <c r="H280" s="177">
        <f>H223/RES_summary!H$19</f>
        <v>5.065589099018454</v>
      </c>
      <c r="I280" s="177">
        <f>I223/RES_summary!I$19</f>
        <v>5.0845170114623537</v>
      </c>
      <c r="J280" s="177">
        <f>J223/RES_summary!J$19</f>
        <v>5.0952955860827602</v>
      </c>
      <c r="K280" s="177">
        <f>K223/RES_summary!K$19</f>
        <v>5.0634516857559868</v>
      </c>
      <c r="L280" s="177">
        <f>L223/RES_summary!L$19</f>
        <v>4.9497696782757794</v>
      </c>
      <c r="M280" s="177">
        <f>M223/RES_summary!M$19</f>
        <v>4.8801414014988396</v>
      </c>
      <c r="N280" s="177">
        <f>N223/RES_summary!N$19</f>
        <v>4.8344689929593709</v>
      </c>
      <c r="O280" s="177">
        <f>O223/RES_summary!O$19</f>
        <v>4.7199871866956675</v>
      </c>
      <c r="P280" s="177">
        <f>P223/RES_summary!P$19</f>
        <v>4.6107926366190428</v>
      </c>
      <c r="Q280" s="177">
        <f>Q223/RES_summary!Q$19</f>
        <v>4.5526097564391375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0.13438339440585231</v>
      </c>
      <c r="D285" s="168">
        <f t="shared" ref="D285:Q285" si="71">SUM(D286,D289,D291,D300)</f>
        <v>1.9925221642806823</v>
      </c>
      <c r="E285" s="168">
        <f t="shared" si="71"/>
        <v>0.76843656265780591</v>
      </c>
      <c r="F285" s="168">
        <f t="shared" si="71"/>
        <v>0.3492219344924104</v>
      </c>
      <c r="G285" s="168">
        <f t="shared" si="71"/>
        <v>2.5295998144953171</v>
      </c>
      <c r="H285" s="168">
        <f t="shared" si="71"/>
        <v>0.21956590688172944</v>
      </c>
      <c r="I285" s="168">
        <f t="shared" si="71"/>
        <v>0.12665001417886848</v>
      </c>
      <c r="J285" s="168">
        <f t="shared" si="71"/>
        <v>0.38008089145765317</v>
      </c>
      <c r="K285" s="168">
        <f t="shared" si="71"/>
        <v>0.16743228568735533</v>
      </c>
      <c r="L285" s="168">
        <f t="shared" si="71"/>
        <v>0.20667135286318108</v>
      </c>
      <c r="M285" s="168">
        <f t="shared" si="71"/>
        <v>0.29889279962884113</v>
      </c>
      <c r="N285" s="168">
        <f t="shared" si="71"/>
        <v>1.4875123370434609</v>
      </c>
      <c r="O285" s="168">
        <f t="shared" si="71"/>
        <v>1.1316470456346523</v>
      </c>
      <c r="P285" s="168">
        <f t="shared" si="71"/>
        <v>2.0142076854926425</v>
      </c>
      <c r="Q285" s="168">
        <f t="shared" si="71"/>
        <v>1.3265823115893818</v>
      </c>
    </row>
    <row r="286" spans="1:17" ht="12" customHeight="1" x14ac:dyDescent="0.25">
      <c r="A286" s="158" t="s">
        <v>65</v>
      </c>
      <c r="B286" s="157"/>
      <c r="C286" s="157">
        <f>SUM(C287:C288)</f>
        <v>0.11077212927653153</v>
      </c>
      <c r="D286" s="157">
        <f t="shared" ref="D286:Q286" si="72">SUM(D287:D288)</f>
        <v>1.6206032909273616</v>
      </c>
      <c r="E286" s="157">
        <f t="shared" si="72"/>
        <v>0.59565694271379988</v>
      </c>
      <c r="F286" s="157">
        <f t="shared" si="72"/>
        <v>0.26919185357550901</v>
      </c>
      <c r="G286" s="157">
        <f t="shared" si="72"/>
        <v>1.9674133206149083</v>
      </c>
      <c r="H286" s="157">
        <f t="shared" si="72"/>
        <v>0.17412229419182113</v>
      </c>
      <c r="I286" s="157">
        <f t="shared" si="72"/>
        <v>9.7426678814814219E-2</v>
      </c>
      <c r="J286" s="157">
        <f t="shared" si="72"/>
        <v>0.29529641032719023</v>
      </c>
      <c r="K286" s="157">
        <f t="shared" si="72"/>
        <v>0.12966226666455927</v>
      </c>
      <c r="L286" s="157">
        <f t="shared" si="72"/>
        <v>0.15775664748633064</v>
      </c>
      <c r="M286" s="157">
        <f t="shared" si="72"/>
        <v>0.22926641368361794</v>
      </c>
      <c r="N286" s="157">
        <f t="shared" si="72"/>
        <v>1.156084290598608</v>
      </c>
      <c r="O286" s="157">
        <f t="shared" si="72"/>
        <v>0.85130369236738368</v>
      </c>
      <c r="P286" s="157">
        <f t="shared" si="72"/>
        <v>1.4751950020231188</v>
      </c>
      <c r="Q286" s="157">
        <f t="shared" si="72"/>
        <v>0.9520588999207914</v>
      </c>
    </row>
    <row r="287" spans="1:17" ht="12" customHeight="1" x14ac:dyDescent="0.25">
      <c r="A287" s="23" t="s">
        <v>153</v>
      </c>
      <c r="B287" s="156"/>
      <c r="C287" s="156">
        <f>RES_hhdet_in_fec!C$107</f>
        <v>0.11054242457709387</v>
      </c>
      <c r="D287" s="156">
        <f>RES_hhdet_in_fec!D$107</f>
        <v>1.6174382898113018</v>
      </c>
      <c r="E287" s="156">
        <f>RES_hhdet_in_fec!E$107</f>
        <v>0.59258828420777798</v>
      </c>
      <c r="F287" s="156">
        <f>RES_hhdet_in_fec!F$107</f>
        <v>0.26781274273473715</v>
      </c>
      <c r="G287" s="156">
        <f>RES_hhdet_in_fec!G$107</f>
        <v>1.9592706385987817</v>
      </c>
      <c r="H287" s="156">
        <f>RES_hhdet_in_fec!H$107</f>
        <v>0.17330782865120803</v>
      </c>
      <c r="I287" s="156">
        <f>RES_hhdet_in_fec!I$107</f>
        <v>9.7001916779556011E-2</v>
      </c>
      <c r="J287" s="156">
        <f>RES_hhdet_in_fec!J$107</f>
        <v>0.29391120401748216</v>
      </c>
      <c r="K287" s="156">
        <f>RES_hhdet_in_fec!K$107</f>
        <v>0.12903621363671977</v>
      </c>
      <c r="L287" s="156">
        <f>RES_hhdet_in_fec!L$107</f>
        <v>0.15700527835465825</v>
      </c>
      <c r="M287" s="156">
        <f>RES_hhdet_in_fec!M$107</f>
        <v>0.22819349631664121</v>
      </c>
      <c r="N287" s="156">
        <f>RES_hhdet_in_fec!N$107</f>
        <v>1.1507856632457398</v>
      </c>
      <c r="O287" s="156">
        <f>RES_hhdet_in_fec!O$107</f>
        <v>0.84717806455645572</v>
      </c>
      <c r="P287" s="156">
        <f>RES_hhdet_in_fec!P$107</f>
        <v>1.4667349521434971</v>
      </c>
      <c r="Q287" s="156">
        <f>RES_hhdet_in_fec!Q$107</f>
        <v>0.94598951267906572</v>
      </c>
    </row>
    <row r="288" spans="1:17" ht="12" customHeight="1" x14ac:dyDescent="0.25">
      <c r="A288" s="23" t="s">
        <v>60</v>
      </c>
      <c r="B288" s="156"/>
      <c r="C288" s="156">
        <f>RES_hhdet_in_fec!C$108</f>
        <v>2.2970469943766231E-4</v>
      </c>
      <c r="D288" s="156">
        <f>RES_hhdet_in_fec!D$108</f>
        <v>3.1650011160598264E-3</v>
      </c>
      <c r="E288" s="156">
        <f>RES_hhdet_in_fec!E$108</f>
        <v>3.068658506021899E-3</v>
      </c>
      <c r="F288" s="156">
        <f>RES_hhdet_in_fec!F$108</f>
        <v>1.3791108407718332E-3</v>
      </c>
      <c r="G288" s="156">
        <f>RES_hhdet_in_fec!G$108</f>
        <v>8.1426820161265515E-3</v>
      </c>
      <c r="H288" s="156">
        <f>RES_hhdet_in_fec!H$108</f>
        <v>8.1446554061309672E-4</v>
      </c>
      <c r="I288" s="156">
        <f>RES_hhdet_in_fec!I$108</f>
        <v>4.2476203525821076E-4</v>
      </c>
      <c r="J288" s="156">
        <f>RES_hhdet_in_fec!J$108</f>
        <v>1.3852063097080482E-3</v>
      </c>
      <c r="K288" s="156">
        <f>RES_hhdet_in_fec!K$108</f>
        <v>6.2605302783948571E-4</v>
      </c>
      <c r="L288" s="156">
        <f>RES_hhdet_in_fec!L$108</f>
        <v>7.513691316723861E-4</v>
      </c>
      <c r="M288" s="156">
        <f>RES_hhdet_in_fec!M$108</f>
        <v>1.0729173669767464E-3</v>
      </c>
      <c r="N288" s="156">
        <f>RES_hhdet_in_fec!N$108</f>
        <v>5.2986273528681889E-3</v>
      </c>
      <c r="O288" s="156">
        <f>RES_hhdet_in_fec!O$108</f>
        <v>4.1256278109279912E-3</v>
      </c>
      <c r="P288" s="156">
        <f>RES_hhdet_in_fec!P$108</f>
        <v>8.4600498796216245E-3</v>
      </c>
      <c r="Q288" s="156">
        <f>RES_hhdet_in_fec!Q$108</f>
        <v>6.069387241725635E-3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7.4298114808273225E-5</v>
      </c>
      <c r="E289" s="157">
        <f t="shared" si="73"/>
        <v>3.302566540402597E-5</v>
      </c>
      <c r="F289" s="157">
        <f t="shared" si="73"/>
        <v>6.6820914889024742E-5</v>
      </c>
      <c r="G289" s="157">
        <f t="shared" si="73"/>
        <v>1.2816183711906375E-4</v>
      </c>
      <c r="H289" s="157">
        <f t="shared" si="73"/>
        <v>1.2508814606747179E-4</v>
      </c>
      <c r="I289" s="157">
        <f t="shared" si="73"/>
        <v>1.8731264139432548E-4</v>
      </c>
      <c r="J289" s="157">
        <f t="shared" si="73"/>
        <v>1.8145051226219094E-4</v>
      </c>
      <c r="K289" s="157">
        <f t="shared" si="73"/>
        <v>2.5730975625880287E-4</v>
      </c>
      <c r="L289" s="157">
        <f t="shared" si="73"/>
        <v>2.9991993921758966E-4</v>
      </c>
      <c r="M289" s="157">
        <f t="shared" si="73"/>
        <v>3.6125671470490432E-4</v>
      </c>
      <c r="N289" s="157">
        <f t="shared" si="73"/>
        <v>6.1155078084954863E-4</v>
      </c>
      <c r="O289" s="157">
        <f t="shared" si="73"/>
        <v>4.7941712713504673E-4</v>
      </c>
      <c r="P289" s="157">
        <f t="shared" si="73"/>
        <v>1.2485755021687589E-3</v>
      </c>
      <c r="Q289" s="157">
        <f t="shared" si="73"/>
        <v>1.3032078547936246E-3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7.4298114808273225E-5</v>
      </c>
      <c r="E290" s="156">
        <f>RES_hhdet_in_fec!E$110</f>
        <v>3.302566540402597E-5</v>
      </c>
      <c r="F290" s="156">
        <f>RES_hhdet_in_fec!F$110</f>
        <v>6.6820914889024742E-5</v>
      </c>
      <c r="G290" s="156">
        <f>RES_hhdet_in_fec!G$110</f>
        <v>1.2816183711906375E-4</v>
      </c>
      <c r="H290" s="156">
        <f>RES_hhdet_in_fec!H$110</f>
        <v>1.2508814606747179E-4</v>
      </c>
      <c r="I290" s="156">
        <f>RES_hhdet_in_fec!I$110</f>
        <v>1.8731264139432548E-4</v>
      </c>
      <c r="J290" s="156">
        <f>RES_hhdet_in_fec!J$110</f>
        <v>1.8145051226219094E-4</v>
      </c>
      <c r="K290" s="156">
        <f>RES_hhdet_in_fec!K$110</f>
        <v>2.5730975625880287E-4</v>
      </c>
      <c r="L290" s="156">
        <f>RES_hhdet_in_fec!L$110</f>
        <v>2.9991993921758966E-4</v>
      </c>
      <c r="M290" s="156">
        <f>RES_hhdet_in_fec!M$110</f>
        <v>3.6125671470490432E-4</v>
      </c>
      <c r="N290" s="156">
        <f>RES_hhdet_in_fec!N$110</f>
        <v>6.1155078084954863E-4</v>
      </c>
      <c r="O290" s="156">
        <f>RES_hhdet_in_fec!O$110</f>
        <v>4.7941712713504673E-4</v>
      </c>
      <c r="P290" s="156">
        <f>RES_hhdet_in_fec!P$110</f>
        <v>1.2485755021687589E-3</v>
      </c>
      <c r="Q290" s="156">
        <f>RES_hhdet_in_fec!Q$110</f>
        <v>1.3032078547936246E-3</v>
      </c>
    </row>
    <row r="291" spans="1:17" ht="12" customHeight="1" x14ac:dyDescent="0.25">
      <c r="A291" s="158" t="s">
        <v>63</v>
      </c>
      <c r="B291" s="157"/>
      <c r="C291" s="157">
        <f>SUM(C292:C293,C296:C297)</f>
        <v>1.8051387807328123E-2</v>
      </c>
      <c r="D291" s="157">
        <f t="shared" ref="D291:Q291" si="74">SUM(D292:D293,D296:D297)</f>
        <v>0.2795215388911157</v>
      </c>
      <c r="E291" s="157">
        <f t="shared" si="74"/>
        <v>0.12467638570519006</v>
      </c>
      <c r="F291" s="157">
        <f t="shared" si="74"/>
        <v>5.7659898159898422E-2</v>
      </c>
      <c r="G291" s="157">
        <f t="shared" si="74"/>
        <v>0.40641516875280032</v>
      </c>
      <c r="H291" s="157">
        <f t="shared" si="74"/>
        <v>3.2788463888316959E-2</v>
      </c>
      <c r="I291" s="157">
        <f t="shared" si="74"/>
        <v>2.0658656738584281E-2</v>
      </c>
      <c r="J291" s="157">
        <f t="shared" si="74"/>
        <v>6.0579802983997219E-2</v>
      </c>
      <c r="K291" s="157">
        <f t="shared" si="74"/>
        <v>2.5815001063705607E-2</v>
      </c>
      <c r="L291" s="157">
        <f t="shared" si="74"/>
        <v>3.4869271428851198E-2</v>
      </c>
      <c r="M291" s="157">
        <f t="shared" si="74"/>
        <v>4.9204917867583187E-2</v>
      </c>
      <c r="N291" s="157">
        <f t="shared" si="74"/>
        <v>0.2381186743509264</v>
      </c>
      <c r="O291" s="157">
        <f t="shared" si="74"/>
        <v>0.19730777695533497</v>
      </c>
      <c r="P291" s="157">
        <f t="shared" si="74"/>
        <v>0.38051538107618688</v>
      </c>
      <c r="Q291" s="157">
        <f t="shared" si="74"/>
        <v>0.26066482003356473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1.8051387807328123E-2</v>
      </c>
      <c r="D296" s="162">
        <f>RES_hhdet_in_fec!D$116</f>
        <v>0.2795215388911157</v>
      </c>
      <c r="E296" s="162">
        <f>RES_hhdet_in_fec!E$116</f>
        <v>0.12467638570519006</v>
      </c>
      <c r="F296" s="162">
        <f>RES_hhdet_in_fec!F$116</f>
        <v>5.7659898159898422E-2</v>
      </c>
      <c r="G296" s="162">
        <f>RES_hhdet_in_fec!G$116</f>
        <v>0.40641516875280032</v>
      </c>
      <c r="H296" s="162">
        <f>RES_hhdet_in_fec!H$116</f>
        <v>3.2788463888316959E-2</v>
      </c>
      <c r="I296" s="162">
        <f>RES_hhdet_in_fec!I$116</f>
        <v>2.0658656738584281E-2</v>
      </c>
      <c r="J296" s="162">
        <f>RES_hhdet_in_fec!J$116</f>
        <v>6.0579802983997219E-2</v>
      </c>
      <c r="K296" s="162">
        <f>RES_hhdet_in_fec!K$116</f>
        <v>0</v>
      </c>
      <c r="L296" s="162">
        <f>RES_hhdet_in_fec!L$116</f>
        <v>2.1269958490086619E-2</v>
      </c>
      <c r="M296" s="162">
        <f>RES_hhdet_in_fec!M$116</f>
        <v>3.5551121207964567E-2</v>
      </c>
      <c r="N296" s="162">
        <f>RES_hhdet_in_fec!N$116</f>
        <v>0.21080094024346491</v>
      </c>
      <c r="O296" s="162">
        <f>RES_hhdet_in_fec!O$116</f>
        <v>9.5078497852244662E-2</v>
      </c>
      <c r="P296" s="162">
        <f>RES_hhdet_in_fec!P$116</f>
        <v>0.21805774303183956</v>
      </c>
      <c r="Q296" s="162">
        <f>RES_hhdet_in_fec!Q$116</f>
        <v>9.5428038079482386E-2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2.5815001063705607E-2</v>
      </c>
      <c r="L297" s="160">
        <f t="shared" si="76"/>
        <v>1.3599312938764577E-2</v>
      </c>
      <c r="M297" s="160">
        <f t="shared" si="76"/>
        <v>1.3653796659618616E-2</v>
      </c>
      <c r="N297" s="160">
        <f t="shared" si="76"/>
        <v>2.7317734107461487E-2</v>
      </c>
      <c r="O297" s="160">
        <f t="shared" si="76"/>
        <v>0.10222927910309032</v>
      </c>
      <c r="P297" s="160">
        <f t="shared" si="76"/>
        <v>0.16245763804434729</v>
      </c>
      <c r="Q297" s="160">
        <f t="shared" si="76"/>
        <v>0.16523678195408231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2.1011402504476209E-2</v>
      </c>
      <c r="L298" s="156">
        <f>RES_hhdet_in_fec!L$118</f>
        <v>1.1242193796547312E-2</v>
      </c>
      <c r="M298" s="156">
        <f>RES_hhdet_in_fec!M$118</f>
        <v>1.11465326244441E-2</v>
      </c>
      <c r="N298" s="156">
        <f>RES_hhdet_in_fec!N$118</f>
        <v>2.2287453304607005E-2</v>
      </c>
      <c r="O298" s="156">
        <f>RES_hhdet_in_fec!O$118</f>
        <v>8.3306361354551078E-2</v>
      </c>
      <c r="P298" s="156">
        <f>RES_hhdet_in_fec!P$118</f>
        <v>0.13280307887358006</v>
      </c>
      <c r="Q298" s="156">
        <f>RES_hhdet_in_fec!Q$118</f>
        <v>0.13525660626048897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4.8035985592293964E-3</v>
      </c>
      <c r="L299" s="156">
        <f>RES_hhdet_in_fec!L$119</f>
        <v>2.3571191422172657E-3</v>
      </c>
      <c r="M299" s="156">
        <f>RES_hhdet_in_fec!M$119</f>
        <v>2.5072640351745164E-3</v>
      </c>
      <c r="N299" s="156">
        <f>RES_hhdet_in_fec!N$119</f>
        <v>5.0302808028544824E-3</v>
      </c>
      <c r="O299" s="156">
        <f>RES_hhdet_in_fec!O$119</f>
        <v>1.8922917748539235E-2</v>
      </c>
      <c r="P299" s="156">
        <f>RES_hhdet_in_fec!P$119</f>
        <v>2.9654559170767241E-2</v>
      </c>
      <c r="Q299" s="156">
        <f>RES_hhdet_in_fec!Q$119</f>
        <v>2.9980175693593337E-2</v>
      </c>
    </row>
    <row r="300" spans="1:17" ht="12" customHeight="1" x14ac:dyDescent="0.25">
      <c r="A300" s="158" t="s">
        <v>62</v>
      </c>
      <c r="B300" s="157"/>
      <c r="C300" s="157">
        <f>SUM(C301:C302)</f>
        <v>5.5598773219926812E-3</v>
      </c>
      <c r="D300" s="157">
        <f t="shared" ref="D300:Q300" si="77">SUM(D301:D302)</f>
        <v>9.2323036347396831E-2</v>
      </c>
      <c r="E300" s="157">
        <f t="shared" si="77"/>
        <v>4.8070208573412002E-2</v>
      </c>
      <c r="F300" s="157">
        <f t="shared" si="77"/>
        <v>2.2303361842113935E-2</v>
      </c>
      <c r="G300" s="157">
        <f t="shared" si="77"/>
        <v>0.15564316329048949</v>
      </c>
      <c r="H300" s="157">
        <f t="shared" si="77"/>
        <v>1.2530060655523888E-2</v>
      </c>
      <c r="I300" s="157">
        <f t="shared" si="77"/>
        <v>8.377365984075652E-3</v>
      </c>
      <c r="J300" s="157">
        <f t="shared" si="77"/>
        <v>2.402322763420349E-2</v>
      </c>
      <c r="K300" s="157">
        <f t="shared" si="77"/>
        <v>1.1697708202831641E-2</v>
      </c>
      <c r="L300" s="157">
        <f t="shared" si="77"/>
        <v>1.3745514008781637E-2</v>
      </c>
      <c r="M300" s="157">
        <f t="shared" si="77"/>
        <v>2.0060211362935058E-2</v>
      </c>
      <c r="N300" s="157">
        <f t="shared" si="77"/>
        <v>9.269782131307687E-2</v>
      </c>
      <c r="O300" s="157">
        <f t="shared" si="77"/>
        <v>8.255615918479875E-2</v>
      </c>
      <c r="P300" s="157">
        <f t="shared" si="77"/>
        <v>0.15724872689116823</v>
      </c>
      <c r="Q300" s="157">
        <f t="shared" si="77"/>
        <v>0.11255538378023192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5.5598773219926812E-3</v>
      </c>
      <c r="D302" s="57">
        <f>RES_hhdet_in_fec!D$122</f>
        <v>9.2323036347396831E-2</v>
      </c>
      <c r="E302" s="57">
        <f>RES_hhdet_in_fec!E$122</f>
        <v>4.8070208573412002E-2</v>
      </c>
      <c r="F302" s="57">
        <f>RES_hhdet_in_fec!F$122</f>
        <v>2.2303361842113935E-2</v>
      </c>
      <c r="G302" s="57">
        <f>RES_hhdet_in_fec!G$122</f>
        <v>0.15564316329048949</v>
      </c>
      <c r="H302" s="57">
        <f>RES_hhdet_in_fec!H$122</f>
        <v>1.2530060655523888E-2</v>
      </c>
      <c r="I302" s="57">
        <f>RES_hhdet_in_fec!I$122</f>
        <v>8.377365984075652E-3</v>
      </c>
      <c r="J302" s="57">
        <f>RES_hhdet_in_fec!J$122</f>
        <v>2.402322763420349E-2</v>
      </c>
      <c r="K302" s="57">
        <f>RES_hhdet_in_fec!K$122</f>
        <v>1.1697708202831641E-2</v>
      </c>
      <c r="L302" s="57">
        <f>RES_hhdet_in_fec!L$122</f>
        <v>1.3745514008781637E-2</v>
      </c>
      <c r="M302" s="57">
        <f>RES_hhdet_in_fec!M$122</f>
        <v>2.0060211362935058E-2</v>
      </c>
      <c r="N302" s="57">
        <f>RES_hhdet_in_fec!N$122</f>
        <v>9.269782131307687E-2</v>
      </c>
      <c r="O302" s="57">
        <f>RES_hhdet_in_fec!O$122</f>
        <v>8.255615918479875E-2</v>
      </c>
      <c r="P302" s="57">
        <f>RES_hhdet_in_fec!P$122</f>
        <v>0.15724872689116823</v>
      </c>
      <c r="Q302" s="57">
        <f>RES_hhdet_in_fec!Q$122</f>
        <v>0.11255538378023192</v>
      </c>
    </row>
    <row r="304" spans="1:17" ht="12" customHeight="1" x14ac:dyDescent="0.25">
      <c r="A304" s="152" t="s">
        <v>192</v>
      </c>
      <c r="B304" s="168"/>
      <c r="C304" s="168">
        <f>SUM(C305,C308,C310,C319)</f>
        <v>0.10753092003174085</v>
      </c>
      <c r="D304" s="168">
        <f t="shared" ref="D304:Q304" si="78">SUM(D305,D308,D310,D319)</f>
        <v>1.5982030165861254</v>
      </c>
      <c r="E304" s="168">
        <f t="shared" si="78"/>
        <v>0.61922141062523217</v>
      </c>
      <c r="F304" s="168">
        <f t="shared" si="78"/>
        <v>0.28290424546044352</v>
      </c>
      <c r="G304" s="168">
        <f t="shared" si="78"/>
        <v>2.0596629649863583</v>
      </c>
      <c r="H304" s="168">
        <f t="shared" si="78"/>
        <v>0.17992795593938757</v>
      </c>
      <c r="I304" s="168">
        <f t="shared" si="78"/>
        <v>0.10432944629831795</v>
      </c>
      <c r="J304" s="168">
        <f t="shared" si="78"/>
        <v>0.31419182848216798</v>
      </c>
      <c r="K304" s="168">
        <f t="shared" si="78"/>
        <v>0.13643729677449995</v>
      </c>
      <c r="L304" s="168">
        <f t="shared" si="78"/>
        <v>0.17142519288396457</v>
      </c>
      <c r="M304" s="168">
        <f t="shared" si="78"/>
        <v>0.24945942088090109</v>
      </c>
      <c r="N304" s="168">
        <f t="shared" si="78"/>
        <v>1.2461879837805241</v>
      </c>
      <c r="O304" s="168">
        <f t="shared" si="78"/>
        <v>0.94598688618700488</v>
      </c>
      <c r="P304" s="168">
        <f t="shared" si="78"/>
        <v>1.6898894944663445</v>
      </c>
      <c r="Q304" s="168">
        <f t="shared" si="78"/>
        <v>1.1149684791453052</v>
      </c>
    </row>
    <row r="305" spans="1:17" ht="12" customHeight="1" x14ac:dyDescent="0.25">
      <c r="A305" s="158" t="s">
        <v>65</v>
      </c>
      <c r="B305" s="157"/>
      <c r="C305" s="157">
        <f>SUM(C306:C307)</f>
        <v>8.9521468308652569E-2</v>
      </c>
      <c r="D305" s="157">
        <f t="shared" ref="D305:Q305" si="79">SUM(D306:D307)</f>
        <v>1.3123694304132587</v>
      </c>
      <c r="E305" s="157">
        <f t="shared" si="79"/>
        <v>0.48536714787792967</v>
      </c>
      <c r="F305" s="157">
        <f t="shared" si="79"/>
        <v>0.2204932068366583</v>
      </c>
      <c r="G305" s="157">
        <f t="shared" si="79"/>
        <v>1.6204697929071334</v>
      </c>
      <c r="H305" s="157">
        <f t="shared" si="79"/>
        <v>0.14410349322672616</v>
      </c>
      <c r="I305" s="157">
        <f t="shared" si="79"/>
        <v>8.0998744949591417E-2</v>
      </c>
      <c r="J305" s="157">
        <f t="shared" si="79"/>
        <v>0.24668552331198915</v>
      </c>
      <c r="K305" s="157">
        <f t="shared" si="79"/>
        <v>0.10506707861334105</v>
      </c>
      <c r="L305" s="157">
        <f t="shared" si="79"/>
        <v>0.13153822824586653</v>
      </c>
      <c r="M305" s="157">
        <f t="shared" si="79"/>
        <v>0.19271076322371611</v>
      </c>
      <c r="N305" s="157">
        <f t="shared" si="79"/>
        <v>0.97928823092717254</v>
      </c>
      <c r="O305" s="157">
        <f t="shared" si="79"/>
        <v>0.71631799445049882</v>
      </c>
      <c r="P305" s="157">
        <f t="shared" si="79"/>
        <v>1.2485762720554585</v>
      </c>
      <c r="Q305" s="157">
        <f t="shared" si="79"/>
        <v>0.80440738855656013</v>
      </c>
    </row>
    <row r="306" spans="1:17" ht="12" customHeight="1" x14ac:dyDescent="0.25">
      <c r="A306" s="23" t="s">
        <v>153</v>
      </c>
      <c r="B306" s="156"/>
      <c r="C306" s="156">
        <f>RES_hhdet_in_tes!C$107</f>
        <v>8.9260727751879501E-2</v>
      </c>
      <c r="D306" s="156">
        <f>RES_hhdet_in_tes!D$107</f>
        <v>1.3090314491096275</v>
      </c>
      <c r="E306" s="156">
        <f>RES_hhdet_in_tes!E$107</f>
        <v>0.48215567858117625</v>
      </c>
      <c r="F306" s="156">
        <f>RES_hhdet_in_tes!F$107</f>
        <v>0.21905164270228653</v>
      </c>
      <c r="G306" s="156">
        <f>RES_hhdet_in_tes!G$107</f>
        <v>1.6120855971211243</v>
      </c>
      <c r="H306" s="156">
        <f>RES_hhdet_in_tes!H$107</f>
        <v>0.14326346389110306</v>
      </c>
      <c r="I306" s="156">
        <f>RES_hhdet_in_tes!I$107</f>
        <v>8.0559791885645035E-2</v>
      </c>
      <c r="J306" s="156">
        <f>RES_hhdet_in_tes!J$107</f>
        <v>0.24525321473479328</v>
      </c>
      <c r="K306" s="156">
        <f>RES_hhdet_in_tes!K$107</f>
        <v>0.10444102558550157</v>
      </c>
      <c r="L306" s="156">
        <f>RES_hhdet_in_tes!L$107</f>
        <v>0.13076752763987792</v>
      </c>
      <c r="M306" s="156">
        <f>RES_hhdet_in_tes!M$107</f>
        <v>0.19160529732782372</v>
      </c>
      <c r="N306" s="156">
        <f>RES_hhdet_in_tes!N$107</f>
        <v>0.97382798521784453</v>
      </c>
      <c r="O306" s="156">
        <f>RES_hhdet_in_tes!O$107</f>
        <v>0.71212019474101174</v>
      </c>
      <c r="P306" s="156">
        <f>RES_hhdet_in_tes!P$107</f>
        <v>1.2399793863682895</v>
      </c>
      <c r="Q306" s="156">
        <f>RES_hhdet_in_tes!Q$107</f>
        <v>0.79827621902777657</v>
      </c>
    </row>
    <row r="307" spans="1:17" ht="12" customHeight="1" x14ac:dyDescent="0.25">
      <c r="A307" s="23" t="s">
        <v>60</v>
      </c>
      <c r="B307" s="156"/>
      <c r="C307" s="156">
        <f>RES_hhdet_in_tes!C$108</f>
        <v>2.6074055677306545E-4</v>
      </c>
      <c r="D307" s="156">
        <f>RES_hhdet_in_tes!D$108</f>
        <v>3.3379813036311648E-3</v>
      </c>
      <c r="E307" s="156">
        <f>RES_hhdet_in_tes!E$108</f>
        <v>3.2114692967534328E-3</v>
      </c>
      <c r="F307" s="156">
        <f>RES_hhdet_in_tes!F$108</f>
        <v>1.4415641343717624E-3</v>
      </c>
      <c r="G307" s="156">
        <f>RES_hhdet_in_tes!G$108</f>
        <v>8.3841957860092253E-3</v>
      </c>
      <c r="H307" s="156">
        <f>RES_hhdet_in_tes!H$108</f>
        <v>8.4002933562310261E-4</v>
      </c>
      <c r="I307" s="156">
        <f>RES_hhdet_in_tes!I$108</f>
        <v>4.3895306394638807E-4</v>
      </c>
      <c r="J307" s="156">
        <f>RES_hhdet_in_tes!J$108</f>
        <v>1.4323085771958577E-3</v>
      </c>
      <c r="K307" s="156">
        <f>RES_hhdet_in_tes!K$108</f>
        <v>6.2605302783948593E-4</v>
      </c>
      <c r="L307" s="156">
        <f>RES_hhdet_in_tes!L$108</f>
        <v>7.7070060598859354E-4</v>
      </c>
      <c r="M307" s="156">
        <f>RES_hhdet_in_tes!M$108</f>
        <v>1.1054658958923793E-3</v>
      </c>
      <c r="N307" s="156">
        <f>RES_hhdet_in_tes!N$108</f>
        <v>5.4602457093280406E-3</v>
      </c>
      <c r="O307" s="156">
        <f>RES_hhdet_in_tes!O$108</f>
        <v>4.1977997094870354E-3</v>
      </c>
      <c r="P307" s="156">
        <f>RES_hhdet_in_tes!P$108</f>
        <v>8.5968856871690303E-3</v>
      </c>
      <c r="Q307" s="156">
        <f>RES_hhdet_in_tes!Q$108</f>
        <v>6.1311695287836086E-3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1.3643287733665458E-4</v>
      </c>
      <c r="E308" s="157">
        <f t="shared" si="80"/>
        <v>6.3019336622715082E-5</v>
      </c>
      <c r="F308" s="157">
        <f t="shared" si="80"/>
        <v>1.2998176738095938E-4</v>
      </c>
      <c r="G308" s="157">
        <f t="shared" si="80"/>
        <v>2.5752521893135068E-4</v>
      </c>
      <c r="H308" s="157">
        <f t="shared" si="80"/>
        <v>2.611806020213423E-4</v>
      </c>
      <c r="I308" s="157">
        <f t="shared" si="80"/>
        <v>4.0762352131707444E-4</v>
      </c>
      <c r="J308" s="157">
        <f t="shared" si="80"/>
        <v>4.1490879109253042E-4</v>
      </c>
      <c r="K308" s="157">
        <f t="shared" si="80"/>
        <v>6.2379040810633078E-4</v>
      </c>
      <c r="L308" s="157">
        <f t="shared" si="80"/>
        <v>7.7363887711653391E-4</v>
      </c>
      <c r="M308" s="157">
        <f t="shared" si="80"/>
        <v>9.8665250914536625E-4</v>
      </c>
      <c r="N308" s="157">
        <f t="shared" si="80"/>
        <v>1.7499258296764381E-3</v>
      </c>
      <c r="O308" s="157">
        <f t="shared" si="80"/>
        <v>1.4252430345691816E-3</v>
      </c>
      <c r="P308" s="157">
        <f t="shared" si="80"/>
        <v>3.8338442855967597E-3</v>
      </c>
      <c r="Q308" s="157">
        <f t="shared" si="80"/>
        <v>4.1059924629942759E-3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1.3643287733665458E-4</v>
      </c>
      <c r="E309" s="156">
        <f>RES_hhdet_in_tes!E$110</f>
        <v>6.3019336622715082E-5</v>
      </c>
      <c r="F309" s="156">
        <f>RES_hhdet_in_tes!F$110</f>
        <v>1.2998176738095938E-4</v>
      </c>
      <c r="G309" s="156">
        <f>RES_hhdet_in_tes!G$110</f>
        <v>2.5752521893135068E-4</v>
      </c>
      <c r="H309" s="156">
        <f>RES_hhdet_in_tes!H$110</f>
        <v>2.611806020213423E-4</v>
      </c>
      <c r="I309" s="156">
        <f>RES_hhdet_in_tes!I$110</f>
        <v>4.0762352131707444E-4</v>
      </c>
      <c r="J309" s="156">
        <f>RES_hhdet_in_tes!J$110</f>
        <v>4.1490879109253042E-4</v>
      </c>
      <c r="K309" s="156">
        <f>RES_hhdet_in_tes!K$110</f>
        <v>6.2379040810633078E-4</v>
      </c>
      <c r="L309" s="156">
        <f>RES_hhdet_in_tes!L$110</f>
        <v>7.7363887711653391E-4</v>
      </c>
      <c r="M309" s="156">
        <f>RES_hhdet_in_tes!M$110</f>
        <v>9.8665250914536625E-4</v>
      </c>
      <c r="N309" s="156">
        <f>RES_hhdet_in_tes!N$110</f>
        <v>1.7499258296764381E-3</v>
      </c>
      <c r="O309" s="156">
        <f>RES_hhdet_in_tes!O$110</f>
        <v>1.4252430345691816E-3</v>
      </c>
      <c r="P309" s="156">
        <f>RES_hhdet_in_tes!P$110</f>
        <v>3.8338442855967597E-3</v>
      </c>
      <c r="Q309" s="156">
        <f>RES_hhdet_in_tes!Q$110</f>
        <v>4.1059924629942759E-3</v>
      </c>
    </row>
    <row r="310" spans="1:17" ht="12" customHeight="1" x14ac:dyDescent="0.25">
      <c r="A310" s="158" t="s">
        <v>63</v>
      </c>
      <c r="B310" s="157"/>
      <c r="C310" s="157">
        <f>SUM(C311:C312,C315:C316)</f>
        <v>1.3440389103409204E-2</v>
      </c>
      <c r="D310" s="157">
        <f t="shared" ref="D310:Q310" si="81">SUM(D311:D312,D315:D316)</f>
        <v>0.20979404351953035</v>
      </c>
      <c r="E310" s="157">
        <f t="shared" si="81"/>
        <v>9.4143407478002455E-2</v>
      </c>
      <c r="F310" s="157">
        <f t="shared" si="81"/>
        <v>4.3828563589692046E-2</v>
      </c>
      <c r="G310" s="157">
        <f t="shared" si="81"/>
        <v>0.30979863457393308</v>
      </c>
      <c r="H310" s="157">
        <f t="shared" si="81"/>
        <v>2.5138316658286319E-2</v>
      </c>
      <c r="I310" s="157">
        <f t="shared" si="81"/>
        <v>1.5934321874172156E-2</v>
      </c>
      <c r="J310" s="157">
        <f t="shared" si="81"/>
        <v>4.6994419279037546E-2</v>
      </c>
      <c r="K310" s="157">
        <f t="shared" si="81"/>
        <v>2.094673738385186E-2</v>
      </c>
      <c r="L310" s="157">
        <f t="shared" si="81"/>
        <v>2.7586792888054809E-2</v>
      </c>
      <c r="M310" s="157">
        <f t="shared" si="81"/>
        <v>3.8915364642454736E-2</v>
      </c>
      <c r="N310" s="157">
        <f t="shared" si="81"/>
        <v>0.18714129359866949</v>
      </c>
      <c r="O310" s="157">
        <f t="shared" si="81"/>
        <v>0.15864523652528162</v>
      </c>
      <c r="P310" s="157">
        <f t="shared" si="81"/>
        <v>0.3047241150414029</v>
      </c>
      <c r="Q310" s="157">
        <f t="shared" si="81"/>
        <v>0.21129106390769614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1.3440389103409204E-2</v>
      </c>
      <c r="D315" s="162">
        <f>RES_hhdet_in_tes!D$116</f>
        <v>0.20979404351953035</v>
      </c>
      <c r="E315" s="162">
        <f>RES_hhdet_in_tes!E$116</f>
        <v>9.4143407478002455E-2</v>
      </c>
      <c r="F315" s="162">
        <f>RES_hhdet_in_tes!F$116</f>
        <v>4.3828563589692046E-2</v>
      </c>
      <c r="G315" s="162">
        <f>RES_hhdet_in_tes!G$116</f>
        <v>0.30979863457393308</v>
      </c>
      <c r="H315" s="162">
        <f>RES_hhdet_in_tes!H$116</f>
        <v>2.5138316658286319E-2</v>
      </c>
      <c r="I315" s="162">
        <f>RES_hhdet_in_tes!I$116</f>
        <v>1.5934321874172156E-2</v>
      </c>
      <c r="J315" s="162">
        <f>RES_hhdet_in_tes!J$116</f>
        <v>4.6994419279037546E-2</v>
      </c>
      <c r="K315" s="162">
        <f>RES_hhdet_in_tes!K$116</f>
        <v>0</v>
      </c>
      <c r="L315" s="162">
        <f>RES_hhdet_in_tes!L$116</f>
        <v>1.6568785923238363E-2</v>
      </c>
      <c r="M315" s="162">
        <f>RES_hhdet_in_tes!M$116</f>
        <v>2.7744145690588525E-2</v>
      </c>
      <c r="N315" s="162">
        <f>RES_hhdet_in_tes!N$116</f>
        <v>0.1647024070887067</v>
      </c>
      <c r="O315" s="162">
        <f>RES_hhdet_in_tes!O$116</f>
        <v>7.4365955383543986E-2</v>
      </c>
      <c r="P315" s="162">
        <f>RES_hhdet_in_tes!P$116</f>
        <v>0.17080978633704078</v>
      </c>
      <c r="Q315" s="162">
        <f>RES_hhdet_in_tes!Q$116</f>
        <v>7.4894221638782621E-2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2.094673738385186E-2</v>
      </c>
      <c r="L316" s="160">
        <f t="shared" si="83"/>
        <v>1.1018006964816444E-2</v>
      </c>
      <c r="M316" s="160">
        <f t="shared" si="83"/>
        <v>1.1171218951866213E-2</v>
      </c>
      <c r="N316" s="160">
        <f t="shared" si="83"/>
        <v>2.2438886509962799E-2</v>
      </c>
      <c r="O316" s="160">
        <f t="shared" si="83"/>
        <v>8.4279281141737619E-2</v>
      </c>
      <c r="P316" s="160">
        <f t="shared" si="83"/>
        <v>0.13391432870436212</v>
      </c>
      <c r="Q316" s="160">
        <f t="shared" si="83"/>
        <v>0.13639684226891352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1.6143138824622465E-2</v>
      </c>
      <c r="L317" s="156">
        <f>RES_hhdet_in_tes!L$118</f>
        <v>8.660523002030119E-3</v>
      </c>
      <c r="M317" s="156">
        <f>RES_hhdet_in_tes!M$118</f>
        <v>8.6509979874179292E-3</v>
      </c>
      <c r="N317" s="156">
        <f>RES_hhdet_in_tes!N$118</f>
        <v>1.7379907150881727E-2</v>
      </c>
      <c r="O317" s="156">
        <f>RES_hhdet_in_tes!O$118</f>
        <v>6.5284517223674815E-2</v>
      </c>
      <c r="P317" s="156">
        <f>RES_hhdet_in_tes!P$118</f>
        <v>0.10418577559184897</v>
      </c>
      <c r="Q317" s="156">
        <f>RES_hhdet_in_tes!Q$118</f>
        <v>0.10633423453724263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4.8035985592293955E-3</v>
      </c>
      <c r="L318" s="156">
        <f>RES_hhdet_in_tes!L$119</f>
        <v>2.3574839627863247E-3</v>
      </c>
      <c r="M318" s="156">
        <f>RES_hhdet_in_tes!M$119</f>
        <v>2.5202209644482835E-3</v>
      </c>
      <c r="N318" s="156">
        <f>RES_hhdet_in_tes!N$119</f>
        <v>5.0589793590810721E-3</v>
      </c>
      <c r="O318" s="156">
        <f>RES_hhdet_in_tes!O$119</f>
        <v>1.8994763918062801E-2</v>
      </c>
      <c r="P318" s="156">
        <f>RES_hhdet_in_tes!P$119</f>
        <v>2.9728553112513149E-2</v>
      </c>
      <c r="Q318" s="156">
        <f>RES_hhdet_in_tes!Q$119</f>
        <v>3.0062607731670889E-2</v>
      </c>
    </row>
    <row r="319" spans="1:17" ht="12" customHeight="1" x14ac:dyDescent="0.25">
      <c r="A319" s="158" t="s">
        <v>62</v>
      </c>
      <c r="B319" s="157"/>
      <c r="C319" s="157">
        <f>SUM(C320:C321)</f>
        <v>4.5690626196790759E-3</v>
      </c>
      <c r="D319" s="157">
        <f t="shared" ref="D319:Q319" si="84">SUM(D320:D321)</f>
        <v>7.5903109775999927E-2</v>
      </c>
      <c r="E319" s="157">
        <f t="shared" si="84"/>
        <v>3.9647835932677324E-2</v>
      </c>
      <c r="F319" s="157">
        <f t="shared" si="84"/>
        <v>1.8452493266712208E-2</v>
      </c>
      <c r="G319" s="157">
        <f t="shared" si="84"/>
        <v>0.12913701228636046</v>
      </c>
      <c r="H319" s="157">
        <f t="shared" si="84"/>
        <v>1.0424965452353748E-2</v>
      </c>
      <c r="I319" s="157">
        <f t="shared" si="84"/>
        <v>6.9887559532373113E-3</v>
      </c>
      <c r="J319" s="157">
        <f t="shared" si="84"/>
        <v>2.0096977100048756E-2</v>
      </c>
      <c r="K319" s="157">
        <f t="shared" si="84"/>
        <v>9.7996903692006941E-3</v>
      </c>
      <c r="L319" s="157">
        <f t="shared" si="84"/>
        <v>1.1526532872926706E-2</v>
      </c>
      <c r="M319" s="157">
        <f t="shared" si="84"/>
        <v>1.6846640505584886E-2</v>
      </c>
      <c r="N319" s="157">
        <f t="shared" si="84"/>
        <v>7.8008533425005633E-2</v>
      </c>
      <c r="O319" s="157">
        <f t="shared" si="84"/>
        <v>6.9598412176655355E-2</v>
      </c>
      <c r="P319" s="157">
        <f t="shared" si="84"/>
        <v>0.13275526308388647</v>
      </c>
      <c r="Q319" s="157">
        <f t="shared" si="84"/>
        <v>9.5164034218054694E-2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4.5690626196790759E-3</v>
      </c>
      <c r="D321" s="57">
        <f>RES_hhdet_in_tes!D$122</f>
        <v>7.5903109775999927E-2</v>
      </c>
      <c r="E321" s="57">
        <f>RES_hhdet_in_tes!E$122</f>
        <v>3.9647835932677324E-2</v>
      </c>
      <c r="F321" s="57">
        <f>RES_hhdet_in_tes!F$122</f>
        <v>1.8452493266712208E-2</v>
      </c>
      <c r="G321" s="57">
        <f>RES_hhdet_in_tes!G$122</f>
        <v>0.12913701228636046</v>
      </c>
      <c r="H321" s="57">
        <f>RES_hhdet_in_tes!H$122</f>
        <v>1.0424965452353748E-2</v>
      </c>
      <c r="I321" s="57">
        <f>RES_hhdet_in_tes!I$122</f>
        <v>6.9887559532373113E-3</v>
      </c>
      <c r="J321" s="57">
        <f>RES_hhdet_in_tes!J$122</f>
        <v>2.0096977100048756E-2</v>
      </c>
      <c r="K321" s="57">
        <f>RES_hhdet_in_tes!K$122</f>
        <v>9.7996903692006941E-3</v>
      </c>
      <c r="L321" s="57">
        <f>RES_hhdet_in_tes!L$122</f>
        <v>1.1526532872926706E-2</v>
      </c>
      <c r="M321" s="57">
        <f>RES_hhdet_in_tes!M$122</f>
        <v>1.6846640505584886E-2</v>
      </c>
      <c r="N321" s="57">
        <f>RES_hhdet_in_tes!N$122</f>
        <v>7.8008533425005633E-2</v>
      </c>
      <c r="O321" s="57">
        <f>RES_hhdet_in_tes!O$122</f>
        <v>6.9598412176655355E-2</v>
      </c>
      <c r="P321" s="57">
        <f>RES_hhdet_in_tes!P$122</f>
        <v>0.13275526308388647</v>
      </c>
      <c r="Q321" s="57">
        <f>RES_hhdet_in_tes!Q$122</f>
        <v>9.5164034218054694E-2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0.800180115312357</v>
      </c>
      <c r="D323" s="175">
        <f t="shared" si="85"/>
        <v>0.80210049616340928</v>
      </c>
      <c r="E323" s="175">
        <f t="shared" si="85"/>
        <v>0.80581981742711395</v>
      </c>
      <c r="F323" s="175">
        <f t="shared" si="85"/>
        <v>0.81009872954183482</v>
      </c>
      <c r="G323" s="175">
        <f t="shared" si="85"/>
        <v>0.81422482448959366</v>
      </c>
      <c r="H323" s="175">
        <f t="shared" si="85"/>
        <v>0.81947128538633685</v>
      </c>
      <c r="I323" s="175">
        <f t="shared" si="85"/>
        <v>0.82376182091044159</v>
      </c>
      <c r="J323" s="175">
        <f t="shared" si="85"/>
        <v>0.82664463156042078</v>
      </c>
      <c r="K323" s="175">
        <f t="shared" si="85"/>
        <v>0.81488045280148647</v>
      </c>
      <c r="L323" s="175">
        <f t="shared" si="85"/>
        <v>0.82945793168272386</v>
      </c>
      <c r="M323" s="175">
        <f t="shared" si="85"/>
        <v>0.83461167746655196</v>
      </c>
      <c r="N323" s="175">
        <f t="shared" si="85"/>
        <v>0.8377664861976295</v>
      </c>
      <c r="O323" s="175">
        <f t="shared" si="85"/>
        <v>0.83593810440822991</v>
      </c>
      <c r="P323" s="175">
        <f t="shared" si="85"/>
        <v>0.83898473163308629</v>
      </c>
      <c r="Q323" s="175">
        <f t="shared" si="85"/>
        <v>0.84048194326476322</v>
      </c>
    </row>
    <row r="324" spans="1:17" ht="12" customHeight="1" x14ac:dyDescent="0.25">
      <c r="A324" s="158" t="s">
        <v>65</v>
      </c>
      <c r="B324" s="169"/>
      <c r="C324" s="169">
        <f t="shared" si="85"/>
        <v>0.80815877507573397</v>
      </c>
      <c r="D324" s="169">
        <f t="shared" si="85"/>
        <v>0.8098030145689008</v>
      </c>
      <c r="E324" s="169">
        <f t="shared" si="85"/>
        <v>0.81484343264196279</v>
      </c>
      <c r="F324" s="169">
        <f t="shared" si="85"/>
        <v>0.81909316313990677</v>
      </c>
      <c r="G324" s="169">
        <f t="shared" si="85"/>
        <v>0.82365498694532635</v>
      </c>
      <c r="H324" s="169">
        <f t="shared" si="85"/>
        <v>0.82759932549461546</v>
      </c>
      <c r="I324" s="169">
        <f t="shared" si="85"/>
        <v>0.83138156750217729</v>
      </c>
      <c r="J324" s="169">
        <f t="shared" si="85"/>
        <v>0.83538273641274563</v>
      </c>
      <c r="K324" s="169">
        <f t="shared" si="85"/>
        <v>0.81031344982695075</v>
      </c>
      <c r="L324" s="169">
        <f t="shared" si="85"/>
        <v>0.83380466269900988</v>
      </c>
      <c r="M324" s="169">
        <f t="shared" si="85"/>
        <v>0.84055383484844959</v>
      </c>
      <c r="N324" s="169">
        <f t="shared" si="85"/>
        <v>0.84707338287600786</v>
      </c>
      <c r="O324" s="169">
        <f t="shared" si="85"/>
        <v>0.84143649425329736</v>
      </c>
      <c r="P324" s="169">
        <f t="shared" si="85"/>
        <v>0.84638049230313972</v>
      </c>
      <c r="Q324" s="169">
        <f t="shared" si="85"/>
        <v>0.84491346976902848</v>
      </c>
    </row>
    <row r="325" spans="1:17" ht="12" customHeight="1" x14ac:dyDescent="0.25">
      <c r="A325" s="23" t="s">
        <v>153</v>
      </c>
      <c r="B325" s="73"/>
      <c r="C325" s="73">
        <f t="shared" si="85"/>
        <v>0.80747937358319644</v>
      </c>
      <c r="D325" s="73">
        <f t="shared" si="85"/>
        <v>0.80932389034906893</v>
      </c>
      <c r="E325" s="73">
        <f t="shared" si="85"/>
        <v>0.81364362311982363</v>
      </c>
      <c r="F325" s="73">
        <f t="shared" si="85"/>
        <v>0.81792837960385079</v>
      </c>
      <c r="G325" s="73">
        <f t="shared" si="85"/>
        <v>0.8227988340977973</v>
      </c>
      <c r="H325" s="73">
        <f t="shared" si="85"/>
        <v>0.82664161801616598</v>
      </c>
      <c r="I325" s="73">
        <f t="shared" si="85"/>
        <v>0.83049690727991576</v>
      </c>
      <c r="J325" s="73">
        <f t="shared" si="85"/>
        <v>0.83444663348119708</v>
      </c>
      <c r="K325" s="73">
        <f t="shared" si="85"/>
        <v>0.8093931357869667</v>
      </c>
      <c r="L325" s="73">
        <f t="shared" si="85"/>
        <v>0.83288618707765971</v>
      </c>
      <c r="M325" s="73">
        <f t="shared" si="85"/>
        <v>0.83966151717992998</v>
      </c>
      <c r="N325" s="73">
        <f t="shared" si="85"/>
        <v>0.84622881247165171</v>
      </c>
      <c r="O325" s="73">
        <f t="shared" si="85"/>
        <v>0.84057912324942663</v>
      </c>
      <c r="P325" s="73">
        <f t="shared" si="85"/>
        <v>0.8454011302834058</v>
      </c>
      <c r="Q325" s="73">
        <f t="shared" si="85"/>
        <v>0.84385313825207064</v>
      </c>
    </row>
    <row r="326" spans="1:17" ht="12" customHeight="1" x14ac:dyDescent="0.25">
      <c r="A326" s="23" t="s">
        <v>60</v>
      </c>
      <c r="B326" s="73"/>
      <c r="C326" s="73">
        <f t="shared" si="85"/>
        <v>1.135111982520957</v>
      </c>
      <c r="D326" s="73">
        <f t="shared" si="85"/>
        <v>1.0546540684278447</v>
      </c>
      <c r="E326" s="73">
        <f t="shared" si="85"/>
        <v>1.0465385087494368</v>
      </c>
      <c r="F326" s="73">
        <f t="shared" si="85"/>
        <v>1.0452851879294753</v>
      </c>
      <c r="G326" s="73">
        <f t="shared" si="85"/>
        <v>1.0296602236713108</v>
      </c>
      <c r="H326" s="73">
        <f t="shared" si="85"/>
        <v>1.0313872026933915</v>
      </c>
      <c r="I326" s="73">
        <f t="shared" si="85"/>
        <v>1.0334093622080671</v>
      </c>
      <c r="J326" s="73">
        <f t="shared" si="85"/>
        <v>1.0340037921843837</v>
      </c>
      <c r="K326" s="73">
        <f t="shared" si="85"/>
        <v>1.0000000000000004</v>
      </c>
      <c r="L326" s="73">
        <f t="shared" si="85"/>
        <v>1.0257283317897019</v>
      </c>
      <c r="M326" s="73">
        <f t="shared" si="85"/>
        <v>1.0303364731688032</v>
      </c>
      <c r="N326" s="73">
        <f t="shared" si="85"/>
        <v>1.030501929216133</v>
      </c>
      <c r="O326" s="73">
        <f t="shared" si="85"/>
        <v>1.0174935553730453</v>
      </c>
      <c r="P326" s="73">
        <f t="shared" si="85"/>
        <v>1.0161743499736346</v>
      </c>
      <c r="Q326" s="73">
        <f t="shared" si="85"/>
        <v>1.0101793285874454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>
        <f t="shared" si="85"/>
        <v>1.8362898936092862</v>
      </c>
      <c r="E327" s="169">
        <f t="shared" si="85"/>
        <v>1.9081927904178655</v>
      </c>
      <c r="F327" s="169">
        <f t="shared" si="85"/>
        <v>1.9452257963967019</v>
      </c>
      <c r="G327" s="169">
        <f t="shared" si="85"/>
        <v>2.0093752143401855</v>
      </c>
      <c r="H327" s="169">
        <f t="shared" si="85"/>
        <v>2.0879724436915312</v>
      </c>
      <c r="I327" s="169">
        <f t="shared" si="85"/>
        <v>2.1761666392763983</v>
      </c>
      <c r="J327" s="169">
        <f t="shared" si="85"/>
        <v>2.2866223187785701</v>
      </c>
      <c r="K327" s="169">
        <f t="shared" si="85"/>
        <v>2.4242781042430459</v>
      </c>
      <c r="L327" s="169">
        <f t="shared" si="85"/>
        <v>2.5794846422506934</v>
      </c>
      <c r="M327" s="169">
        <f t="shared" si="85"/>
        <v>2.7311672530469693</v>
      </c>
      <c r="N327" s="169">
        <f t="shared" si="85"/>
        <v>2.8614562918969573</v>
      </c>
      <c r="O327" s="169">
        <f t="shared" si="85"/>
        <v>2.9728663285066697</v>
      </c>
      <c r="P327" s="169">
        <f t="shared" si="85"/>
        <v>3.0705746500211029</v>
      </c>
      <c r="Q327" s="169">
        <f t="shared" si="85"/>
        <v>3.1506811809728532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>
        <f t="shared" si="85"/>
        <v>1.8362898936092862</v>
      </c>
      <c r="E328" s="73">
        <f t="shared" si="85"/>
        <v>1.9081927904178655</v>
      </c>
      <c r="F328" s="73">
        <f t="shared" si="85"/>
        <v>1.9452257963967019</v>
      </c>
      <c r="G328" s="73">
        <f t="shared" si="85"/>
        <v>2.0093752143401855</v>
      </c>
      <c r="H328" s="73">
        <f t="shared" si="85"/>
        <v>2.0879724436915312</v>
      </c>
      <c r="I328" s="73">
        <f t="shared" si="85"/>
        <v>2.1761666392763983</v>
      </c>
      <c r="J328" s="73">
        <f t="shared" si="85"/>
        <v>2.2866223187785701</v>
      </c>
      <c r="K328" s="73">
        <f t="shared" si="85"/>
        <v>2.4242781042430459</v>
      </c>
      <c r="L328" s="73">
        <f t="shared" si="85"/>
        <v>2.5794846422506934</v>
      </c>
      <c r="M328" s="73">
        <f t="shared" si="85"/>
        <v>2.7311672530469693</v>
      </c>
      <c r="N328" s="73">
        <f t="shared" si="85"/>
        <v>2.8614562918969573</v>
      </c>
      <c r="O328" s="73">
        <f t="shared" si="85"/>
        <v>2.9728663285066697</v>
      </c>
      <c r="P328" s="73">
        <f t="shared" si="85"/>
        <v>3.0705746500211029</v>
      </c>
      <c r="Q328" s="73">
        <f t="shared" si="85"/>
        <v>3.1506811809728532</v>
      </c>
    </row>
    <row r="329" spans="1:17" ht="12" customHeight="1" x14ac:dyDescent="0.25">
      <c r="A329" s="158" t="s">
        <v>63</v>
      </c>
      <c r="B329" s="169"/>
      <c r="C329" s="169">
        <f t="shared" si="85"/>
        <v>0.74456264786206394</v>
      </c>
      <c r="D329" s="169">
        <f t="shared" si="85"/>
        <v>0.75054696805047694</v>
      </c>
      <c r="E329" s="169">
        <f t="shared" si="85"/>
        <v>0.75510215463427111</v>
      </c>
      <c r="F329" s="169">
        <f t="shared" si="85"/>
        <v>0.76012211239343019</v>
      </c>
      <c r="G329" s="169">
        <f t="shared" si="85"/>
        <v>0.76227133825894755</v>
      </c>
      <c r="H329" s="169">
        <f t="shared" si="85"/>
        <v>0.76668174342999618</v>
      </c>
      <c r="I329" s="169">
        <f t="shared" si="85"/>
        <v>0.77131451845131538</v>
      </c>
      <c r="J329" s="169">
        <f t="shared" si="85"/>
        <v>0.77574400978906466</v>
      </c>
      <c r="K329" s="169">
        <f t="shared" si="85"/>
        <v>0.81141725821199973</v>
      </c>
      <c r="L329" s="169">
        <f t="shared" si="85"/>
        <v>0.7911491051467513</v>
      </c>
      <c r="M329" s="169">
        <f t="shared" si="85"/>
        <v>0.79088364189898719</v>
      </c>
      <c r="N329" s="169">
        <f t="shared" si="85"/>
        <v>0.78591607360819915</v>
      </c>
      <c r="O329" s="169">
        <f t="shared" si="85"/>
        <v>0.80404958675903848</v>
      </c>
      <c r="P329" s="169">
        <f t="shared" si="85"/>
        <v>0.80081944172551323</v>
      </c>
      <c r="Q329" s="169">
        <f t="shared" si="85"/>
        <v>0.81058527146275083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0.74456264786206394</v>
      </c>
      <c r="D334" s="171">
        <f t="shared" si="85"/>
        <v>0.75054696805047694</v>
      </c>
      <c r="E334" s="171">
        <f t="shared" si="85"/>
        <v>0.75510215463427111</v>
      </c>
      <c r="F334" s="171">
        <f t="shared" si="85"/>
        <v>0.76012211239343019</v>
      </c>
      <c r="G334" s="171">
        <f t="shared" si="85"/>
        <v>0.76227133825894755</v>
      </c>
      <c r="H334" s="171">
        <f t="shared" si="85"/>
        <v>0.76668174342999618</v>
      </c>
      <c r="I334" s="171">
        <f t="shared" si="85"/>
        <v>0.77131451845131538</v>
      </c>
      <c r="J334" s="171">
        <f t="shared" si="85"/>
        <v>0.77574400978906466</v>
      </c>
      <c r="K334" s="171" t="str">
        <f t="shared" si="85"/>
        <v/>
      </c>
      <c r="L334" s="171">
        <f t="shared" si="85"/>
        <v>0.77897594068933651</v>
      </c>
      <c r="M334" s="171">
        <f t="shared" si="85"/>
        <v>0.78040142611234908</v>
      </c>
      <c r="N334" s="171">
        <f t="shared" si="85"/>
        <v>0.78131723178503554</v>
      </c>
      <c r="O334" s="171">
        <f t="shared" si="85"/>
        <v>0.7821532424619424</v>
      </c>
      <c r="P334" s="171">
        <f t="shared" si="85"/>
        <v>0.78332364612294503</v>
      </c>
      <c r="Q334" s="171">
        <f t="shared" si="85"/>
        <v>0.78482407420346345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0.81141725821199973</v>
      </c>
      <c r="L335" s="170">
        <f t="shared" si="85"/>
        <v>0.81018850102418261</v>
      </c>
      <c r="M335" s="170">
        <f t="shared" si="85"/>
        <v>0.81817674822310205</v>
      </c>
      <c r="N335" s="170">
        <f t="shared" si="85"/>
        <v>0.82140365015976591</v>
      </c>
      <c r="O335" s="170">
        <f t="shared" si="85"/>
        <v>0.82441431536212328</v>
      </c>
      <c r="P335" s="170">
        <f t="shared" si="85"/>
        <v>0.82430306334877601</v>
      </c>
      <c r="Q335" s="170">
        <f t="shared" si="85"/>
        <v>0.82546295477248444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0.76830372561676341</v>
      </c>
      <c r="L336" s="73">
        <f t="shared" si="85"/>
        <v>0.77035880707642024</v>
      </c>
      <c r="M336" s="73">
        <f t="shared" si="85"/>
        <v>0.77611561181335276</v>
      </c>
      <c r="N336" s="73">
        <f t="shared" si="85"/>
        <v>0.77980677798163478</v>
      </c>
      <c r="O336" s="73">
        <f t="shared" si="85"/>
        <v>0.78366785155607188</v>
      </c>
      <c r="P336" s="73">
        <f t="shared" si="85"/>
        <v>0.78451325432768837</v>
      </c>
      <c r="Q336" s="73">
        <f t="shared" si="85"/>
        <v>0.78616666111269184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0.99999999999999978</v>
      </c>
      <c r="L337" s="73">
        <f t="shared" si="85"/>
        <v>1.0001547739197925</v>
      </c>
      <c r="M337" s="73">
        <f t="shared" si="85"/>
        <v>1.0051677562043702</v>
      </c>
      <c r="N337" s="73">
        <f t="shared" si="85"/>
        <v>1.0057051598809961</v>
      </c>
      <c r="O337" s="73">
        <f t="shared" si="85"/>
        <v>1.0037967807331991</v>
      </c>
      <c r="P337" s="73">
        <f t="shared" si="85"/>
        <v>1.0024951961457194</v>
      </c>
      <c r="Q337" s="73">
        <f t="shared" si="85"/>
        <v>1.0027495515343217</v>
      </c>
    </row>
    <row r="338" spans="1:17" ht="12" customHeight="1" x14ac:dyDescent="0.25">
      <c r="A338" s="158" t="s">
        <v>62</v>
      </c>
      <c r="B338" s="169"/>
      <c r="C338" s="169">
        <f t="shared" si="85"/>
        <v>0.8217919847989571</v>
      </c>
      <c r="D338" s="169">
        <f t="shared" si="85"/>
        <v>0.82214702612670421</v>
      </c>
      <c r="E338" s="169">
        <f t="shared" si="85"/>
        <v>0.82479017897598317</v>
      </c>
      <c r="F338" s="169">
        <f t="shared" si="85"/>
        <v>0.82734133971989854</v>
      </c>
      <c r="G338" s="169">
        <f t="shared" si="85"/>
        <v>0.82969922710541133</v>
      </c>
      <c r="H338" s="169">
        <f t="shared" si="85"/>
        <v>0.83199640759583182</v>
      </c>
      <c r="I338" s="169">
        <f t="shared" si="85"/>
        <v>0.83424264458805808</v>
      </c>
      <c r="J338" s="169">
        <f t="shared" si="85"/>
        <v>0.83656440367052654</v>
      </c>
      <c r="K338" s="169">
        <f t="shared" si="85"/>
        <v>0.83774447090657489</v>
      </c>
      <c r="L338" s="169">
        <f t="shared" si="85"/>
        <v>0.83856688557173753</v>
      </c>
      <c r="M338" s="169">
        <f t="shared" si="85"/>
        <v>0.83980373889340776</v>
      </c>
      <c r="N338" s="169">
        <f t="shared" si="85"/>
        <v>0.84153578066889234</v>
      </c>
      <c r="O338" s="169">
        <f t="shared" si="85"/>
        <v>0.84304324309543055</v>
      </c>
      <c r="P338" s="169">
        <f t="shared" si="85"/>
        <v>0.84423744286188285</v>
      </c>
      <c r="Q338" s="169">
        <f t="shared" si="85"/>
        <v>0.8454862932533338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0.8217919847989571</v>
      </c>
      <c r="D340" s="65">
        <f t="shared" si="86"/>
        <v>0.82214702612670421</v>
      </c>
      <c r="E340" s="65">
        <f t="shared" si="86"/>
        <v>0.82479017897598317</v>
      </c>
      <c r="F340" s="65">
        <f t="shared" si="86"/>
        <v>0.82734133971989854</v>
      </c>
      <c r="G340" s="65">
        <f t="shared" si="86"/>
        <v>0.82969922710541133</v>
      </c>
      <c r="H340" s="65">
        <f t="shared" si="86"/>
        <v>0.83199640759583182</v>
      </c>
      <c r="I340" s="65">
        <f t="shared" si="86"/>
        <v>0.83424264458805808</v>
      </c>
      <c r="J340" s="65">
        <f t="shared" si="86"/>
        <v>0.83656440367052654</v>
      </c>
      <c r="K340" s="65">
        <f t="shared" si="86"/>
        <v>0.83774447090657489</v>
      </c>
      <c r="L340" s="65">
        <f t="shared" si="86"/>
        <v>0.83856688557173753</v>
      </c>
      <c r="M340" s="65">
        <f t="shared" si="86"/>
        <v>0.83980373889340776</v>
      </c>
      <c r="N340" s="65">
        <f t="shared" si="86"/>
        <v>0.84153578066889234</v>
      </c>
      <c r="O340" s="65">
        <f t="shared" si="86"/>
        <v>0.84304324309543055</v>
      </c>
      <c r="P340" s="65">
        <f t="shared" si="86"/>
        <v>0.84423744286188285</v>
      </c>
      <c r="Q340" s="65">
        <f t="shared" si="86"/>
        <v>0.8454862932533338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16166.838576322853</v>
      </c>
      <c r="D361" s="168">
        <f t="shared" si="94"/>
        <v>16134.148453364498</v>
      </c>
      <c r="E361" s="168">
        <f t="shared" si="94"/>
        <v>16394.830870604936</v>
      </c>
      <c r="F361" s="168">
        <f t="shared" si="94"/>
        <v>16258.825947797741</v>
      </c>
      <c r="G361" s="168">
        <f t="shared" si="94"/>
        <v>16440.504271155121</v>
      </c>
      <c r="H361" s="168">
        <f t="shared" si="94"/>
        <v>18565.214248904773</v>
      </c>
      <c r="I361" s="168">
        <f t="shared" si="94"/>
        <v>15812.820529441218</v>
      </c>
      <c r="J361" s="168">
        <f t="shared" si="94"/>
        <v>17122.053756700199</v>
      </c>
      <c r="K361" s="168">
        <f t="shared" si="94"/>
        <v>15892.595170823868</v>
      </c>
      <c r="L361" s="168">
        <f t="shared" si="94"/>
        <v>17086.604734515411</v>
      </c>
      <c r="M361" s="168">
        <f t="shared" si="94"/>
        <v>16706.164064454577</v>
      </c>
      <c r="N361" s="168">
        <f t="shared" si="94"/>
        <v>17708.382226069632</v>
      </c>
      <c r="O361" s="168">
        <f t="shared" si="94"/>
        <v>15425.303096866499</v>
      </c>
      <c r="P361" s="168">
        <f t="shared" si="94"/>
        <v>14655.309433337979</v>
      </c>
      <c r="Q361" s="168">
        <f t="shared" si="94"/>
        <v>13731.257058399737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13326.312679383114</v>
      </c>
      <c r="D362" s="157">
        <f t="shared" si="95"/>
        <v>13122.591331009067</v>
      </c>
      <c r="E362" s="157">
        <f t="shared" si="95"/>
        <v>12708.524434232502</v>
      </c>
      <c r="F362" s="157">
        <f t="shared" si="95"/>
        <v>12532.84247511771</v>
      </c>
      <c r="G362" s="157">
        <f t="shared" si="95"/>
        <v>12786.713105902925</v>
      </c>
      <c r="H362" s="157">
        <f t="shared" si="95"/>
        <v>14722.767041074625</v>
      </c>
      <c r="I362" s="157">
        <f t="shared" si="95"/>
        <v>12164.156450092347</v>
      </c>
      <c r="J362" s="157">
        <f t="shared" si="95"/>
        <v>13302.64458282054</v>
      </c>
      <c r="K362" s="157">
        <f t="shared" si="95"/>
        <v>12307.482422351446</v>
      </c>
      <c r="L362" s="157">
        <f t="shared" si="95"/>
        <v>13042.569482891449</v>
      </c>
      <c r="M362" s="157">
        <f t="shared" si="95"/>
        <v>12814.501808755018</v>
      </c>
      <c r="N362" s="157">
        <f t="shared" si="95"/>
        <v>13762.832074499001</v>
      </c>
      <c r="O362" s="157">
        <f t="shared" si="95"/>
        <v>11603.986890527329</v>
      </c>
      <c r="P362" s="157">
        <f t="shared" si="95"/>
        <v>10733.470726418505</v>
      </c>
      <c r="Q362" s="157">
        <f t="shared" si="95"/>
        <v>9854.6206860597304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13298.678321637872</v>
      </c>
      <c r="D363" s="156">
        <f t="shared" si="96"/>
        <v>13096.963210641328</v>
      </c>
      <c r="E363" s="156">
        <f t="shared" si="96"/>
        <v>12643.053659349194</v>
      </c>
      <c r="F363" s="156">
        <f t="shared" si="96"/>
        <v>12468.634815437279</v>
      </c>
      <c r="G363" s="156">
        <f t="shared" si="96"/>
        <v>12733.791771193113</v>
      </c>
      <c r="H363" s="156">
        <f t="shared" si="96"/>
        <v>14653.900578723633</v>
      </c>
      <c r="I363" s="156">
        <f t="shared" si="96"/>
        <v>12111.123010855836</v>
      </c>
      <c r="J363" s="156">
        <f t="shared" si="96"/>
        <v>13240.24319029596</v>
      </c>
      <c r="K363" s="156">
        <f t="shared" si="96"/>
        <v>12248.057758308454</v>
      </c>
      <c r="L363" s="156">
        <f t="shared" si="96"/>
        <v>12980.449855837471</v>
      </c>
      <c r="M363" s="156">
        <f t="shared" si="96"/>
        <v>12754.532704171119</v>
      </c>
      <c r="N363" s="156">
        <f t="shared" si="96"/>
        <v>13699.753526441651</v>
      </c>
      <c r="O363" s="156">
        <f t="shared" si="96"/>
        <v>11547.751105974261</v>
      </c>
      <c r="P363" s="156">
        <f t="shared" si="96"/>
        <v>10671.91567938918</v>
      </c>
      <c r="Q363" s="156">
        <f t="shared" si="96"/>
        <v>9791.7973575146243</v>
      </c>
    </row>
    <row r="364" spans="1:17" ht="12" customHeight="1" x14ac:dyDescent="0.25">
      <c r="A364" s="23" t="s">
        <v>60</v>
      </c>
      <c r="B364" s="156"/>
      <c r="C364" s="156">
        <f t="shared" si="96"/>
        <v>27.63435774524326</v>
      </c>
      <c r="D364" s="156">
        <f t="shared" si="96"/>
        <v>25.628120367739211</v>
      </c>
      <c r="E364" s="156">
        <f t="shared" si="96"/>
        <v>65.470774883308053</v>
      </c>
      <c r="F364" s="156">
        <f t="shared" si="96"/>
        <v>64.207659680430396</v>
      </c>
      <c r="G364" s="156">
        <f t="shared" si="96"/>
        <v>52.921334709812612</v>
      </c>
      <c r="H364" s="156">
        <f t="shared" si="96"/>
        <v>68.866462350992705</v>
      </c>
      <c r="I364" s="156">
        <f t="shared" si="96"/>
        <v>53.03343923651093</v>
      </c>
      <c r="J364" s="156">
        <f t="shared" si="96"/>
        <v>62.401392524580551</v>
      </c>
      <c r="K364" s="156">
        <f t="shared" si="96"/>
        <v>59.424664042992752</v>
      </c>
      <c r="L364" s="156">
        <f t="shared" si="96"/>
        <v>62.119627053979109</v>
      </c>
      <c r="M364" s="156">
        <f t="shared" si="96"/>
        <v>59.969104583898343</v>
      </c>
      <c r="N364" s="156">
        <f t="shared" si="96"/>
        <v>63.078548057350318</v>
      </c>
      <c r="O364" s="156">
        <f t="shared" si="96"/>
        <v>56.235784553067887</v>
      </c>
      <c r="P364" s="156">
        <f t="shared" si="96"/>
        <v>61.555047029325578</v>
      </c>
      <c r="Q364" s="156">
        <f t="shared" si="96"/>
        <v>62.823328545106399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0.60161780662277042</v>
      </c>
      <c r="E365" s="157">
        <f t="shared" si="97"/>
        <v>0.70461274879408464</v>
      </c>
      <c r="F365" s="157">
        <f t="shared" si="97"/>
        <v>3.1110005344663461</v>
      </c>
      <c r="G365" s="157">
        <f t="shared" si="97"/>
        <v>0.83295595551560919</v>
      </c>
      <c r="H365" s="157">
        <f t="shared" si="97"/>
        <v>10.57672506957933</v>
      </c>
      <c r="I365" s="157">
        <f t="shared" si="97"/>
        <v>23.386820763248284</v>
      </c>
      <c r="J365" s="157">
        <f t="shared" si="97"/>
        <v>8.1740637189601202</v>
      </c>
      <c r="K365" s="157">
        <f t="shared" si="97"/>
        <v>24.423723136411486</v>
      </c>
      <c r="L365" s="157">
        <f t="shared" si="97"/>
        <v>24.795954458203976</v>
      </c>
      <c r="M365" s="157">
        <f t="shared" si="97"/>
        <v>20.191901419975309</v>
      </c>
      <c r="N365" s="157">
        <f t="shared" si="97"/>
        <v>7.28032615814113</v>
      </c>
      <c r="O365" s="157">
        <f t="shared" si="97"/>
        <v>6.5348595433655836</v>
      </c>
      <c r="P365" s="157">
        <f t="shared" si="97"/>
        <v>9.0845946358769147</v>
      </c>
      <c r="Q365" s="157">
        <f t="shared" si="97"/>
        <v>13.489311517547128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0.60161780662277042</v>
      </c>
      <c r="E366" s="156">
        <f t="shared" si="96"/>
        <v>0.70461274879408464</v>
      </c>
      <c r="F366" s="156">
        <f t="shared" si="96"/>
        <v>3.1110005344663461</v>
      </c>
      <c r="G366" s="156">
        <f t="shared" si="96"/>
        <v>0.83295595551560919</v>
      </c>
      <c r="H366" s="156">
        <f t="shared" si="96"/>
        <v>10.57672506957933</v>
      </c>
      <c r="I366" s="156">
        <f t="shared" si="96"/>
        <v>23.386820763248284</v>
      </c>
      <c r="J366" s="156">
        <f t="shared" si="96"/>
        <v>8.1740637189601202</v>
      </c>
      <c r="K366" s="156">
        <f t="shared" si="96"/>
        <v>24.423723136411486</v>
      </c>
      <c r="L366" s="156">
        <f t="shared" si="96"/>
        <v>24.795954458203976</v>
      </c>
      <c r="M366" s="156">
        <f t="shared" si="96"/>
        <v>20.191901419975309</v>
      </c>
      <c r="N366" s="156">
        <f t="shared" si="96"/>
        <v>7.28032615814113</v>
      </c>
      <c r="O366" s="156">
        <f t="shared" si="96"/>
        <v>6.5348595433655836</v>
      </c>
      <c r="P366" s="156">
        <f t="shared" si="96"/>
        <v>9.0845946358769147</v>
      </c>
      <c r="Q366" s="156">
        <f t="shared" si="96"/>
        <v>13.489311517547128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2171.6512970219114</v>
      </c>
      <c r="D367" s="157">
        <f t="shared" si="98"/>
        <v>2263.3836075847375</v>
      </c>
      <c r="E367" s="157">
        <f t="shared" si="98"/>
        <v>2660.0091100885547</v>
      </c>
      <c r="F367" s="157">
        <f t="shared" si="98"/>
        <v>2684.4884463289804</v>
      </c>
      <c r="G367" s="157">
        <f t="shared" si="98"/>
        <v>2641.3942155809773</v>
      </c>
      <c r="H367" s="157">
        <f t="shared" si="98"/>
        <v>2772.401533663307</v>
      </c>
      <c r="I367" s="157">
        <f t="shared" si="98"/>
        <v>2579.3256598077014</v>
      </c>
      <c r="J367" s="157">
        <f t="shared" si="98"/>
        <v>2729.0260220247701</v>
      </c>
      <c r="K367" s="157">
        <f t="shared" si="98"/>
        <v>2450.3479693632626</v>
      </c>
      <c r="L367" s="157">
        <f t="shared" si="98"/>
        <v>2882.8255587010985</v>
      </c>
      <c r="M367" s="157">
        <f t="shared" si="98"/>
        <v>2750.2349728552558</v>
      </c>
      <c r="N367" s="157">
        <f t="shared" si="98"/>
        <v>2834.7304392461042</v>
      </c>
      <c r="O367" s="157">
        <f t="shared" si="98"/>
        <v>2689.4713105516862</v>
      </c>
      <c r="P367" s="157">
        <f t="shared" si="98"/>
        <v>2768.6175035381711</v>
      </c>
      <c r="Q367" s="157">
        <f t="shared" si="98"/>
        <v>2698.1029512402188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2171.6512970219114</v>
      </c>
      <c r="D372" s="162">
        <f t="shared" si="102"/>
        <v>2263.3836075847375</v>
      </c>
      <c r="E372" s="162">
        <f t="shared" si="102"/>
        <v>2660.0091100885547</v>
      </c>
      <c r="F372" s="162">
        <f t="shared" si="102"/>
        <v>2684.4884463289804</v>
      </c>
      <c r="G372" s="162">
        <f t="shared" si="102"/>
        <v>2641.3942155809773</v>
      </c>
      <c r="H372" s="162">
        <f t="shared" si="102"/>
        <v>2772.401533663307</v>
      </c>
      <c r="I372" s="162">
        <f t="shared" si="102"/>
        <v>2579.3256598077014</v>
      </c>
      <c r="J372" s="162">
        <f t="shared" si="102"/>
        <v>2729.0260220247701</v>
      </c>
      <c r="K372" s="162">
        <f t="shared" si="102"/>
        <v>0</v>
      </c>
      <c r="L372" s="162">
        <f t="shared" si="102"/>
        <v>3054.6350240890465</v>
      </c>
      <c r="M372" s="162">
        <f t="shared" si="102"/>
        <v>2862.5265855454541</v>
      </c>
      <c r="N372" s="162">
        <f t="shared" si="102"/>
        <v>2883.6317276520886</v>
      </c>
      <c r="O372" s="162">
        <f t="shared" si="102"/>
        <v>2908.863607070979</v>
      </c>
      <c r="P372" s="162">
        <f t="shared" si="102"/>
        <v>2958.2819752779046</v>
      </c>
      <c r="Q372" s="162">
        <f t="shared" si="102"/>
        <v>2974.6852581456715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2450.3479693632626</v>
      </c>
      <c r="L373" s="160">
        <f t="shared" si="103"/>
        <v>2649.7275046285808</v>
      </c>
      <c r="M373" s="160">
        <f t="shared" si="103"/>
        <v>2495.3580414818935</v>
      </c>
      <c r="N373" s="160">
        <f t="shared" si="103"/>
        <v>2506.7022762516062</v>
      </c>
      <c r="O373" s="160">
        <f t="shared" si="103"/>
        <v>2513.1808655977334</v>
      </c>
      <c r="P373" s="160">
        <f t="shared" si="103"/>
        <v>2549.2416601503951</v>
      </c>
      <c r="Q373" s="160">
        <f t="shared" si="103"/>
        <v>2560.6052997505167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1994.3926143277492</v>
      </c>
      <c r="L374" s="156">
        <f t="shared" si="104"/>
        <v>2190.4599334694299</v>
      </c>
      <c r="M374" s="156">
        <f t="shared" si="104"/>
        <v>2037.1322726160909</v>
      </c>
      <c r="N374" s="156">
        <f t="shared" si="104"/>
        <v>2045.1187390117448</v>
      </c>
      <c r="O374" s="156">
        <f t="shared" si="104"/>
        <v>2047.9842485018496</v>
      </c>
      <c r="P374" s="156">
        <f t="shared" si="104"/>
        <v>2083.910275541205</v>
      </c>
      <c r="Q374" s="156">
        <f t="shared" si="104"/>
        <v>2096.0150562186641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455.95535503551343</v>
      </c>
      <c r="L375" s="156">
        <f t="shared" si="104"/>
        <v>459.26757115915046</v>
      </c>
      <c r="M375" s="156">
        <f t="shared" si="104"/>
        <v>458.22576886580293</v>
      </c>
      <c r="N375" s="156">
        <f t="shared" si="104"/>
        <v>461.58353723986164</v>
      </c>
      <c r="O375" s="156">
        <f t="shared" si="104"/>
        <v>465.19661709588388</v>
      </c>
      <c r="P375" s="156">
        <f t="shared" si="104"/>
        <v>465.33138460919037</v>
      </c>
      <c r="Q375" s="156">
        <f t="shared" si="104"/>
        <v>464.59024353185254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668.87459991782578</v>
      </c>
      <c r="D376" s="157">
        <f t="shared" si="105"/>
        <v>747.57189696407158</v>
      </c>
      <c r="E376" s="157">
        <f t="shared" si="105"/>
        <v>1025.5927135350857</v>
      </c>
      <c r="F376" s="157">
        <f t="shared" si="105"/>
        <v>1038.3840258165828</v>
      </c>
      <c r="G376" s="157">
        <f t="shared" si="105"/>
        <v>1011.5639937157039</v>
      </c>
      <c r="H376" s="157">
        <f t="shared" si="105"/>
        <v>1059.4689490972619</v>
      </c>
      <c r="I376" s="157">
        <f t="shared" si="105"/>
        <v>1045.9515987779223</v>
      </c>
      <c r="J376" s="157">
        <f t="shared" si="105"/>
        <v>1082.2090881359295</v>
      </c>
      <c r="K376" s="157">
        <f t="shared" si="105"/>
        <v>1110.3410559727481</v>
      </c>
      <c r="L376" s="157">
        <f t="shared" si="105"/>
        <v>1136.4137384646585</v>
      </c>
      <c r="M376" s="157">
        <f t="shared" si="105"/>
        <v>1121.2353814243284</v>
      </c>
      <c r="N376" s="157">
        <f t="shared" si="105"/>
        <v>1103.5393861663874</v>
      </c>
      <c r="O376" s="157">
        <f t="shared" si="105"/>
        <v>1125.3100362441178</v>
      </c>
      <c r="P376" s="157">
        <f t="shared" si="105"/>
        <v>1144.136608745426</v>
      </c>
      <c r="Q376" s="157">
        <f t="shared" si="105"/>
        <v>1165.0441095822398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668.87459991782578</v>
      </c>
      <c r="D378" s="57">
        <f t="shared" si="107"/>
        <v>747.57189696407158</v>
      </c>
      <c r="E378" s="57">
        <f t="shared" si="107"/>
        <v>1025.5927135350857</v>
      </c>
      <c r="F378" s="57">
        <f t="shared" si="107"/>
        <v>1038.3840258165828</v>
      </c>
      <c r="G378" s="57">
        <f t="shared" si="107"/>
        <v>1011.5639937157039</v>
      </c>
      <c r="H378" s="57">
        <f t="shared" si="107"/>
        <v>1059.4689490972619</v>
      </c>
      <c r="I378" s="57">
        <f t="shared" si="107"/>
        <v>1045.9515987779223</v>
      </c>
      <c r="J378" s="57">
        <f t="shared" si="107"/>
        <v>1082.2090881359295</v>
      </c>
      <c r="K378" s="57">
        <f t="shared" si="107"/>
        <v>1110.3410559727481</v>
      </c>
      <c r="L378" s="57">
        <f t="shared" si="107"/>
        <v>1136.4137384646585</v>
      </c>
      <c r="M378" s="57">
        <f t="shared" si="107"/>
        <v>1121.2353814243284</v>
      </c>
      <c r="N378" s="57">
        <f t="shared" si="107"/>
        <v>1103.5393861663874</v>
      </c>
      <c r="O378" s="57">
        <f t="shared" si="107"/>
        <v>1125.3100362441178</v>
      </c>
      <c r="P378" s="57">
        <f t="shared" si="107"/>
        <v>1144.136608745426</v>
      </c>
      <c r="Q378" s="57">
        <f t="shared" si="107"/>
        <v>1165.0441095822398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12936.382756238279</v>
      </c>
      <c r="D380" s="168">
        <f t="shared" si="108"/>
        <v>12941.208479617771</v>
      </c>
      <c r="E380" s="168">
        <f t="shared" si="108"/>
        <v>13211.27961889928</v>
      </c>
      <c r="F380" s="168">
        <f t="shared" si="108"/>
        <v>13171.254244152766</v>
      </c>
      <c r="G380" s="168">
        <f t="shared" si="108"/>
        <v>13386.266704701697</v>
      </c>
      <c r="H380" s="168">
        <f t="shared" si="108"/>
        <v>15213.65998402273</v>
      </c>
      <c r="I380" s="168">
        <f t="shared" si="108"/>
        <v>13025.997833062514</v>
      </c>
      <c r="J380" s="168">
        <f t="shared" si="108"/>
        <v>14153.853819265156</v>
      </c>
      <c r="K380" s="168">
        <f t="shared" si="108"/>
        <v>12950.565148991671</v>
      </c>
      <c r="L380" s="168">
        <f t="shared" si="108"/>
        <v>14172.619822571391</v>
      </c>
      <c r="M380" s="168">
        <f t="shared" si="108"/>
        <v>13943.159613865866</v>
      </c>
      <c r="N380" s="168">
        <f t="shared" si="108"/>
        <v>14835.489153778914</v>
      </c>
      <c r="O380" s="168">
        <f t="shared" si="108"/>
        <v>12894.598630716977</v>
      </c>
      <c r="P380" s="168">
        <f t="shared" si="108"/>
        <v>12295.580851928904</v>
      </c>
      <c r="Q380" s="168">
        <f t="shared" si="108"/>
        <v>11540.873615911809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10769.77653124648</v>
      </c>
      <c r="D381" s="157">
        <f t="shared" si="109"/>
        <v>10626.714018806868</v>
      </c>
      <c r="E381" s="157">
        <f t="shared" si="109"/>
        <v>10355.457673804271</v>
      </c>
      <c r="F381" s="157">
        <f t="shared" si="109"/>
        <v>10265.565586078343</v>
      </c>
      <c r="G381" s="157">
        <f t="shared" si="109"/>
        <v>10531.84001631611</v>
      </c>
      <c r="H381" s="157">
        <f t="shared" si="109"/>
        <v>12184.552072607714</v>
      </c>
      <c r="I381" s="157">
        <f t="shared" si="109"/>
        <v>10113.055456819497</v>
      </c>
      <c r="J381" s="157">
        <f t="shared" si="109"/>
        <v>11112.79963312281</v>
      </c>
      <c r="K381" s="157">
        <f t="shared" si="109"/>
        <v>9972.9185403401571</v>
      </c>
      <c r="L381" s="157">
        <f t="shared" si="109"/>
        <v>10874.955248410704</v>
      </c>
      <c r="M381" s="157">
        <f t="shared" si="109"/>
        <v>10771.278637021423</v>
      </c>
      <c r="N381" s="157">
        <f t="shared" si="109"/>
        <v>11658.128723300295</v>
      </c>
      <c r="O381" s="157">
        <f t="shared" si="109"/>
        <v>9764.0180485265337</v>
      </c>
      <c r="P381" s="157">
        <f t="shared" si="109"/>
        <v>9084.6002375474345</v>
      </c>
      <c r="Q381" s="157">
        <f t="shared" si="109"/>
        <v>8326.3017571163709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10738.408440640584</v>
      </c>
      <c r="D382" s="156">
        <f t="shared" si="110"/>
        <v>10599.685217394874</v>
      </c>
      <c r="E382" s="156">
        <f t="shared" si="110"/>
        <v>10286.939986691223</v>
      </c>
      <c r="F382" s="156">
        <f t="shared" si="110"/>
        <v>10198.450270462772</v>
      </c>
      <c r="G382" s="156">
        <f t="shared" si="110"/>
        <v>10477.34902298182</v>
      </c>
      <c r="H382" s="156">
        <f t="shared" si="110"/>
        <v>12113.524084644134</v>
      </c>
      <c r="I382" s="156">
        <f t="shared" si="110"/>
        <v>10058.250204202393</v>
      </c>
      <c r="J382" s="156">
        <f t="shared" si="110"/>
        <v>11048.276356614808</v>
      </c>
      <c r="K382" s="156">
        <f t="shared" si="110"/>
        <v>9913.4938762971651</v>
      </c>
      <c r="L382" s="156">
        <f t="shared" si="110"/>
        <v>10811.237386981227</v>
      </c>
      <c r="M382" s="156">
        <f t="shared" si="110"/>
        <v>10709.490281305358</v>
      </c>
      <c r="N382" s="156">
        <f t="shared" si="110"/>
        <v>11593.126157835042</v>
      </c>
      <c r="O382" s="156">
        <f t="shared" si="110"/>
        <v>9706.7985001624402</v>
      </c>
      <c r="P382" s="156">
        <f t="shared" si="110"/>
        <v>9022.0495776448133</v>
      </c>
      <c r="Q382" s="156">
        <f t="shared" si="110"/>
        <v>8262.8389292670472</v>
      </c>
    </row>
    <row r="383" spans="1:17" ht="12" customHeight="1" x14ac:dyDescent="0.25">
      <c r="A383" s="23" t="s">
        <v>60</v>
      </c>
      <c r="B383" s="156"/>
      <c r="C383" s="156">
        <f t="shared" si="110"/>
        <v>31.368090605896445</v>
      </c>
      <c r="D383" s="156">
        <f t="shared" si="110"/>
        <v>27.028801411994667</v>
      </c>
      <c r="E383" s="156">
        <f t="shared" si="110"/>
        <v>68.517687113047302</v>
      </c>
      <c r="F383" s="156">
        <f t="shared" si="110"/>
        <v>67.115315615570481</v>
      </c>
      <c r="G383" s="156">
        <f t="shared" si="110"/>
        <v>54.490993334289954</v>
      </c>
      <c r="H383" s="156">
        <f t="shared" si="110"/>
        <v>71.027987963580131</v>
      </c>
      <c r="I383" s="156">
        <f t="shared" si="110"/>
        <v>54.805252617103044</v>
      </c>
      <c r="J383" s="156">
        <f t="shared" si="110"/>
        <v>64.523276508002539</v>
      </c>
      <c r="K383" s="156">
        <f t="shared" si="110"/>
        <v>59.424664042992767</v>
      </c>
      <c r="L383" s="156">
        <f t="shared" si="110"/>
        <v>63.717861429476429</v>
      </c>
      <c r="M383" s="156">
        <f t="shared" si="110"/>
        <v>61.78835571606492</v>
      </c>
      <c r="N383" s="156">
        <f t="shared" si="110"/>
        <v>65.002565465252061</v>
      </c>
      <c r="O383" s="156">
        <f t="shared" si="110"/>
        <v>57.219548364093612</v>
      </c>
      <c r="P383" s="156">
        <f t="shared" si="110"/>
        <v>62.550659902621433</v>
      </c>
      <c r="Q383" s="156">
        <f t="shared" si="110"/>
        <v>63.462827849324057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1.1047446981167792</v>
      </c>
      <c r="E384" s="157">
        <f t="shared" si="111"/>
        <v>1.3445369672853869</v>
      </c>
      <c r="F384" s="157">
        <f t="shared" si="111"/>
        <v>6.0515984922478623</v>
      </c>
      <c r="G384" s="157">
        <f t="shared" si="111"/>
        <v>1.6737210516501115</v>
      </c>
      <c r="H384" s="157">
        <f t="shared" si="111"/>
        <v>22.083910489783037</v>
      </c>
      <c r="I384" s="157">
        <f t="shared" si="111"/>
        <v>50.893619143717508</v>
      </c>
      <c r="J384" s="157">
        <f t="shared" si="111"/>
        <v>18.690996534892374</v>
      </c>
      <c r="K384" s="157">
        <f t="shared" si="111"/>
        <v>59.20989722369665</v>
      </c>
      <c r="L384" s="157">
        <f t="shared" si="111"/>
        <v>63.960783714884755</v>
      </c>
      <c r="M384" s="157">
        <f t="shared" si="111"/>
        <v>55.147459934989165</v>
      </c>
      <c r="N384" s="157">
        <f t="shared" si="111"/>
        <v>20.832335092274938</v>
      </c>
      <c r="O384" s="157">
        <f t="shared" si="111"/>
        <v>19.427263897992013</v>
      </c>
      <c r="P384" s="157">
        <f t="shared" si="111"/>
        <v>27.894925994641351</v>
      </c>
      <c r="Q384" s="157">
        <f t="shared" si="111"/>
        <v>42.500519942616094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1.1047446981167792</v>
      </c>
      <c r="E385" s="156">
        <f t="shared" si="112"/>
        <v>1.3445369672853869</v>
      </c>
      <c r="F385" s="156">
        <f t="shared" si="112"/>
        <v>6.0515984922478623</v>
      </c>
      <c r="G385" s="156">
        <f t="shared" si="112"/>
        <v>1.6737210516501115</v>
      </c>
      <c r="H385" s="156">
        <f t="shared" si="112"/>
        <v>22.083910489783037</v>
      </c>
      <c r="I385" s="156">
        <f t="shared" si="112"/>
        <v>50.893619143717508</v>
      </c>
      <c r="J385" s="156">
        <f t="shared" si="112"/>
        <v>18.690996534892374</v>
      </c>
      <c r="K385" s="156">
        <f t="shared" si="112"/>
        <v>59.20989722369665</v>
      </c>
      <c r="L385" s="156">
        <f t="shared" si="112"/>
        <v>63.960783714884755</v>
      </c>
      <c r="M385" s="156">
        <f t="shared" si="112"/>
        <v>55.147459934989165</v>
      </c>
      <c r="N385" s="156">
        <f t="shared" si="112"/>
        <v>20.832335092274938</v>
      </c>
      <c r="O385" s="156">
        <f t="shared" si="112"/>
        <v>19.427263897992013</v>
      </c>
      <c r="P385" s="156">
        <f t="shared" si="112"/>
        <v>27.894925994641351</v>
      </c>
      <c r="Q385" s="156">
        <f t="shared" si="112"/>
        <v>42.500519942616094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1616.9304399437199</v>
      </c>
      <c r="D386" s="157">
        <f t="shared" si="113"/>
        <v>1698.7757042078752</v>
      </c>
      <c r="E386" s="157">
        <f t="shared" si="113"/>
        <v>2008.5786103746577</v>
      </c>
      <c r="F386" s="157">
        <f t="shared" si="113"/>
        <v>2040.5390285193419</v>
      </c>
      <c r="G386" s="157">
        <f t="shared" si="113"/>
        <v>2013.4591035803544</v>
      </c>
      <c r="H386" s="157">
        <f t="shared" si="113"/>
        <v>2125.5496413169794</v>
      </c>
      <c r="I386" s="157">
        <f t="shared" si="113"/>
        <v>1989.4713292236986</v>
      </c>
      <c r="J386" s="157">
        <f t="shared" si="113"/>
        <v>2117.0255891441952</v>
      </c>
      <c r="K386" s="157">
        <f t="shared" si="113"/>
        <v>1988.2546309660797</v>
      </c>
      <c r="L386" s="157">
        <f t="shared" si="113"/>
        <v>2280.7448610605575</v>
      </c>
      <c r="M386" s="157">
        <f t="shared" si="113"/>
        <v>2175.1158514097269</v>
      </c>
      <c r="N386" s="157">
        <f t="shared" si="113"/>
        <v>2227.8602165499437</v>
      </c>
      <c r="O386" s="157">
        <f t="shared" si="113"/>
        <v>2162.4682958493731</v>
      </c>
      <c r="P386" s="157">
        <f t="shared" si="113"/>
        <v>2217.1627235349224</v>
      </c>
      <c r="Q386" s="157">
        <f t="shared" si="113"/>
        <v>2187.0425131655024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1616.9304399437199</v>
      </c>
      <c r="D391" s="162">
        <f t="shared" si="116"/>
        <v>1698.7757042078752</v>
      </c>
      <c r="E391" s="162">
        <f t="shared" si="116"/>
        <v>2008.5786103746577</v>
      </c>
      <c r="F391" s="162">
        <f t="shared" si="116"/>
        <v>2040.5390285193419</v>
      </c>
      <c r="G391" s="162">
        <f t="shared" si="116"/>
        <v>2013.4591035803544</v>
      </c>
      <c r="H391" s="162">
        <f t="shared" si="116"/>
        <v>2125.5496413169794</v>
      </c>
      <c r="I391" s="162">
        <f t="shared" si="116"/>
        <v>1989.4713292236986</v>
      </c>
      <c r="J391" s="162">
        <f t="shared" si="116"/>
        <v>2117.0255891441952</v>
      </c>
      <c r="K391" s="162">
        <f t="shared" si="116"/>
        <v>0</v>
      </c>
      <c r="L391" s="162">
        <f t="shared" si="116"/>
        <v>2379.4871913523589</v>
      </c>
      <c r="M391" s="162">
        <f t="shared" si="116"/>
        <v>2233.919829644185</v>
      </c>
      <c r="N391" s="162">
        <f t="shared" si="116"/>
        <v>2253.0311589366293</v>
      </c>
      <c r="O391" s="162">
        <f t="shared" si="116"/>
        <v>2275.1771021501081</v>
      </c>
      <c r="P391" s="162">
        <f t="shared" si="116"/>
        <v>2317.2922231344764</v>
      </c>
      <c r="Q391" s="162">
        <f t="shared" si="116"/>
        <v>2334.6046037708675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1988.2546309660797</v>
      </c>
      <c r="L392" s="160">
        <f t="shared" si="117"/>
        <v>2146.7787550975777</v>
      </c>
      <c r="M392" s="160">
        <f t="shared" si="117"/>
        <v>2041.6439280320244</v>
      </c>
      <c r="N392" s="160">
        <f t="shared" si="117"/>
        <v>2059.0143995768631</v>
      </c>
      <c r="O392" s="160">
        <f t="shared" si="117"/>
        <v>2071.902282692944</v>
      </c>
      <c r="P392" s="160">
        <f t="shared" si="117"/>
        <v>2101.3477096782899</v>
      </c>
      <c r="Q392" s="160">
        <f t="shared" si="117"/>
        <v>2113.6848167381449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1532.2992759305666</v>
      </c>
      <c r="L393" s="156">
        <f t="shared" si="117"/>
        <v>1687.4401012962048</v>
      </c>
      <c r="M393" s="156">
        <f t="shared" si="117"/>
        <v>1581.0501601061633</v>
      </c>
      <c r="N393" s="156">
        <f t="shared" si="117"/>
        <v>1594.7974544586123</v>
      </c>
      <c r="O393" s="156">
        <f t="shared" si="117"/>
        <v>1604.9394160441207</v>
      </c>
      <c r="P393" s="156">
        <f t="shared" si="117"/>
        <v>1634.8552319917403</v>
      </c>
      <c r="Q393" s="156">
        <f t="shared" si="117"/>
        <v>1647.8171583893584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455.95535503551332</v>
      </c>
      <c r="L394" s="156">
        <f t="shared" si="117"/>
        <v>459.33865380137229</v>
      </c>
      <c r="M394" s="156">
        <f t="shared" si="117"/>
        <v>460.59376792586141</v>
      </c>
      <c r="N394" s="156">
        <f t="shared" si="117"/>
        <v>464.21694511825069</v>
      </c>
      <c r="O394" s="156">
        <f t="shared" si="117"/>
        <v>466.96286664882302</v>
      </c>
      <c r="P394" s="156">
        <f t="shared" si="117"/>
        <v>466.49247768654953</v>
      </c>
      <c r="Q394" s="156">
        <f t="shared" si="117"/>
        <v>465.86765834878645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549.67578504807841</v>
      </c>
      <c r="D395" s="157">
        <f t="shared" si="118"/>
        <v>614.6140119049104</v>
      </c>
      <c r="E395" s="157">
        <f t="shared" si="118"/>
        <v>845.8987977530677</v>
      </c>
      <c r="F395" s="157">
        <f t="shared" si="118"/>
        <v>859.09803106283346</v>
      </c>
      <c r="G395" s="157">
        <f t="shared" si="118"/>
        <v>839.29386375358274</v>
      </c>
      <c r="H395" s="157">
        <f t="shared" si="118"/>
        <v>881.47435960825305</v>
      </c>
      <c r="I395" s="157">
        <f t="shared" si="118"/>
        <v>872.5774278756013</v>
      </c>
      <c r="J395" s="157">
        <f t="shared" si="118"/>
        <v>905.33760046325801</v>
      </c>
      <c r="K395" s="157">
        <f t="shared" si="118"/>
        <v>930.18208046173731</v>
      </c>
      <c r="L395" s="157">
        <f t="shared" si="118"/>
        <v>952.95892938524355</v>
      </c>
      <c r="M395" s="157">
        <f t="shared" si="118"/>
        <v>941.61766549972708</v>
      </c>
      <c r="N395" s="157">
        <f t="shared" si="118"/>
        <v>928.6678788364012</v>
      </c>
      <c r="O395" s="157">
        <f t="shared" si="118"/>
        <v>948.68502244307763</v>
      </c>
      <c r="P395" s="157">
        <f t="shared" si="118"/>
        <v>965.92296485190491</v>
      </c>
      <c r="Q395" s="157">
        <f t="shared" si="118"/>
        <v>985.02882568731911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549.67578504807841</v>
      </c>
      <c r="D397" s="57">
        <f t="shared" si="120"/>
        <v>614.6140119049104</v>
      </c>
      <c r="E397" s="57">
        <f t="shared" si="120"/>
        <v>845.8987977530677</v>
      </c>
      <c r="F397" s="57">
        <f t="shared" si="120"/>
        <v>859.09803106283346</v>
      </c>
      <c r="G397" s="57">
        <f t="shared" si="120"/>
        <v>839.29386375358274</v>
      </c>
      <c r="H397" s="57">
        <f t="shared" si="120"/>
        <v>881.47435960825305</v>
      </c>
      <c r="I397" s="57">
        <f t="shared" si="120"/>
        <v>872.5774278756013</v>
      </c>
      <c r="J397" s="57">
        <f t="shared" si="120"/>
        <v>905.33760046325801</v>
      </c>
      <c r="K397" s="57">
        <f t="shared" si="120"/>
        <v>930.18208046173731</v>
      </c>
      <c r="L397" s="57">
        <f t="shared" si="120"/>
        <v>952.95892938524355</v>
      </c>
      <c r="M397" s="57">
        <f t="shared" si="120"/>
        <v>941.61766549972708</v>
      </c>
      <c r="N397" s="57">
        <f t="shared" si="120"/>
        <v>928.6678788364012</v>
      </c>
      <c r="O397" s="57">
        <f t="shared" si="120"/>
        <v>948.68502244307763</v>
      </c>
      <c r="P397" s="57">
        <f t="shared" si="120"/>
        <v>965.92296485190491</v>
      </c>
      <c r="Q397" s="57">
        <f t="shared" si="120"/>
        <v>985.02882568731911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160.88882866526751</v>
      </c>
      <c r="D418" s="184">
        <f>D361/RES_summary!D$21</f>
        <v>157.54532293182069</v>
      </c>
      <c r="E418" s="184">
        <f>E361/RES_summary!E$21</f>
        <v>158.42650228346935</v>
      </c>
      <c r="F418" s="184">
        <f>F361/RES_summary!F$21</f>
        <v>156.20233154345834</v>
      </c>
      <c r="G418" s="184">
        <f>G361/RES_summary!G$21</f>
        <v>156.07300699743217</v>
      </c>
      <c r="H418" s="184">
        <f>H361/RES_summary!H$21</f>
        <v>170.73477792503212</v>
      </c>
      <c r="I418" s="184">
        <f>I361/RES_summary!I$21</f>
        <v>143.37366117698036</v>
      </c>
      <c r="J418" s="184">
        <f>J361/RES_summary!J$21</f>
        <v>153.57898938651959</v>
      </c>
      <c r="K418" s="184">
        <f>K361/RES_summary!K$21</f>
        <v>141.54805282350424</v>
      </c>
      <c r="L418" s="184">
        <f>L361/RES_summary!L$21</f>
        <v>150.82820661522749</v>
      </c>
      <c r="M418" s="184">
        <f>M361/RES_summary!M$21</f>
        <v>146.14736282463588</v>
      </c>
      <c r="N418" s="184">
        <f>N361/RES_summary!N$21</f>
        <v>153.98722489530059</v>
      </c>
      <c r="O418" s="184">
        <f>O361/RES_summary!O$21</f>
        <v>133.8177490810219</v>
      </c>
      <c r="P418" s="184">
        <f>P361/RES_summary!P$21</f>
        <v>126.5897261093905</v>
      </c>
      <c r="Q418" s="184">
        <f>Q361/RES_summary!Q$21</f>
        <v>118.00745930995825</v>
      </c>
    </row>
    <row r="419" spans="1:17" ht="12" customHeight="1" x14ac:dyDescent="0.25">
      <c r="A419" s="158" t="s">
        <v>65</v>
      </c>
      <c r="B419" s="157"/>
      <c r="C419" s="178">
        <f>C362/RES_summary!C$21</f>
        <v>132.62053847393071</v>
      </c>
      <c r="D419" s="178">
        <f>D362/RES_summary!D$21</f>
        <v>128.13833310892915</v>
      </c>
      <c r="E419" s="178">
        <f>E362/RES_summary!E$21</f>
        <v>122.80499208499442</v>
      </c>
      <c r="F419" s="178">
        <f>F362/RES_summary!F$21</f>
        <v>120.40593962723605</v>
      </c>
      <c r="G419" s="178">
        <f>G362/RES_summary!G$21</f>
        <v>121.38683407376581</v>
      </c>
      <c r="H419" s="178">
        <f>H362/RES_summary!H$21</f>
        <v>135.39775665923972</v>
      </c>
      <c r="I419" s="178">
        <f>I362/RES_summary!I$21</f>
        <v>110.29149683525495</v>
      </c>
      <c r="J419" s="178">
        <f>J362/RES_summary!J$21</f>
        <v>119.32019021948048</v>
      </c>
      <c r="K419" s="178">
        <f>K362/RES_summary!K$21</f>
        <v>109.61709861216092</v>
      </c>
      <c r="L419" s="178">
        <f>L362/RES_summary!L$21</f>
        <v>115.13038402446564</v>
      </c>
      <c r="M419" s="178">
        <f>M362/RES_summary!M$21</f>
        <v>112.10267288382552</v>
      </c>
      <c r="N419" s="178">
        <f>N362/RES_summary!N$21</f>
        <v>119.67780516574673</v>
      </c>
      <c r="O419" s="178">
        <f>O362/RES_summary!O$21</f>
        <v>100.66702717637321</v>
      </c>
      <c r="P419" s="178">
        <f>P362/RES_summary!P$21</f>
        <v>92.713642495298927</v>
      </c>
      <c r="Q419" s="178">
        <f>Q362/RES_summary!Q$21</f>
        <v>84.691353798076435</v>
      </c>
    </row>
    <row r="420" spans="1:17" ht="12" customHeight="1" x14ac:dyDescent="0.25">
      <c r="A420" s="23" t="s">
        <v>153</v>
      </c>
      <c r="B420" s="156"/>
      <c r="C420" s="177">
        <f>C363/RES_summary!C$21</f>
        <v>132.34552741177657</v>
      </c>
      <c r="D420" s="177">
        <f>D363/RES_summary!D$21</f>
        <v>127.88808187868037</v>
      </c>
      <c r="E420" s="177">
        <f>E363/RES_summary!E$21</f>
        <v>122.17233500250218</v>
      </c>
      <c r="F420" s="177">
        <f>F363/RES_summary!F$21</f>
        <v>119.78908167099532</v>
      </c>
      <c r="G420" s="177">
        <f>G363/RES_summary!G$21</f>
        <v>120.88444122095233</v>
      </c>
      <c r="H420" s="177">
        <f>H363/RES_summary!H$21</f>
        <v>134.7644270354422</v>
      </c>
      <c r="I420" s="177">
        <f>I363/RES_summary!I$21</f>
        <v>109.81064660780888</v>
      </c>
      <c r="J420" s="177">
        <f>J363/RES_summary!J$21</f>
        <v>118.76047098623802</v>
      </c>
      <c r="K420" s="177">
        <f>K363/RES_summary!K$21</f>
        <v>109.08783039670809</v>
      </c>
      <c r="L420" s="177">
        <f>L363/RES_summary!L$21</f>
        <v>114.58203681975552</v>
      </c>
      <c r="M420" s="177">
        <f>M363/RES_summary!M$21</f>
        <v>111.5780565534652</v>
      </c>
      <c r="N420" s="177">
        <f>N363/RES_summary!N$21</f>
        <v>119.12929144824426</v>
      </c>
      <c r="O420" s="177">
        <f>O363/RES_summary!O$21</f>
        <v>100.17916991616642</v>
      </c>
      <c r="P420" s="177">
        <f>P363/RES_summary!P$21</f>
        <v>92.181941914049702</v>
      </c>
      <c r="Q420" s="177">
        <f>Q363/RES_summary!Q$21</f>
        <v>84.151445371959866</v>
      </c>
    </row>
    <row r="421" spans="1:17" ht="12" customHeight="1" x14ac:dyDescent="0.25">
      <c r="A421" s="23" t="s">
        <v>60</v>
      </c>
      <c r="B421" s="156"/>
      <c r="C421" s="177">
        <f>C364/RES_summary!C$21</f>
        <v>0.27501106215414489</v>
      </c>
      <c r="D421" s="177">
        <f>D364/RES_summary!D$21</f>
        <v>0.25025123024878793</v>
      </c>
      <c r="E421" s="177">
        <f>E364/RES_summary!E$21</f>
        <v>0.63265708249225716</v>
      </c>
      <c r="F421" s="177">
        <f>F364/RES_summary!F$21</f>
        <v>0.61685795624072182</v>
      </c>
      <c r="G421" s="177">
        <f>G364/RES_summary!G$21</f>
        <v>0.50239285281349277</v>
      </c>
      <c r="H421" s="177">
        <f>H364/RES_summary!H$21</f>
        <v>0.63332962379752578</v>
      </c>
      <c r="I421" s="177">
        <f>I364/RES_summary!I$21</f>
        <v>0.48085022744605732</v>
      </c>
      <c r="J421" s="177">
        <f>J364/RES_summary!J$21</f>
        <v>0.55971923324247064</v>
      </c>
      <c r="K421" s="177">
        <f>K364/RES_summary!K$21</f>
        <v>0.52926821545285008</v>
      </c>
      <c r="L421" s="177">
        <f>L364/RES_summary!L$21</f>
        <v>0.54834720471013221</v>
      </c>
      <c r="M421" s="177">
        <f>M364/RES_summary!M$21</f>
        <v>0.52461633036031508</v>
      </c>
      <c r="N421" s="177">
        <f>N364/RES_summary!N$21</f>
        <v>0.54851371750247624</v>
      </c>
      <c r="O421" s="177">
        <f>O364/RES_summary!O$21</f>
        <v>0.48785726020680575</v>
      </c>
      <c r="P421" s="177">
        <f>P364/RES_summary!P$21</f>
        <v>0.53170058124921971</v>
      </c>
      <c r="Q421" s="177">
        <f>Q364/RES_summary!Q$21</f>
        <v>0.53990842611657996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5.8746249856249993E-3</v>
      </c>
      <c r="E422" s="178">
        <f>E365/RES_summary!E$21</f>
        <v>6.808812737186155E-3</v>
      </c>
      <c r="F422" s="178">
        <f>F365/RES_summary!F$21</f>
        <v>2.9888107448644511E-2</v>
      </c>
      <c r="G422" s="178">
        <f>G365/RES_summary!G$21</f>
        <v>7.9074180773049032E-3</v>
      </c>
      <c r="H422" s="178">
        <f>H365/RES_summary!H$21</f>
        <v>9.7268729663880837E-2</v>
      </c>
      <c r="I422" s="178">
        <f>I365/RES_summary!I$21</f>
        <v>0.21204655487449695</v>
      </c>
      <c r="J422" s="178">
        <f>J365/RES_summary!J$21</f>
        <v>7.3318566976678379E-2</v>
      </c>
      <c r="K422" s="178">
        <f>K365/RES_summary!K$21</f>
        <v>0.21753089508037843</v>
      </c>
      <c r="L422" s="178">
        <f>L365/RES_summary!L$21</f>
        <v>0.21888077826772689</v>
      </c>
      <c r="M422" s="178">
        <f>M365/RES_summary!M$21</f>
        <v>0.17664097704051587</v>
      </c>
      <c r="N422" s="178">
        <f>N365/RES_summary!N$21</f>
        <v>6.330771535834645E-2</v>
      </c>
      <c r="O422" s="178">
        <f>O365/RES_summary!O$21</f>
        <v>5.6691281147756463E-2</v>
      </c>
      <c r="P422" s="178">
        <f>P365/RES_summary!P$21</f>
        <v>7.8470969992242748E-2</v>
      </c>
      <c r="Q422" s="178">
        <f>Q365/RES_summary!Q$21</f>
        <v>0.11592816107484695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5.8746249856249993E-3</v>
      </c>
      <c r="E423" s="177">
        <f>E366/RES_summary!E$21</f>
        <v>6.808812737186155E-3</v>
      </c>
      <c r="F423" s="177">
        <f>F366/RES_summary!F$21</f>
        <v>2.9888107448644511E-2</v>
      </c>
      <c r="G423" s="177">
        <f>G366/RES_summary!G$21</f>
        <v>7.9074180773049032E-3</v>
      </c>
      <c r="H423" s="177">
        <f>H366/RES_summary!H$21</f>
        <v>9.7268729663880837E-2</v>
      </c>
      <c r="I423" s="177">
        <f>I366/RES_summary!I$21</f>
        <v>0.21204655487449695</v>
      </c>
      <c r="J423" s="177">
        <f>J366/RES_summary!J$21</f>
        <v>7.3318566976678379E-2</v>
      </c>
      <c r="K423" s="177">
        <f>K366/RES_summary!K$21</f>
        <v>0.21753089508037843</v>
      </c>
      <c r="L423" s="177">
        <f>L366/RES_summary!L$21</f>
        <v>0.21888077826772689</v>
      </c>
      <c r="M423" s="177">
        <f>M366/RES_summary!M$21</f>
        <v>0.17664097704051587</v>
      </c>
      <c r="N423" s="177">
        <f>N366/RES_summary!N$21</f>
        <v>6.330771535834645E-2</v>
      </c>
      <c r="O423" s="177">
        <f>O366/RES_summary!O$21</f>
        <v>5.6691281147756463E-2</v>
      </c>
      <c r="P423" s="177">
        <f>P366/RES_summary!P$21</f>
        <v>7.8470969992242748E-2</v>
      </c>
      <c r="Q423" s="177">
        <f>Q366/RES_summary!Q$21</f>
        <v>0.11592816107484695</v>
      </c>
    </row>
    <row r="424" spans="1:17" ht="12" customHeight="1" x14ac:dyDescent="0.25">
      <c r="A424" s="158" t="s">
        <v>63</v>
      </c>
      <c r="B424" s="157"/>
      <c r="C424" s="178">
        <f>C367/RES_summary!C$21</f>
        <v>21.61179700024778</v>
      </c>
      <c r="D424" s="178">
        <f>D367/RES_summary!D$21</f>
        <v>22.10129046514178</v>
      </c>
      <c r="E424" s="178">
        <f>E367/RES_summary!E$21</f>
        <v>25.704195589420209</v>
      </c>
      <c r="F424" s="178">
        <f>F367/RES_summary!F$21</f>
        <v>25.790506378774548</v>
      </c>
      <c r="G424" s="178">
        <f>G367/RES_summary!G$21</f>
        <v>25.075285471300312</v>
      </c>
      <c r="H424" s="178">
        <f>H367/RES_summary!H$21</f>
        <v>25.496358610402112</v>
      </c>
      <c r="I424" s="178">
        <f>I367/RES_summary!I$21</f>
        <v>23.386552862332948</v>
      </c>
      <c r="J424" s="178">
        <f>J367/RES_summary!J$21</f>
        <v>24.47843374560529</v>
      </c>
      <c r="K424" s="178">
        <f>K367/RES_summary!K$21</f>
        <v>21.824125013902133</v>
      </c>
      <c r="L424" s="178">
        <f>L367/RES_summary!L$21</f>
        <v>25.447502049666831</v>
      </c>
      <c r="M424" s="178">
        <f>M367/RES_summary!M$21</f>
        <v>24.059358382938413</v>
      </c>
      <c r="N424" s="178">
        <f>N367/RES_summary!N$21</f>
        <v>24.650036807039701</v>
      </c>
      <c r="O424" s="178">
        <f>O367/RES_summary!O$21</f>
        <v>23.331729349883744</v>
      </c>
      <c r="P424" s="178">
        <f>P367/RES_summary!P$21</f>
        <v>23.914782084183841</v>
      </c>
      <c r="Q424" s="178">
        <f>Q367/RES_summary!Q$21</f>
        <v>23.187700359726922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21.61179700024778</v>
      </c>
      <c r="D429" s="180">
        <f>D372/RES_summary!D$21</f>
        <v>22.10129046514178</v>
      </c>
      <c r="E429" s="180">
        <f>E372/RES_summary!E$21</f>
        <v>25.704195589420209</v>
      </c>
      <c r="F429" s="180">
        <f>F372/RES_summary!F$21</f>
        <v>25.790506378774548</v>
      </c>
      <c r="G429" s="180">
        <f>G372/RES_summary!G$21</f>
        <v>25.075285471300312</v>
      </c>
      <c r="H429" s="180">
        <f>H372/RES_summary!H$21</f>
        <v>25.496358610402112</v>
      </c>
      <c r="I429" s="180">
        <f>I372/RES_summary!I$21</f>
        <v>23.386552862332948</v>
      </c>
      <c r="J429" s="180">
        <f>J372/RES_summary!J$21</f>
        <v>24.47843374560529</v>
      </c>
      <c r="K429" s="180">
        <f>K372/RES_summary!K$21</f>
        <v>0</v>
      </c>
      <c r="L429" s="180">
        <f>L372/RES_summary!L$21</f>
        <v>26.964111928962438</v>
      </c>
      <c r="M429" s="180">
        <f>M372/RES_summary!M$21</f>
        <v>25.041697775672834</v>
      </c>
      <c r="N429" s="180">
        <f>N372/RES_summary!N$21</f>
        <v>25.075268971068585</v>
      </c>
      <c r="O429" s="180">
        <f>O372/RES_summary!O$21</f>
        <v>25.235003671403675</v>
      </c>
      <c r="P429" s="180">
        <f>P372/RES_summary!P$21</f>
        <v>25.55306707839884</v>
      </c>
      <c r="Q429" s="180">
        <f>Q372/RES_summary!Q$21</f>
        <v>25.564669575960018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21.824125013902133</v>
      </c>
      <c r="L430" s="179">
        <f>L373/RES_summary!L$21</f>
        <v>23.389880772208617</v>
      </c>
      <c r="M430" s="179">
        <f>M373/RES_summary!M$21</f>
        <v>21.829666921670658</v>
      </c>
      <c r="N430" s="179">
        <f>N373/RES_summary!N$21</f>
        <v>21.797594056359518</v>
      </c>
      <c r="O430" s="179">
        <f>O373/RES_summary!O$21</f>
        <v>21.802372657176551</v>
      </c>
      <c r="P430" s="179">
        <f>P373/RES_summary!P$21</f>
        <v>22.0198560127969</v>
      </c>
      <c r="Q430" s="179">
        <f>Q373/RES_summary!Q$21</f>
        <v>22.006035167357648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17.763139883027453</v>
      </c>
      <c r="L431" s="177">
        <f>L374/RES_summary!L$21</f>
        <v>19.335798337999918</v>
      </c>
      <c r="M431" s="177">
        <f>M374/RES_summary!M$21</f>
        <v>17.821057438389218</v>
      </c>
      <c r="N431" s="177">
        <f>N374/RES_summary!N$21</f>
        <v>17.783790477380716</v>
      </c>
      <c r="O431" s="177">
        <f>O374/RES_summary!O$21</f>
        <v>17.76669414966489</v>
      </c>
      <c r="P431" s="177">
        <f>P374/RES_summary!P$21</f>
        <v>18.000413585073012</v>
      </c>
      <c r="Q431" s="177">
        <f>Q374/RES_summary!Q$21</f>
        <v>18.013311556823325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4.0609851308746805</v>
      </c>
      <c r="L432" s="177">
        <f>L375/RES_summary!L$21</f>
        <v>4.0540824342086941</v>
      </c>
      <c r="M432" s="177">
        <f>M375/RES_summary!M$21</f>
        <v>4.0086094832814414</v>
      </c>
      <c r="N432" s="177">
        <f>N375/RES_summary!N$21</f>
        <v>4.0138035789788038</v>
      </c>
      <c r="O432" s="177">
        <f>O375/RES_summary!O$21</f>
        <v>4.0356785075116628</v>
      </c>
      <c r="P432" s="177">
        <f>P375/RES_summary!P$21</f>
        <v>4.0194424277238916</v>
      </c>
      <c r="Q432" s="177">
        <f>Q375/RES_summary!Q$21</f>
        <v>3.9927236105343216</v>
      </c>
    </row>
    <row r="433" spans="1:17" ht="12" customHeight="1" x14ac:dyDescent="0.25">
      <c r="A433" s="158" t="s">
        <v>62</v>
      </c>
      <c r="B433" s="157"/>
      <c r="C433" s="178">
        <f>C376/RES_summary!C$21</f>
        <v>6.6564931910890239</v>
      </c>
      <c r="D433" s="178">
        <f>D376/RES_summary!D$21</f>
        <v>7.2998247327641383</v>
      </c>
      <c r="E433" s="178">
        <f>E376/RES_summary!E$21</f>
        <v>9.9105057963175298</v>
      </c>
      <c r="F433" s="178">
        <f>F376/RES_summary!F$21</f>
        <v>9.9759974299990972</v>
      </c>
      <c r="G433" s="178">
        <f>G376/RES_summary!G$21</f>
        <v>9.6029800342887466</v>
      </c>
      <c r="H433" s="178">
        <f>H376/RES_summary!H$21</f>
        <v>9.7433939257264104</v>
      </c>
      <c r="I433" s="178">
        <f>I376/RES_summary!I$21</f>
        <v>9.4835649245179905</v>
      </c>
      <c r="J433" s="178">
        <f>J376/RES_summary!J$21</f>
        <v>9.707046854457154</v>
      </c>
      <c r="K433" s="178">
        <f>K376/RES_summary!K$21</f>
        <v>9.8892983023608068</v>
      </c>
      <c r="L433" s="178">
        <f>L376/RES_summary!L$21</f>
        <v>10.03143976282727</v>
      </c>
      <c r="M433" s="178">
        <f>M376/RES_summary!M$21</f>
        <v>9.808690580831442</v>
      </c>
      <c r="N433" s="178">
        <f>N376/RES_summary!N$21</f>
        <v>9.5960752071558115</v>
      </c>
      <c r="O433" s="178">
        <f>O376/RES_summary!O$21</f>
        <v>9.7623012736171919</v>
      </c>
      <c r="P433" s="178">
        <f>P376/RES_summary!P$21</f>
        <v>9.8828305599154902</v>
      </c>
      <c r="Q433" s="178">
        <f>Q376/RES_summary!Q$21</f>
        <v>10.012476991080035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6.6564931910890239</v>
      </c>
      <c r="D435" s="176">
        <f>D378/RES_summary!D$21</f>
        <v>7.2998247327641383</v>
      </c>
      <c r="E435" s="176">
        <f>E378/RES_summary!E$21</f>
        <v>9.9105057963175298</v>
      </c>
      <c r="F435" s="176">
        <f>F378/RES_summary!F$21</f>
        <v>9.9759974299990972</v>
      </c>
      <c r="G435" s="176">
        <f>G378/RES_summary!G$21</f>
        <v>9.6029800342887466</v>
      </c>
      <c r="H435" s="176">
        <f>H378/RES_summary!H$21</f>
        <v>9.7433939257264104</v>
      </c>
      <c r="I435" s="176">
        <f>I378/RES_summary!I$21</f>
        <v>9.4835649245179905</v>
      </c>
      <c r="J435" s="176">
        <f>J378/RES_summary!J$21</f>
        <v>9.707046854457154</v>
      </c>
      <c r="K435" s="176">
        <f>K378/RES_summary!K$21</f>
        <v>9.8892983023608068</v>
      </c>
      <c r="L435" s="176">
        <f>L378/RES_summary!L$21</f>
        <v>10.03143976282727</v>
      </c>
      <c r="M435" s="176">
        <f>M378/RES_summary!M$21</f>
        <v>9.808690580831442</v>
      </c>
      <c r="N435" s="176">
        <f>N378/RES_summary!N$21</f>
        <v>9.5960752071558115</v>
      </c>
      <c r="O435" s="176">
        <f>O378/RES_summary!O$21</f>
        <v>9.7623012736171919</v>
      </c>
      <c r="P435" s="176">
        <f>P378/RES_summary!P$21</f>
        <v>9.8828305599154902</v>
      </c>
      <c r="Q435" s="176">
        <f>Q378/RES_summary!Q$21</f>
        <v>10.012476991080035</v>
      </c>
    </row>
    <row r="437" spans="1:17" ht="12" customHeight="1" x14ac:dyDescent="0.25">
      <c r="A437" s="152" t="s">
        <v>185</v>
      </c>
      <c r="B437" s="168"/>
      <c r="C437" s="184">
        <f>C380/RES_summary!C$21</f>
        <v>128.7400414738438</v>
      </c>
      <c r="D437" s="184">
        <f>D380/RES_summary!D$21</f>
        <v>126.36718169183797</v>
      </c>
      <c r="E437" s="184">
        <f>E380/RES_summary!E$21</f>
        <v>127.66321514568151</v>
      </c>
      <c r="F437" s="184">
        <f>F380/RES_summary!F$21</f>
        <v>126.53931033482806</v>
      </c>
      <c r="G437" s="184">
        <f>G380/RES_summary!G$21</f>
        <v>127.07851673004737</v>
      </c>
      <c r="H437" s="184">
        <f>H380/RES_summary!H$21</f>
        <v>139.91224792637684</v>
      </c>
      <c r="I437" s="184">
        <f>I380/RES_summary!I$21</f>
        <v>118.10574820174607</v>
      </c>
      <c r="J437" s="184">
        <f>J380/RES_summary!J$21</f>
        <v>126.95524709684128</v>
      </c>
      <c r="K437" s="184">
        <f>K380/RES_summary!K$21</f>
        <v>115.34474137798586</v>
      </c>
      <c r="L437" s="184">
        <f>L380/RES_summary!L$21</f>
        <v>125.10565229848112</v>
      </c>
      <c r="M437" s="184">
        <f>M380/RES_summary!M$21</f>
        <v>121.97629564438218</v>
      </c>
      <c r="N437" s="184">
        <f>N380/RES_summary!N$21</f>
        <v>129.00533631986011</v>
      </c>
      <c r="O437" s="184">
        <f>O380/RES_summary!O$21</f>
        <v>111.86335550296559</v>
      </c>
      <c r="P437" s="184">
        <f>P380/RES_summary!P$21</f>
        <v>106.2068473873929</v>
      </c>
      <c r="Q437" s="184">
        <f>Q380/RES_summary!Q$21</f>
        <v>99.183138720571193</v>
      </c>
    </row>
    <row r="438" spans="1:17" ht="12" customHeight="1" x14ac:dyDescent="0.25">
      <c r="A438" s="158" t="s">
        <v>65</v>
      </c>
      <c r="B438" s="157"/>
      <c r="C438" s="178">
        <f>C381/RES_summary!C$21</f>
        <v>107.17845192297609</v>
      </c>
      <c r="D438" s="178">
        <f>D381/RES_summary!D$21</f>
        <v>103.76680843344482</v>
      </c>
      <c r="E438" s="178">
        <f>E381/RES_summary!E$21</f>
        <v>100.06684129610593</v>
      </c>
      <c r="F438" s="178">
        <f>F381/RES_summary!F$21</f>
        <v>98.623681950105421</v>
      </c>
      <c r="G438" s="178">
        <f>G381/RES_summary!G$21</f>
        <v>99.980871234362098</v>
      </c>
      <c r="H438" s="178">
        <f>H381/RES_summary!H$21</f>
        <v>112.05509208467086</v>
      </c>
      <c r="I438" s="178">
        <f>I381/RES_summary!I$21</f>
        <v>91.69431752105568</v>
      </c>
      <c r="J438" s="178">
        <f>J381/RES_summary!J$21</f>
        <v>99.678027014838932</v>
      </c>
      <c r="K438" s="178">
        <f>K381/RES_summary!K$21</f>
        <v>88.824209336441172</v>
      </c>
      <c r="L438" s="178">
        <f>L381/RES_summary!L$21</f>
        <v>95.996251017927051</v>
      </c>
      <c r="M438" s="178">
        <f>M381/RES_summary!M$21</f>
        <v>94.228331589260847</v>
      </c>
      <c r="N438" s="178">
        <f>N381/RES_summary!N$21</f>
        <v>101.37588327692487</v>
      </c>
      <c r="O438" s="178">
        <f>O381/RES_summary!O$21</f>
        <v>84.704910434188861</v>
      </c>
      <c r="P438" s="178">
        <f>P381/RES_summary!P$21</f>
        <v>78.471018378388408</v>
      </c>
      <c r="Q438" s="178">
        <f>Q381/RES_summary!Q$21</f>
        <v>71.55686559696916</v>
      </c>
    </row>
    <row r="439" spans="1:17" ht="12" customHeight="1" x14ac:dyDescent="0.25">
      <c r="A439" s="23" t="s">
        <v>153</v>
      </c>
      <c r="B439" s="156"/>
      <c r="C439" s="177">
        <f>C382/RES_summary!C$21</f>
        <v>106.8662835709991</v>
      </c>
      <c r="D439" s="177">
        <f>D382/RES_summary!D$21</f>
        <v>103.50287995533387</v>
      </c>
      <c r="E439" s="177">
        <f>E382/RES_summary!E$21</f>
        <v>99.404741296444712</v>
      </c>
      <c r="F439" s="177">
        <f>F382/RES_summary!F$21</f>
        <v>97.978889465390537</v>
      </c>
      <c r="G439" s="177">
        <f>G382/RES_summary!G$21</f>
        <v>99.463577297163297</v>
      </c>
      <c r="H439" s="177">
        <f>H382/RES_summary!H$21</f>
        <v>111.40188401559948</v>
      </c>
      <c r="I439" s="177">
        <f>I382/RES_summary!I$21</f>
        <v>91.197402394193048</v>
      </c>
      <c r="J439" s="177">
        <f>J382/RES_summary!J$21</f>
        <v>99.099275205107688</v>
      </c>
      <c r="K439" s="177">
        <f>K382/RES_summary!K$21</f>
        <v>88.294941120988327</v>
      </c>
      <c r="L439" s="177">
        <f>L382/RES_summary!L$21</f>
        <v>95.433795754398176</v>
      </c>
      <c r="M439" s="177">
        <f>M382/RES_summary!M$21</f>
        <v>93.68780024967063</v>
      </c>
      <c r="N439" s="177">
        <f>N382/RES_summary!N$21</f>
        <v>100.81063883283704</v>
      </c>
      <c r="O439" s="177">
        <f>O382/RES_summary!O$21</f>
        <v>84.208518815986494</v>
      </c>
      <c r="P439" s="177">
        <f>P382/RES_summary!P$21</f>
        <v>77.930717885856879</v>
      </c>
      <c r="Q439" s="177">
        <f>Q382/RES_summary!Q$21</f>
        <v>71.011461265576003</v>
      </c>
    </row>
    <row r="440" spans="1:17" ht="12" customHeight="1" x14ac:dyDescent="0.25">
      <c r="A440" s="23" t="s">
        <v>60</v>
      </c>
      <c r="B440" s="156"/>
      <c r="C440" s="177">
        <f>C383/RES_summary!C$21</f>
        <v>0.31216835197698556</v>
      </c>
      <c r="D440" s="177">
        <f>D383/RES_summary!D$21</f>
        <v>0.26392847811095749</v>
      </c>
      <c r="E440" s="177">
        <f>E383/RES_summary!E$21</f>
        <v>0.66209999966121624</v>
      </c>
      <c r="F440" s="177">
        <f>F383/RES_summary!F$21</f>
        <v>0.64479248471487505</v>
      </c>
      <c r="G440" s="177">
        <f>G383/RES_summary!G$21</f>
        <v>0.51729393719880878</v>
      </c>
      <c r="H440" s="177">
        <f>H383/RES_summary!H$21</f>
        <v>0.65320806907138818</v>
      </c>
      <c r="I440" s="177">
        <f>I383/RES_summary!I$21</f>
        <v>0.49691512686263412</v>
      </c>
      <c r="J440" s="177">
        <f>J383/RES_summary!J$21</f>
        <v>0.57875180973125018</v>
      </c>
      <c r="K440" s="177">
        <f>K383/RES_summary!K$21</f>
        <v>0.52926821545285019</v>
      </c>
      <c r="L440" s="177">
        <f>L383/RES_summary!L$21</f>
        <v>0.5624552635288701</v>
      </c>
      <c r="M440" s="177">
        <f>M383/RES_summary!M$21</f>
        <v>0.54053133959020672</v>
      </c>
      <c r="N440" s="177">
        <f>N383/RES_summary!N$21</f>
        <v>0.56524444408781471</v>
      </c>
      <c r="O440" s="177">
        <f>O383/RES_summary!O$21</f>
        <v>0.4963916182023756</v>
      </c>
      <c r="P440" s="177">
        <f>P383/RES_summary!P$21</f>
        <v>0.54030049253152956</v>
      </c>
      <c r="Q440" s="177">
        <f>Q383/RES_summary!Q$21</f>
        <v>0.54540433139315103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1.0787514489847784E-2</v>
      </c>
      <c r="E441" s="178">
        <f>E384/RES_summary!E$21</f>
        <v>1.2992527376403953E-2</v>
      </c>
      <c r="F441" s="178">
        <f>F384/RES_summary!F$21</f>
        <v>5.8139117614579711E-2</v>
      </c>
      <c r="G441" s="178">
        <f>G384/RES_summary!G$21</f>
        <v>1.5888969893962001E-2</v>
      </c>
      <c r="H441" s="178">
        <f>H384/RES_summary!H$21</f>
        <v>0.20309442717106421</v>
      </c>
      <c r="I441" s="178">
        <f>I384/RES_summary!I$21</f>
        <v>0.46144863869137237</v>
      </c>
      <c r="J441" s="178">
        <f>J384/RES_summary!J$21</f>
        <v>0.16765187162973424</v>
      </c>
      <c r="K441" s="178">
        <f>K384/RES_summary!K$21</f>
        <v>0.52735538593975262</v>
      </c>
      <c r="L441" s="178">
        <f>L384/RES_summary!L$21</f>
        <v>0.56459960602548076</v>
      </c>
      <c r="M441" s="178">
        <f>M384/RES_summary!M$21</f>
        <v>0.48243605203927847</v>
      </c>
      <c r="N441" s="178">
        <f>N384/RES_summary!N$21</f>
        <v>0.18115226043776209</v>
      </c>
      <c r="O441" s="178">
        <f>O384/RES_summary!O$21</f>
        <v>0.16853560084407013</v>
      </c>
      <c r="P441" s="178">
        <f>P384/RES_summary!P$21</f>
        <v>0.2409509712207473</v>
      </c>
      <c r="Q441" s="178">
        <f>Q384/RES_summary!Q$21</f>
        <v>0.36525267544330997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1.0787514489847784E-2</v>
      </c>
      <c r="E442" s="177">
        <f>E385/RES_summary!E$21</f>
        <v>1.2992527376403953E-2</v>
      </c>
      <c r="F442" s="177">
        <f>F385/RES_summary!F$21</f>
        <v>5.8139117614579711E-2</v>
      </c>
      <c r="G442" s="177">
        <f>G385/RES_summary!G$21</f>
        <v>1.5888969893962001E-2</v>
      </c>
      <c r="H442" s="177">
        <f>H385/RES_summary!H$21</f>
        <v>0.20309442717106421</v>
      </c>
      <c r="I442" s="177">
        <f>I385/RES_summary!I$21</f>
        <v>0.46144863869137237</v>
      </c>
      <c r="J442" s="177">
        <f>J385/RES_summary!J$21</f>
        <v>0.16765187162973424</v>
      </c>
      <c r="K442" s="177">
        <f>K385/RES_summary!K$21</f>
        <v>0.52735538593975262</v>
      </c>
      <c r="L442" s="177">
        <f>L385/RES_summary!L$21</f>
        <v>0.56459960602548076</v>
      </c>
      <c r="M442" s="177">
        <f>M385/RES_summary!M$21</f>
        <v>0.48243605203927847</v>
      </c>
      <c r="N442" s="177">
        <f>N385/RES_summary!N$21</f>
        <v>0.18115226043776209</v>
      </c>
      <c r="O442" s="177">
        <f>O385/RES_summary!O$21</f>
        <v>0.16853560084407013</v>
      </c>
      <c r="P442" s="177">
        <f>P385/RES_summary!P$21</f>
        <v>0.2409509712207473</v>
      </c>
      <c r="Q442" s="177">
        <f>Q385/RES_summary!Q$21</f>
        <v>0.36525267544330997</v>
      </c>
    </row>
    <row r="443" spans="1:17" ht="12" customHeight="1" x14ac:dyDescent="0.25">
      <c r="A443" s="158" t="s">
        <v>63</v>
      </c>
      <c r="B443" s="157"/>
      <c r="C443" s="178">
        <f>C386/RES_summary!C$21</f>
        <v>16.091336799561898</v>
      </c>
      <c r="D443" s="178">
        <f>D386/RES_summary!D$21</f>
        <v>16.588056548615079</v>
      </c>
      <c r="E443" s="178">
        <f>E386/RES_summary!E$21</f>
        <v>19.409293472711926</v>
      </c>
      <c r="F443" s="178">
        <f>F386/RES_summary!F$21</f>
        <v>19.603934188330346</v>
      </c>
      <c r="G443" s="178">
        <f>G386/RES_summary!G$21</f>
        <v>19.11417141343323</v>
      </c>
      <c r="H443" s="178">
        <f>H386/RES_summary!H$21</f>
        <v>19.547592670539487</v>
      </c>
      <c r="I443" s="178">
        <f>I386/RES_summary!I$21</f>
        <v>18.038387759246568</v>
      </c>
      <c r="J443" s="178">
        <f>J386/RES_summary!J$21</f>
        <v>18.988998347171798</v>
      </c>
      <c r="K443" s="178">
        <f>K386/RES_summary!K$21</f>
        <v>17.708471681656391</v>
      </c>
      <c r="L443" s="178">
        <f>L386/RES_summary!L$21</f>
        <v>20.132768474814032</v>
      </c>
      <c r="M443" s="178">
        <f>M386/RES_summary!M$21</f>
        <v>19.02815297965126</v>
      </c>
      <c r="N443" s="178">
        <f>N386/RES_summary!N$21</f>
        <v>19.372860141686228</v>
      </c>
      <c r="O443" s="178">
        <f>O386/RES_summary!O$21</f>
        <v>18.759867342147757</v>
      </c>
      <c r="P443" s="178">
        <f>P386/RES_summary!P$21</f>
        <v>19.151422437643411</v>
      </c>
      <c r="Q443" s="178">
        <f>Q386/RES_summary!Q$21</f>
        <v>18.795608390686176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16.091336799561898</v>
      </c>
      <c r="D448" s="180">
        <f>D391/RES_summary!D$21</f>
        <v>16.588056548615079</v>
      </c>
      <c r="E448" s="180">
        <f>E391/RES_summary!E$21</f>
        <v>19.409293472711926</v>
      </c>
      <c r="F448" s="180">
        <f>F391/RES_summary!F$21</f>
        <v>19.603934188330346</v>
      </c>
      <c r="G448" s="180">
        <f>G391/RES_summary!G$21</f>
        <v>19.11417141343323</v>
      </c>
      <c r="H448" s="180">
        <f>H391/RES_summary!H$21</f>
        <v>19.547592670539487</v>
      </c>
      <c r="I448" s="180">
        <f>I391/RES_summary!I$21</f>
        <v>18.038387759246568</v>
      </c>
      <c r="J448" s="180">
        <f>J391/RES_summary!J$21</f>
        <v>18.988998347171798</v>
      </c>
      <c r="K448" s="180">
        <f>K391/RES_summary!K$21</f>
        <v>0</v>
      </c>
      <c r="L448" s="180">
        <f>L391/RES_summary!L$21</f>
        <v>21.004394454716074</v>
      </c>
      <c r="M448" s="180">
        <f>M391/RES_summary!M$21</f>
        <v>19.542576656409516</v>
      </c>
      <c r="N448" s="180">
        <f>N391/RES_summary!N$21</f>
        <v>19.591739738740504</v>
      </c>
      <c r="O448" s="180">
        <f>O391/RES_summary!O$21</f>
        <v>19.737639945127409</v>
      </c>
      <c r="P448" s="180">
        <f>P391/RES_summary!P$21</f>
        <v>20.01632167347557</v>
      </c>
      <c r="Q448" s="180">
        <f>Q391/RES_summary!Q$21</f>
        <v>20.063768132270269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17.708471681656391</v>
      </c>
      <c r="L449" s="179">
        <f>L392/RES_summary!L$21</f>
        <v>18.950212441970049</v>
      </c>
      <c r="M449" s="179">
        <f>M392/RES_summary!M$21</f>
        <v>17.860525896765914</v>
      </c>
      <c r="N449" s="179">
        <f>N392/RES_summary!N$21</f>
        <v>17.904623322594524</v>
      </c>
      <c r="O449" s="179">
        <f>O392/RES_summary!O$21</f>
        <v>17.974188127436086</v>
      </c>
      <c r="P449" s="179">
        <f>P392/RES_summary!P$21</f>
        <v>18.151034765847449</v>
      </c>
      <c r="Q449" s="179">
        <f>Q392/RES_summary!Q$21</f>
        <v>18.165166812074251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13.647486550781712</v>
      </c>
      <c r="L450" s="177">
        <f>L393/RES_summary!L$21</f>
        <v>14.895502541531846</v>
      </c>
      <c r="M450" s="177">
        <f>M393/RES_summary!M$21</f>
        <v>13.831200896956352</v>
      </c>
      <c r="N450" s="177">
        <f>N393/RES_summary!N$21</f>
        <v>13.867920352466733</v>
      </c>
      <c r="O450" s="177">
        <f>O393/RES_summary!O$21</f>
        <v>13.923187033521714</v>
      </c>
      <c r="P450" s="177">
        <f>P393/RES_summary!P$21</f>
        <v>14.121563040869958</v>
      </c>
      <c r="Q450" s="177">
        <f>Q393/RES_summary!Q$21</f>
        <v>14.161465002210461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4.0609851308746796</v>
      </c>
      <c r="L451" s="177">
        <f>L394/RES_summary!L$21</f>
        <v>4.0547099004381977</v>
      </c>
      <c r="M451" s="177">
        <f>M394/RES_summary!M$21</f>
        <v>4.0293249998095657</v>
      </c>
      <c r="N451" s="177">
        <f>N394/RES_summary!N$21</f>
        <v>4.0367029701277914</v>
      </c>
      <c r="O451" s="177">
        <f>O394/RES_summary!O$21</f>
        <v>4.051001093914369</v>
      </c>
      <c r="P451" s="177">
        <f>P394/RES_summary!P$21</f>
        <v>4.0294717249774896</v>
      </c>
      <c r="Q451" s="177">
        <f>Q394/RES_summary!Q$21</f>
        <v>4.0037018098637889</v>
      </c>
    </row>
    <row r="452" spans="1:17" ht="12" customHeight="1" x14ac:dyDescent="0.25">
      <c r="A452" s="158" t="s">
        <v>62</v>
      </c>
      <c r="B452" s="157"/>
      <c r="C452" s="178">
        <f>C395/RES_summary!C$21</f>
        <v>5.4702527513057921</v>
      </c>
      <c r="D452" s="178">
        <f>D395/RES_summary!D$21</f>
        <v>6.0015291952882004</v>
      </c>
      <c r="E452" s="178">
        <f>E395/RES_summary!E$21</f>
        <v>8.174087849487254</v>
      </c>
      <c r="F452" s="178">
        <f>F395/RES_summary!F$21</f>
        <v>8.253555078777719</v>
      </c>
      <c r="G452" s="178">
        <f>G395/RES_summary!G$21</f>
        <v>7.9675851123580701</v>
      </c>
      <c r="H452" s="178">
        <f>H395/RES_summary!H$21</f>
        <v>8.1064687439954213</v>
      </c>
      <c r="I452" s="178">
        <f>I395/RES_summary!I$21</f>
        <v>7.9115942827524357</v>
      </c>
      <c r="J452" s="178">
        <f>J395/RES_summary!J$21</f>
        <v>8.1205698632008083</v>
      </c>
      <c r="K452" s="178">
        <f>K395/RES_summary!K$21</f>
        <v>8.284704973948541</v>
      </c>
      <c r="L452" s="178">
        <f>L395/RES_summary!L$21</f>
        <v>8.4120331997145517</v>
      </c>
      <c r="M452" s="178">
        <f>M395/RES_summary!M$21</f>
        <v>8.237375023430797</v>
      </c>
      <c r="N452" s="178">
        <f>N395/RES_summary!N$21</f>
        <v>8.0754406408112711</v>
      </c>
      <c r="O452" s="178">
        <f>O395/RES_summary!O$21</f>
        <v>8.2300421257848893</v>
      </c>
      <c r="P452" s="178">
        <f>P395/RES_summary!P$21</f>
        <v>8.3434556001403237</v>
      </c>
      <c r="Q452" s="178">
        <f>Q395/RES_summary!Q$21</f>
        <v>8.4654120574725553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5.4702527513057921</v>
      </c>
      <c r="D454" s="176">
        <f>D397/RES_summary!D$21</f>
        <v>6.0015291952882004</v>
      </c>
      <c r="E454" s="176">
        <f>E397/RES_summary!E$21</f>
        <v>8.174087849487254</v>
      </c>
      <c r="F454" s="176">
        <f>F397/RES_summary!F$21</f>
        <v>8.253555078777719</v>
      </c>
      <c r="G454" s="176">
        <f>G397/RES_summary!G$21</f>
        <v>7.9675851123580701</v>
      </c>
      <c r="H454" s="176">
        <f>H397/RES_summary!H$21</f>
        <v>8.1064687439954213</v>
      </c>
      <c r="I454" s="176">
        <f>I397/RES_summary!I$21</f>
        <v>7.9115942827524357</v>
      </c>
      <c r="J454" s="176">
        <f>J397/RES_summary!J$21</f>
        <v>8.1205698632008083</v>
      </c>
      <c r="K454" s="176">
        <f>K397/RES_summary!K$21</f>
        <v>8.284704973948541</v>
      </c>
      <c r="L454" s="176">
        <f>L397/RES_summary!L$21</f>
        <v>8.4120331997145517</v>
      </c>
      <c r="M454" s="176">
        <f>M397/RES_summary!M$21</f>
        <v>8.237375023430797</v>
      </c>
      <c r="N454" s="176">
        <f>N397/RES_summary!N$21</f>
        <v>8.0754406408112711</v>
      </c>
      <c r="O454" s="176">
        <f>O397/RES_summary!O$21</f>
        <v>8.2300421257848893</v>
      </c>
      <c r="P454" s="176">
        <f>P397/RES_summary!P$21</f>
        <v>8.3434556001403237</v>
      </c>
      <c r="Q454" s="176">
        <f>Q397/RES_summary!Q$21</f>
        <v>8.4654120574725553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5667426</v>
      </c>
      <c r="C5" s="151">
        <f>RES_hhdet_num!C$124</f>
        <v>5774518</v>
      </c>
      <c r="D5" s="151">
        <f>RES_hhdet_num!D$124</f>
        <v>5372295</v>
      </c>
      <c r="E5" s="151">
        <f>RES_hhdet_num!E$124</f>
        <v>5382386.9999999991</v>
      </c>
      <c r="F5" s="151">
        <f>RES_hhdet_num!F$124</f>
        <v>5244294.9999999991</v>
      </c>
      <c r="G5" s="151">
        <f>RES_hhdet_num!G$124</f>
        <v>4984512.9999999981</v>
      </c>
      <c r="H5" s="151">
        <f>RES_hhdet_num!H$124</f>
        <v>4726735.9999999981</v>
      </c>
      <c r="I5" s="151">
        <f>RES_hhdet_num!I$124</f>
        <v>4704347.9999999991</v>
      </c>
      <c r="J5" s="151">
        <f>RES_hhdet_num!J$124</f>
        <v>4624020.9999999981</v>
      </c>
      <c r="K5" s="151">
        <f>RES_hhdet_num!K$124</f>
        <v>4629011.9999999991</v>
      </c>
      <c r="L5" s="151">
        <f>RES_hhdet_num!L$124</f>
        <v>4640184.9999999972</v>
      </c>
      <c r="M5" s="151">
        <f>RES_hhdet_num!M$124</f>
        <v>4471876.9999999972</v>
      </c>
      <c r="N5" s="151">
        <f>RES_hhdet_num!N$124</f>
        <v>4543749.9999999972</v>
      </c>
      <c r="O5" s="151">
        <f>RES_hhdet_num!O$124</f>
        <v>4493072.9999999981</v>
      </c>
      <c r="P5" s="151">
        <f>RES_hhdet_num!P$124</f>
        <v>4539800.9999999991</v>
      </c>
      <c r="Q5" s="151">
        <f>RES_hhdet_num!Q$124</f>
        <v>4550220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5667426</v>
      </c>
      <c r="C7" s="67">
        <f>RES_hhdet_num!C$126</f>
        <v>5774518</v>
      </c>
      <c r="D7" s="67">
        <f>RES_hhdet_num!D$126</f>
        <v>5372295</v>
      </c>
      <c r="E7" s="67">
        <f>RES_hhdet_num!E$126</f>
        <v>5382386.9999999991</v>
      </c>
      <c r="F7" s="67">
        <f>RES_hhdet_num!F$126</f>
        <v>5244294.9999999991</v>
      </c>
      <c r="G7" s="67">
        <f>RES_hhdet_num!G$126</f>
        <v>4984512.9999999981</v>
      </c>
      <c r="H7" s="67">
        <f>RES_hhdet_num!H$126</f>
        <v>4726735.9999999981</v>
      </c>
      <c r="I7" s="67">
        <f>RES_hhdet_num!I$126</f>
        <v>4704347.9999999991</v>
      </c>
      <c r="J7" s="67">
        <f>RES_hhdet_num!J$126</f>
        <v>4624020.9999999981</v>
      </c>
      <c r="K7" s="67">
        <f>RES_hhdet_num!K$126</f>
        <v>4629011.9999999991</v>
      </c>
      <c r="L7" s="67">
        <f>RES_hhdet_num!L$126</f>
        <v>4640184.9999999972</v>
      </c>
      <c r="M7" s="67">
        <f>RES_hhdet_num!M$126</f>
        <v>4471876.9999999972</v>
      </c>
      <c r="N7" s="67">
        <f>RES_hhdet_num!N$126</f>
        <v>4543749.9999999972</v>
      </c>
      <c r="O7" s="67">
        <f>RES_hhdet_num!O$126</f>
        <v>4493072.9999999981</v>
      </c>
      <c r="P7" s="67">
        <f>RES_hhdet_num!P$126</f>
        <v>4539800.9999999991</v>
      </c>
      <c r="Q7" s="67">
        <f>RES_hhdet_num!Q$126</f>
        <v>4550220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4604</v>
      </c>
      <c r="C9" s="67">
        <f>RES_hhdet_num!C$129</f>
        <v>5141</v>
      </c>
      <c r="D9" s="67">
        <f>RES_hhdet_num!D$129</f>
        <v>5744</v>
      </c>
      <c r="E9" s="67">
        <f>RES_hhdet_num!E$129</f>
        <v>6468</v>
      </c>
      <c r="F9" s="67">
        <f>RES_hhdet_num!F$129</f>
        <v>8159</v>
      </c>
      <c r="G9" s="67">
        <f>RES_hhdet_num!G$129</f>
        <v>9022.9999999999982</v>
      </c>
      <c r="H9" s="67">
        <f>RES_hhdet_num!H$129</f>
        <v>11910.999999999998</v>
      </c>
      <c r="I9" s="67">
        <f>RES_hhdet_num!I$129</f>
        <v>17270.999999999996</v>
      </c>
      <c r="J9" s="67">
        <f>RES_hhdet_num!J$129</f>
        <v>22310.999999999993</v>
      </c>
      <c r="K9" s="67">
        <f>RES_hhdet_num!K$129</f>
        <v>30216.999999999993</v>
      </c>
      <c r="L9" s="67">
        <f>RES_hhdet_num!L$129</f>
        <v>38791.999999999985</v>
      </c>
      <c r="M9" s="67">
        <f>RES_hhdet_num!M$129</f>
        <v>47423.999999999985</v>
      </c>
      <c r="N9" s="67">
        <f>RES_hhdet_num!N$129</f>
        <v>57457.999999999971</v>
      </c>
      <c r="O9" s="67">
        <f>RES_hhdet_num!O$129</f>
        <v>61403.999999999978</v>
      </c>
      <c r="P9" s="67">
        <f>RES_hhdet_num!P$129</f>
        <v>76289.999999999985</v>
      </c>
      <c r="Q9" s="67">
        <f>RES_hhdet_num!Q$129</f>
        <v>91248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5350341</v>
      </c>
      <c r="C11" s="67">
        <f>RES_hhdet_num!C$131</f>
        <v>5490288</v>
      </c>
      <c r="D11" s="67">
        <f>RES_hhdet_num!D$131</f>
        <v>5191663</v>
      </c>
      <c r="E11" s="67">
        <f>RES_hhdet_num!E$131</f>
        <v>5164645</v>
      </c>
      <c r="F11" s="67">
        <f>RES_hhdet_num!F$131</f>
        <v>5083818.9999999991</v>
      </c>
      <c r="G11" s="67">
        <f>RES_hhdet_num!G$131</f>
        <v>4944788.9999999981</v>
      </c>
      <c r="H11" s="67">
        <f>RES_hhdet_num!H$131</f>
        <v>4575958.9999999991</v>
      </c>
      <c r="I11" s="67">
        <f>RES_hhdet_num!I$131</f>
        <v>4570411.9999999991</v>
      </c>
      <c r="J11" s="67">
        <f>RES_hhdet_num!J$131</f>
        <v>4566151.9999999981</v>
      </c>
      <c r="K11" s="67">
        <f>RES_hhdet_num!K$131</f>
        <v>4491580.9999999991</v>
      </c>
      <c r="L11" s="67">
        <f>RES_hhdet_num!L$131</f>
        <v>4409802.9999999972</v>
      </c>
      <c r="M11" s="67">
        <f>RES_hhdet_num!M$131</f>
        <v>4351065.9999999972</v>
      </c>
      <c r="N11" s="67">
        <f>RES_hhdet_num!N$131</f>
        <v>4333668.9999999972</v>
      </c>
      <c r="O11" s="67">
        <f>RES_hhdet_num!O$131</f>
        <v>4217838.9999999981</v>
      </c>
      <c r="P11" s="67">
        <f>RES_hhdet_num!P$131</f>
        <v>4148982.9999999991</v>
      </c>
      <c r="Q11" s="67">
        <f>RES_hhdet_num!Q$131</f>
        <v>4046448.0000000005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72783.999999999971</v>
      </c>
      <c r="L12" s="67">
        <f>RES_hhdet_num!L$132</f>
        <v>91546.999999999942</v>
      </c>
      <c r="M12" s="67">
        <f>RES_hhdet_num!M$132</f>
        <v>109173.99999999996</v>
      </c>
      <c r="N12" s="67">
        <f>RES_hhdet_num!N$132</f>
        <v>125890.99999999993</v>
      </c>
      <c r="O12" s="67">
        <f>RES_hhdet_num!O$132</f>
        <v>232880.99999999988</v>
      </c>
      <c r="P12" s="67">
        <f>RES_hhdet_num!P$132</f>
        <v>343760.99999999994</v>
      </c>
      <c r="Q12" s="67">
        <f>RES_hhdet_num!Q$132</f>
        <v>448666</v>
      </c>
    </row>
    <row r="13" spans="1:17" ht="12" customHeight="1" x14ac:dyDescent="0.25">
      <c r="A13" s="23" t="s">
        <v>142</v>
      </c>
      <c r="B13" s="67">
        <f>RES_hhdet_num!B$135</f>
        <v>317085</v>
      </c>
      <c r="C13" s="67">
        <f>RES_hhdet_num!C$135</f>
        <v>284230</v>
      </c>
      <c r="D13" s="67">
        <f>RES_hhdet_num!D$135</f>
        <v>180631.99999999997</v>
      </c>
      <c r="E13" s="67">
        <f>RES_hhdet_num!E$135</f>
        <v>217741.99999999936</v>
      </c>
      <c r="F13" s="67">
        <f>RES_hhdet_num!F$135</f>
        <v>160476</v>
      </c>
      <c r="G13" s="67">
        <f>RES_hhdet_num!G$135</f>
        <v>39723.999999999993</v>
      </c>
      <c r="H13" s="67">
        <f>RES_hhdet_num!H$135</f>
        <v>150776.99999999907</v>
      </c>
      <c r="I13" s="67">
        <f>RES_hhdet_num!I$135</f>
        <v>133935.99999999997</v>
      </c>
      <c r="J13" s="67">
        <f>RES_hhdet_num!J$135</f>
        <v>57868.999999999971</v>
      </c>
      <c r="K13" s="67">
        <f>RES_hhdet_num!K$135</f>
        <v>63615.999999999971</v>
      </c>
      <c r="L13" s="67">
        <f>RES_hhdet_num!L$135</f>
        <v>136011.0000000002</v>
      </c>
      <c r="M13" s="67">
        <f>RES_hhdet_num!M$135</f>
        <v>11351.999999999995</v>
      </c>
      <c r="N13" s="67">
        <f>RES_hhdet_num!N$135</f>
        <v>81813.000000000044</v>
      </c>
      <c r="O13" s="67">
        <f>RES_hhdet_num!O$135</f>
        <v>40136.999999999985</v>
      </c>
      <c r="P13" s="67">
        <f>RES_hhdet_num!P$135</f>
        <v>43455.999999999993</v>
      </c>
      <c r="Q13" s="67">
        <f>RES_hhdet_num!Q$135</f>
        <v>49606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1030.9999999999995</v>
      </c>
      <c r="L14" s="67">
        <f>RES_hhdet_num!L$136</f>
        <v>2823.9999999999982</v>
      </c>
      <c r="M14" s="67">
        <f>RES_hhdet_num!M$136</f>
        <v>284.99999999999983</v>
      </c>
      <c r="N14" s="67">
        <f>RES_hhdet_num!N$136</f>
        <v>2376.9999999999986</v>
      </c>
      <c r="O14" s="67">
        <f>RES_hhdet_num!O$136</f>
        <v>2215.9999999999991</v>
      </c>
      <c r="P14" s="67">
        <f>RES_hhdet_num!P$136</f>
        <v>3600.9999999999991</v>
      </c>
      <c r="Q14" s="67">
        <f>RES_hhdet_num!Q$136</f>
        <v>5500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2036686</v>
      </c>
      <c r="C16" s="67">
        <f>RES_hhdet_num!C$140</f>
        <v>2036666.0000000002</v>
      </c>
      <c r="D16" s="67">
        <f>RES_hhdet_num!D$140</f>
        <v>1890484</v>
      </c>
      <c r="E16" s="67">
        <f>RES_hhdet_num!E$140</f>
        <v>1874293</v>
      </c>
      <c r="F16" s="67">
        <f>RES_hhdet_num!F$140</f>
        <v>1681967</v>
      </c>
      <c r="G16" s="67">
        <f>RES_hhdet_num!G$140</f>
        <v>1545779.9999999998</v>
      </c>
      <c r="H16" s="67">
        <f>RES_hhdet_num!H$140</f>
        <v>1473890.0000000002</v>
      </c>
      <c r="I16" s="67">
        <f>RES_hhdet_num!I$140</f>
        <v>1500775.0000000002</v>
      </c>
      <c r="J16" s="67">
        <f>RES_hhdet_num!J$140</f>
        <v>1501835.9999999995</v>
      </c>
      <c r="K16" s="67">
        <f>RES_hhdet_num!K$140</f>
        <v>1579951.9999999995</v>
      </c>
      <c r="L16" s="67">
        <f>RES_hhdet_num!L$140</f>
        <v>1552207.9999999991</v>
      </c>
      <c r="M16" s="67">
        <f>RES_hhdet_num!M$140</f>
        <v>1357064.9999999993</v>
      </c>
      <c r="N16" s="67">
        <f>RES_hhdet_num!N$140</f>
        <v>1365889.9999999993</v>
      </c>
      <c r="O16" s="67">
        <f>RES_hhdet_num!O$140</f>
        <v>1260775.9999999993</v>
      </c>
      <c r="P16" s="67">
        <f>RES_hhdet_num!P$140</f>
        <v>1384270.9999999991</v>
      </c>
      <c r="Q16" s="67">
        <f>RES_hhdet_num!Q$140</f>
        <v>1317979.9999999998</v>
      </c>
    </row>
    <row r="17" spans="1:17" ht="12" customHeight="1" x14ac:dyDescent="0.25">
      <c r="A17" s="29" t="s">
        <v>140</v>
      </c>
      <c r="B17" s="83">
        <f>RES_hhdet_num!B$141</f>
        <v>3630740</v>
      </c>
      <c r="C17" s="83">
        <f>RES_hhdet_num!C$141</f>
        <v>3737852</v>
      </c>
      <c r="D17" s="83">
        <f>RES_hhdet_num!D$141</f>
        <v>3481811</v>
      </c>
      <c r="E17" s="83">
        <f>RES_hhdet_num!E$141</f>
        <v>3508094</v>
      </c>
      <c r="F17" s="83">
        <f>RES_hhdet_num!F$141</f>
        <v>3562328.0000000005</v>
      </c>
      <c r="G17" s="83">
        <f>RES_hhdet_num!G$141</f>
        <v>3438732.9999999991</v>
      </c>
      <c r="H17" s="83">
        <f>RES_hhdet_num!H$141</f>
        <v>3252845.9999999995</v>
      </c>
      <c r="I17" s="83">
        <f>RES_hhdet_num!I$141</f>
        <v>3203572.9999999991</v>
      </c>
      <c r="J17" s="83">
        <f>RES_hhdet_num!J$141</f>
        <v>3122184.9999999981</v>
      </c>
      <c r="K17" s="83">
        <f>RES_hhdet_num!K$141</f>
        <v>3049059.9999999981</v>
      </c>
      <c r="L17" s="83">
        <f>RES_hhdet_num!L$141</f>
        <v>3087976.9999999977</v>
      </c>
      <c r="M17" s="83">
        <f>RES_hhdet_num!M$141</f>
        <v>3114811.9999999977</v>
      </c>
      <c r="N17" s="83">
        <f>RES_hhdet_num!N$141</f>
        <v>3177859.9999999977</v>
      </c>
      <c r="O17" s="83">
        <f>RES_hhdet_num!O$141</f>
        <v>3232296.9999999981</v>
      </c>
      <c r="P17" s="83">
        <f>RES_hhdet_num!P$141</f>
        <v>3155529.9999999981</v>
      </c>
      <c r="Q17" s="83">
        <f>RES_hhdet_num!Q$141</f>
        <v>3232239.9999999986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354214.125</v>
      </c>
      <c r="D21" s="67">
        <f t="shared" si="0"/>
        <v>402223</v>
      </c>
      <c r="E21" s="67">
        <f t="shared" si="0"/>
        <v>354214.12500000093</v>
      </c>
      <c r="F21" s="67">
        <f t="shared" si="0"/>
        <v>354214.125</v>
      </c>
      <c r="G21" s="67">
        <f t="shared" si="0"/>
        <v>354214.12500000093</v>
      </c>
      <c r="H21" s="67">
        <f t="shared" si="0"/>
        <v>354214.125</v>
      </c>
      <c r="I21" s="67">
        <f t="shared" si="0"/>
        <v>354214.12499999907</v>
      </c>
      <c r="J21" s="67">
        <f t="shared" si="0"/>
        <v>354214.12500000093</v>
      </c>
      <c r="K21" s="67">
        <f t="shared" si="0"/>
        <v>354214.12499999907</v>
      </c>
      <c r="L21" s="67">
        <f t="shared" si="0"/>
        <v>354214.12500000186</v>
      </c>
      <c r="M21" s="67">
        <f t="shared" si="0"/>
        <v>354214.125</v>
      </c>
      <c r="N21" s="67">
        <f t="shared" si="0"/>
        <v>354214.125</v>
      </c>
      <c r="O21" s="67">
        <f t="shared" si="0"/>
        <v>354214.12499999907</v>
      </c>
      <c r="P21" s="67">
        <f t="shared" si="0"/>
        <v>354214.12499999907</v>
      </c>
      <c r="Q21" s="67">
        <f t="shared" si="0"/>
        <v>354214.12499999907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575</v>
      </c>
      <c r="D23" s="67">
        <f t="shared" si="1"/>
        <v>582</v>
      </c>
      <c r="E23" s="67">
        <f t="shared" si="1"/>
        <v>1467</v>
      </c>
      <c r="F23" s="67">
        <f t="shared" si="1"/>
        <v>1376</v>
      </c>
      <c r="G23" s="67">
        <f t="shared" si="1"/>
        <v>1295.0000000000018</v>
      </c>
      <c r="H23" s="67">
        <f t="shared" si="1"/>
        <v>1251</v>
      </c>
      <c r="I23" s="67">
        <f t="shared" si="1"/>
        <v>1277.0000000000036</v>
      </c>
      <c r="J23" s="67">
        <f t="shared" si="1"/>
        <v>1304.0000000000036</v>
      </c>
      <c r="K23" s="67">
        <f t="shared" si="1"/>
        <v>1112</v>
      </c>
      <c r="L23" s="67">
        <f t="shared" si="1"/>
        <v>1185.0000000000073</v>
      </c>
      <c r="M23" s="67">
        <f t="shared" si="1"/>
        <v>1248</v>
      </c>
      <c r="N23" s="67">
        <f t="shared" si="1"/>
        <v>2260.0000000000146</v>
      </c>
      <c r="O23" s="67">
        <f t="shared" si="1"/>
        <v>1493.9999999999927</v>
      </c>
      <c r="P23" s="67">
        <f t="shared" si="1"/>
        <v>3718.9999999999854</v>
      </c>
      <c r="Q23" s="67">
        <f t="shared" si="1"/>
        <v>6033.9999999999854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294777.2014098065</v>
      </c>
      <c r="D25" s="67">
        <f t="shared" si="2"/>
        <v>334396.3125</v>
      </c>
      <c r="E25" s="67">
        <f t="shared" si="2"/>
        <v>351674.06195559539</v>
      </c>
      <c r="F25" s="67">
        <f t="shared" si="2"/>
        <v>294342.23357097339</v>
      </c>
      <c r="G25" s="67">
        <f t="shared" si="2"/>
        <v>262576.00306362659</v>
      </c>
      <c r="H25" s="67">
        <f t="shared" si="2"/>
        <v>424847.95308109466</v>
      </c>
      <c r="I25" s="67">
        <f t="shared" si="2"/>
        <v>323639.06286794599</v>
      </c>
      <c r="J25" s="67">
        <f t="shared" si="2"/>
        <v>314155.35905096028</v>
      </c>
      <c r="K25" s="67">
        <f t="shared" si="2"/>
        <v>354214.12499999907</v>
      </c>
      <c r="L25" s="67">
        <f t="shared" si="2"/>
        <v>388154.97323756851</v>
      </c>
      <c r="M25" s="67">
        <f t="shared" si="2"/>
        <v>320273.27676243335</v>
      </c>
      <c r="N25" s="67">
        <f t="shared" si="2"/>
        <v>379558.78320794087</v>
      </c>
      <c r="O25" s="67">
        <f t="shared" si="2"/>
        <v>328869.4667920582</v>
      </c>
      <c r="P25" s="67">
        <f t="shared" si="2"/>
        <v>354214.12499999907</v>
      </c>
      <c r="Q25" s="67">
        <f t="shared" si="2"/>
        <v>354214.1249999986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1727.5401086208585</v>
      </c>
      <c r="M26" s="67">
        <f t="shared" si="2"/>
        <v>1448.0041287506756</v>
      </c>
      <c r="N26" s="67">
        <f t="shared" si="2"/>
        <v>4089.1944363654911</v>
      </c>
      <c r="O26" s="67">
        <f t="shared" si="2"/>
        <v>1018.3557252152241</v>
      </c>
      <c r="P26" s="67">
        <f t="shared" si="2"/>
        <v>3970.9644665447413</v>
      </c>
      <c r="Q26" s="67">
        <f t="shared" si="2"/>
        <v>3180.2992073560017</v>
      </c>
    </row>
    <row r="27" spans="1:17" ht="12" customHeight="1" x14ac:dyDescent="0.25">
      <c r="A27" s="23" t="s">
        <v>142</v>
      </c>
      <c r="B27" s="67"/>
      <c r="C27" s="67">
        <f t="shared" si="2"/>
        <v>59436.923590193735</v>
      </c>
      <c r="D27" s="67">
        <f t="shared" si="2"/>
        <v>103598.00000000003</v>
      </c>
      <c r="E27" s="67">
        <f t="shared" si="2"/>
        <v>29727</v>
      </c>
      <c r="F27" s="67">
        <f t="shared" si="2"/>
        <v>59871.891429026582</v>
      </c>
      <c r="G27" s="67">
        <f t="shared" si="2"/>
        <v>120752</v>
      </c>
      <c r="H27" s="67">
        <f t="shared" si="2"/>
        <v>0</v>
      </c>
      <c r="I27" s="67">
        <f t="shared" si="2"/>
        <v>30575.062132053165</v>
      </c>
      <c r="J27" s="67">
        <f t="shared" si="2"/>
        <v>76067</v>
      </c>
      <c r="K27" s="67">
        <f t="shared" si="2"/>
        <v>2243.7495713222888</v>
      </c>
      <c r="L27" s="67">
        <f t="shared" si="2"/>
        <v>0</v>
      </c>
      <c r="M27" s="67">
        <f t="shared" si="2"/>
        <v>124659.0000000002</v>
      </c>
      <c r="N27" s="67">
        <f t="shared" si="2"/>
        <v>0</v>
      </c>
      <c r="O27" s="67">
        <f t="shared" si="2"/>
        <v>41676.000000000058</v>
      </c>
      <c r="P27" s="67">
        <f t="shared" si="2"/>
        <v>5018.8746018535821</v>
      </c>
      <c r="Q27" s="67">
        <f t="shared" si="2"/>
        <v>10753.093597275263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666.4155793421096</v>
      </c>
      <c r="M28" s="67">
        <f t="shared" si="2"/>
        <v>2538.9999999999982</v>
      </c>
      <c r="N28" s="67">
        <f t="shared" si="2"/>
        <v>285.00000000000136</v>
      </c>
      <c r="O28" s="67">
        <f t="shared" si="2"/>
        <v>160.99999999999955</v>
      </c>
      <c r="P28" s="67">
        <f t="shared" si="2"/>
        <v>690.9215399777886</v>
      </c>
      <c r="Q28" s="67">
        <f t="shared" si="2"/>
        <v>1874.1082688588867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190939.49999999977</v>
      </c>
      <c r="D30" s="67">
        <f t="shared" si="3"/>
        <v>254585.75</v>
      </c>
      <c r="E30" s="67">
        <f t="shared" si="3"/>
        <v>190939.5</v>
      </c>
      <c r="F30" s="67">
        <f t="shared" si="3"/>
        <v>234153.55409570457</v>
      </c>
      <c r="G30" s="67">
        <f t="shared" si="3"/>
        <v>236429.89972149627</v>
      </c>
      <c r="H30" s="67">
        <f t="shared" si="3"/>
        <v>234550.82349271583</v>
      </c>
      <c r="I30" s="67">
        <f t="shared" si="3"/>
        <v>190939.5</v>
      </c>
      <c r="J30" s="67">
        <f t="shared" si="3"/>
        <v>190939.50000000047</v>
      </c>
      <c r="K30" s="67">
        <f t="shared" si="3"/>
        <v>284727.63771233801</v>
      </c>
      <c r="L30" s="67">
        <f t="shared" si="3"/>
        <v>190939.5</v>
      </c>
      <c r="M30" s="67">
        <f t="shared" si="3"/>
        <v>266393.57132844767</v>
      </c>
      <c r="N30" s="67">
        <f t="shared" si="3"/>
        <v>232767.05409570457</v>
      </c>
      <c r="O30" s="67">
        <f t="shared" si="3"/>
        <v>209095.35027850419</v>
      </c>
      <c r="P30" s="67">
        <f t="shared" si="3"/>
        <v>210974.42650728323</v>
      </c>
      <c r="Q30" s="67">
        <f t="shared" si="3"/>
        <v>264923.40731965355</v>
      </c>
    </row>
    <row r="31" spans="1:17" ht="12" customHeight="1" x14ac:dyDescent="0.25">
      <c r="A31" s="29" t="s">
        <v>140</v>
      </c>
      <c r="B31" s="83"/>
      <c r="C31" s="83">
        <f t="shared" si="3"/>
        <v>340382.25</v>
      </c>
      <c r="D31" s="83">
        <f t="shared" si="3"/>
        <v>453842.5</v>
      </c>
      <c r="E31" s="83">
        <f t="shared" si="3"/>
        <v>340382.25</v>
      </c>
      <c r="F31" s="83">
        <f t="shared" si="3"/>
        <v>340382.25</v>
      </c>
      <c r="G31" s="83">
        <f t="shared" si="3"/>
        <v>377566.22527850512</v>
      </c>
      <c r="H31" s="83">
        <f t="shared" si="3"/>
        <v>377440.301507283</v>
      </c>
      <c r="I31" s="83">
        <f t="shared" si="3"/>
        <v>340382.25000000047</v>
      </c>
      <c r="J31" s="83">
        <f t="shared" si="3"/>
        <v>340382.25000000093</v>
      </c>
      <c r="K31" s="83">
        <f t="shared" si="3"/>
        <v>707900.23728766199</v>
      </c>
      <c r="L31" s="83">
        <f t="shared" si="3"/>
        <v>340382.25000000047</v>
      </c>
      <c r="M31" s="83">
        <f t="shared" si="3"/>
        <v>629234.30367155187</v>
      </c>
      <c r="N31" s="83">
        <f t="shared" si="3"/>
        <v>514676.82090429543</v>
      </c>
      <c r="O31" s="83">
        <f t="shared" si="3"/>
        <v>416658.52472149534</v>
      </c>
      <c r="P31" s="83">
        <f t="shared" si="3"/>
        <v>416784.448492717</v>
      </c>
      <c r="Q31" s="83">
        <f t="shared" si="3"/>
        <v>571365.4051729138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461306.125</v>
      </c>
      <c r="D35" s="67">
        <f>RES_hhdet_in!D$126</f>
        <v>0</v>
      </c>
      <c r="E35" s="67">
        <f>RES_hhdet_in!E$126</f>
        <v>364306.12500000006</v>
      </c>
      <c r="F35" s="67">
        <f>RES_hhdet_in!F$126</f>
        <v>216122.12500000003</v>
      </c>
      <c r="G35" s="67">
        <f>RES_hhdet_in!G$126</f>
        <v>94432.125</v>
      </c>
      <c r="H35" s="67">
        <f>RES_hhdet_in!H$126</f>
        <v>96437.125</v>
      </c>
      <c r="I35" s="67">
        <f>RES_hhdet_in!I$126</f>
        <v>331826.125</v>
      </c>
      <c r="J35" s="67">
        <f>RES_hhdet_in!J$126</f>
        <v>273887.125</v>
      </c>
      <c r="K35" s="67">
        <f>RES_hhdet_in!K$126</f>
        <v>359205.125</v>
      </c>
      <c r="L35" s="67">
        <f>RES_hhdet_in!L$126</f>
        <v>365387.12499999994</v>
      </c>
      <c r="M35" s="67">
        <f>RES_hhdet_in!M$126</f>
        <v>185906.125</v>
      </c>
      <c r="N35" s="67">
        <f>RES_hhdet_in!N$126</f>
        <v>426087.125</v>
      </c>
      <c r="O35" s="67">
        <f>RES_hhdet_in!O$126</f>
        <v>303537.125</v>
      </c>
      <c r="P35" s="67">
        <f>RES_hhdet_in!P$126</f>
        <v>400942.12500000006</v>
      </c>
      <c r="Q35" s="67">
        <f>RES_hhdet_in!Q$126</f>
        <v>364633.12499999994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1112</v>
      </c>
      <c r="D37" s="67">
        <f>RES_hhdet_in!D$129</f>
        <v>1185</v>
      </c>
      <c r="E37" s="67">
        <f>RES_hhdet_in!E$129</f>
        <v>2191</v>
      </c>
      <c r="F37" s="67">
        <f>RES_hhdet_in!F$129</f>
        <v>3067</v>
      </c>
      <c r="G37" s="67">
        <f>RES_hhdet_in!G$129</f>
        <v>2159</v>
      </c>
      <c r="H37" s="67">
        <f>RES_hhdet_in!H$129</f>
        <v>4139</v>
      </c>
      <c r="I37" s="67">
        <f>RES_hhdet_in!I$129</f>
        <v>6637</v>
      </c>
      <c r="J37" s="67">
        <f>RES_hhdet_in!J$129</f>
        <v>6344</v>
      </c>
      <c r="K37" s="67">
        <f>RES_hhdet_in!K$129</f>
        <v>9018</v>
      </c>
      <c r="L37" s="67">
        <f>RES_hhdet_in!L$129</f>
        <v>9760</v>
      </c>
      <c r="M37" s="67">
        <f>RES_hhdet_in!M$129</f>
        <v>9880</v>
      </c>
      <c r="N37" s="67">
        <f>RES_hhdet_in!N$129</f>
        <v>12294</v>
      </c>
      <c r="O37" s="67">
        <f>RES_hhdet_in!O$129</f>
        <v>5440</v>
      </c>
      <c r="P37" s="67">
        <f>RES_hhdet_in!P$129</f>
        <v>18605</v>
      </c>
      <c r="Q37" s="67">
        <f>RES_hhdet_in!Q$129</f>
        <v>20992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434724.20140980626</v>
      </c>
      <c r="D39" s="67">
        <f>RES_hhdet_in!D$131</f>
        <v>35771.3125</v>
      </c>
      <c r="E39" s="67">
        <f>RES_hhdet_in!E$131</f>
        <v>324656.0619555951</v>
      </c>
      <c r="F39" s="67">
        <f>RES_hhdet_in!F$131</f>
        <v>213516.23357097281</v>
      </c>
      <c r="G39" s="67">
        <f>RES_hhdet_in!G$131</f>
        <v>123546.00306362589</v>
      </c>
      <c r="H39" s="67">
        <f>RES_hhdet_in!H$131</f>
        <v>56017.953081096013</v>
      </c>
      <c r="I39" s="67">
        <f>RES_hhdet_in!I$131</f>
        <v>318092.06286794593</v>
      </c>
      <c r="J39" s="67">
        <f>RES_hhdet_in!J$131</f>
        <v>309895.359050959</v>
      </c>
      <c r="K39" s="67">
        <f>RES_hhdet_in!K$131</f>
        <v>279643.125</v>
      </c>
      <c r="L39" s="67">
        <f>RES_hhdet_in!L$131</f>
        <v>306376.9732375663</v>
      </c>
      <c r="M39" s="67">
        <f>RES_hhdet_in!M$131</f>
        <v>261536.27676243364</v>
      </c>
      <c r="N39" s="67">
        <f>RES_hhdet_in!N$131</f>
        <v>362161.78320794081</v>
      </c>
      <c r="O39" s="67">
        <f>RES_hhdet_in!O$131</f>
        <v>213039.46679205925</v>
      </c>
      <c r="P39" s="67">
        <f>RES_hhdet_in!P$131</f>
        <v>285358.125</v>
      </c>
      <c r="Q39" s="67">
        <f>RES_hhdet_in!Q$131</f>
        <v>251679.125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72784</v>
      </c>
      <c r="L40" s="67">
        <f>RES_hhdet_in!L$132</f>
        <v>20490.540108620822</v>
      </c>
      <c r="M40" s="67">
        <f>RES_hhdet_in!M$132</f>
        <v>19075.00412875069</v>
      </c>
      <c r="N40" s="67">
        <f>RES_hhdet_in!N$132</f>
        <v>20806.194436365455</v>
      </c>
      <c r="O40" s="67">
        <f>RES_hhdet_in!O$132</f>
        <v>108008.35572521517</v>
      </c>
      <c r="P40" s="67">
        <f>RES_hhdet_in!P$132</f>
        <v>114850.96446654477</v>
      </c>
      <c r="Q40" s="67">
        <f>RES_hhdet_in!Q$132</f>
        <v>108085.29920735607</v>
      </c>
    </row>
    <row r="41" spans="1:17" ht="12" customHeight="1" x14ac:dyDescent="0.25">
      <c r="A41" s="23" t="s">
        <v>142</v>
      </c>
      <c r="B41" s="67"/>
      <c r="C41" s="67">
        <f>RES_hhdet_in!C$135</f>
        <v>26581.923590193721</v>
      </c>
      <c r="D41" s="67">
        <f>RES_hhdet_in!D$135</f>
        <v>0</v>
      </c>
      <c r="E41" s="67">
        <f>RES_hhdet_in!E$135</f>
        <v>66836.999999999389</v>
      </c>
      <c r="F41" s="67">
        <f>RES_hhdet_in!F$135</f>
        <v>2605.8914290272287</v>
      </c>
      <c r="G41" s="67">
        <f>RES_hhdet_in!G$135</f>
        <v>0</v>
      </c>
      <c r="H41" s="67">
        <f>RES_hhdet_in!H$135</f>
        <v>111052.99999999913</v>
      </c>
      <c r="I41" s="67">
        <f>RES_hhdet_in!I$135</f>
        <v>13734.062132054067</v>
      </c>
      <c r="J41" s="67">
        <f>RES_hhdet_in!J$135</f>
        <v>0</v>
      </c>
      <c r="K41" s="67">
        <f>RES_hhdet_in!K$135</f>
        <v>7990.7495713222888</v>
      </c>
      <c r="L41" s="67">
        <f>RES_hhdet_in!L$135</f>
        <v>72395.000000000291</v>
      </c>
      <c r="M41" s="67">
        <f>RES_hhdet_in!M$135</f>
        <v>0</v>
      </c>
      <c r="N41" s="67">
        <f>RES_hhdet_in!N$135</f>
        <v>70461.000000000087</v>
      </c>
      <c r="O41" s="67">
        <f>RES_hhdet_in!O$135</f>
        <v>0</v>
      </c>
      <c r="P41" s="67">
        <f>RES_hhdet_in!P$135</f>
        <v>8337.8746018535894</v>
      </c>
      <c r="Q41" s="67">
        <f>RES_hhdet_in!Q$135</f>
        <v>16903.09359727527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1031</v>
      </c>
      <c r="L42" s="67">
        <f>RES_hhdet_in!L$136</f>
        <v>2459.4155793421082</v>
      </c>
      <c r="M42" s="67">
        <f>RES_hhdet_in!M$136</f>
        <v>0</v>
      </c>
      <c r="N42" s="67">
        <f>RES_hhdet_in!N$136</f>
        <v>2377</v>
      </c>
      <c r="O42" s="67">
        <f>RES_hhdet_in!O$136</f>
        <v>0</v>
      </c>
      <c r="P42" s="67">
        <f>RES_hhdet_in!P$136</f>
        <v>2075.9215399777886</v>
      </c>
      <c r="Q42" s="67">
        <f>RES_hhdet_in!Q$136</f>
        <v>3773.1082688588876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190919.50000000017</v>
      </c>
      <c r="D44" s="67">
        <f>RES_hhdet_in!D$140</f>
        <v>108403.75</v>
      </c>
      <c r="E44" s="67">
        <f>RES_hhdet_in!E$140</f>
        <v>174748.50000000006</v>
      </c>
      <c r="F44" s="67">
        <f>RES_hhdet_in!F$140</f>
        <v>41827.554095704494</v>
      </c>
      <c r="G44" s="67">
        <f>RES_hhdet_in!G$140</f>
        <v>100242.89972149608</v>
      </c>
      <c r="H44" s="67">
        <f>RES_hhdet_in!H$140</f>
        <v>162660.82349271639</v>
      </c>
      <c r="I44" s="67">
        <f>RES_hhdet_in!I$140</f>
        <v>217824.5</v>
      </c>
      <c r="J44" s="67">
        <f>RES_hhdet_in!J$140</f>
        <v>192000.49999999983</v>
      </c>
      <c r="K44" s="67">
        <f>RES_hhdet_in!K$140</f>
        <v>362843.63771233807</v>
      </c>
      <c r="L44" s="67">
        <f>RES_hhdet_in!L$140</f>
        <v>163195.49999999956</v>
      </c>
      <c r="M44" s="67">
        <f>RES_hhdet_in!M$140</f>
        <v>71250.571328447841</v>
      </c>
      <c r="N44" s="67">
        <f>RES_hhdet_in!N$140</f>
        <v>241592.05409570455</v>
      </c>
      <c r="O44" s="67">
        <f>RES_hhdet_in!O$140</f>
        <v>103981.35027850422</v>
      </c>
      <c r="P44" s="67">
        <f>RES_hhdet_in!P$140</f>
        <v>334469.42650728306</v>
      </c>
      <c r="Q44" s="67">
        <f>RES_hhdet_in!Q$140</f>
        <v>198632.40731965424</v>
      </c>
    </row>
    <row r="45" spans="1:17" ht="12" customHeight="1" x14ac:dyDescent="0.25">
      <c r="A45" s="29" t="s">
        <v>140</v>
      </c>
      <c r="B45" s="83"/>
      <c r="C45" s="83">
        <f>RES_hhdet_in!C$141</f>
        <v>447494.24999999988</v>
      </c>
      <c r="D45" s="83">
        <f>RES_hhdet_in!D$141</f>
        <v>197801.5</v>
      </c>
      <c r="E45" s="83">
        <f>RES_hhdet_in!E$141</f>
        <v>366665.24999999994</v>
      </c>
      <c r="F45" s="83">
        <f>RES_hhdet_in!F$141</f>
        <v>394616.25000000058</v>
      </c>
      <c r="G45" s="83">
        <f>RES_hhdet_in!G$141</f>
        <v>253971.2252785039</v>
      </c>
      <c r="H45" s="83">
        <f>RES_hhdet_in!H$141</f>
        <v>191553.30150728361</v>
      </c>
      <c r="I45" s="83">
        <f>RES_hhdet_in!I$141</f>
        <v>291109.25</v>
      </c>
      <c r="J45" s="83">
        <f>RES_hhdet_in!J$141</f>
        <v>258994.2500000002</v>
      </c>
      <c r="K45" s="83">
        <f>RES_hhdet_in!K$141</f>
        <v>634775.23728766199</v>
      </c>
      <c r="L45" s="83">
        <f>RES_hhdet_in!L$141</f>
        <v>379299.24999999994</v>
      </c>
      <c r="M45" s="83">
        <f>RES_hhdet_in!M$141</f>
        <v>656069.30367155198</v>
      </c>
      <c r="N45" s="83">
        <f>RES_hhdet_in!N$141</f>
        <v>577724.82090429543</v>
      </c>
      <c r="O45" s="83">
        <f>RES_hhdet_in!O$141</f>
        <v>471095.52472149575</v>
      </c>
      <c r="P45" s="83">
        <f>RES_hhdet_in!P$141</f>
        <v>340017.44849271694</v>
      </c>
      <c r="Q45" s="83">
        <f>RES_hhdet_in!Q$141</f>
        <v>648075.40517291438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204822.55662963243</v>
      </c>
      <c r="D49" s="67">
        <f>RES_hhdet_in_new!D$126</f>
        <v>0</v>
      </c>
      <c r="E49" s="67">
        <f>RES_hhdet_in_new!E$126</f>
        <v>162653.94616916182</v>
      </c>
      <c r="F49" s="67">
        <f>RES_hhdet_in_new!F$126</f>
        <v>96614.910303276207</v>
      </c>
      <c r="G49" s="67">
        <f>RES_hhdet_in_new!G$126</f>
        <v>41361.774404731746</v>
      </c>
      <c r="H49" s="67">
        <f>RES_hhdet_in_new!H$126</f>
        <v>39273.152041679641</v>
      </c>
      <c r="I49" s="67">
        <f>RES_hhdet_in_new!I$126</f>
        <v>134545.96079943836</v>
      </c>
      <c r="J49" s="67">
        <f>RES_hhdet_in_new!J$126</f>
        <v>103859.34286061213</v>
      </c>
      <c r="K49" s="67">
        <f>RES_hhdet_in_new!K$126</f>
        <v>142090.41482545773</v>
      </c>
      <c r="L49" s="67">
        <f>RES_hhdet_in_new!L$126</f>
        <v>138261.52491885549</v>
      </c>
      <c r="M49" s="67">
        <f>RES_hhdet_in_new!M$126</f>
        <v>76784.362881445893</v>
      </c>
      <c r="N49" s="67">
        <f>RES_hhdet_in_new!N$126</f>
        <v>200116.80828046901</v>
      </c>
      <c r="O49" s="67">
        <f>RES_hhdet_in_new!O$126</f>
        <v>126452.37002301458</v>
      </c>
      <c r="P49" s="67">
        <f>RES_hhdet_in_new!P$126</f>
        <v>173191.84967693928</v>
      </c>
      <c r="Q49" s="67">
        <f>RES_hhdet_in_new!Q$126</f>
        <v>157444.11880473702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494</v>
      </c>
      <c r="D51" s="67">
        <f>RES_hhdet_in_new!D$129</f>
        <v>0</v>
      </c>
      <c r="E51" s="67">
        <f>RES_hhdet_in_new!E$129</f>
        <v>557</v>
      </c>
      <c r="F51" s="67">
        <f>RES_hhdet_in_new!F$129</f>
        <v>985</v>
      </c>
      <c r="G51" s="67">
        <f>RES_hhdet_in_new!G$129</f>
        <v>586.99999999999989</v>
      </c>
      <c r="H51" s="67">
        <f>RES_hhdet_in_new!H$129</f>
        <v>1340.9999999999998</v>
      </c>
      <c r="I51" s="67">
        <f>RES_hhdet_in_new!I$129</f>
        <v>2337.9999999999995</v>
      </c>
      <c r="J51" s="67">
        <f>RES_hhdet_in_new!J$129</f>
        <v>2336.9999999999991</v>
      </c>
      <c r="K51" s="67">
        <f>RES_hhdet_in_new!K$129</f>
        <v>3566.9999999999986</v>
      </c>
      <c r="L51" s="67">
        <f>RES_hhdet_in_new!L$129</f>
        <v>3692.9999999999977</v>
      </c>
      <c r="M51" s="67">
        <f>RES_hhdet_in_new!M$129</f>
        <v>4080.9999999999977</v>
      </c>
      <c r="N51" s="67">
        <f>RES_hhdet_in_new!N$129</f>
        <v>5773.9999999999964</v>
      </c>
      <c r="O51" s="67">
        <f>RES_hhdet_in_new!O$129</f>
        <v>2265.9999999999991</v>
      </c>
      <c r="P51" s="67">
        <f>RES_hhdet_in_new!P$129</f>
        <v>8036.9999999999982</v>
      </c>
      <c r="Q51" s="67">
        <f>RES_hhdet_in_new!Q$129</f>
        <v>9064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190678.02488000938</v>
      </c>
      <c r="D53" s="67">
        <f>RES_hhdet_in_new!D$131</f>
        <v>0</v>
      </c>
      <c r="E53" s="67">
        <f>RES_hhdet_in_new!E$131</f>
        <v>129708.69650396168</v>
      </c>
      <c r="F53" s="67">
        <f>RES_hhdet_in_new!F$131</f>
        <v>96614.910303276207</v>
      </c>
      <c r="G53" s="67">
        <f>RES_hhdet_in_new!G$131</f>
        <v>41361.774404731746</v>
      </c>
      <c r="H53" s="67">
        <f>RES_hhdet_in_new!H$131</f>
        <v>0</v>
      </c>
      <c r="I53" s="67">
        <f>RES_hhdet_in_new!I$131</f>
        <v>123328.77945690761</v>
      </c>
      <c r="J53" s="67">
        <f>RES_hhdet_in_new!J$131</f>
        <v>103859.34286061213</v>
      </c>
      <c r="K53" s="67">
        <f>RES_hhdet_in_new!K$131</f>
        <v>60284.665254135471</v>
      </c>
      <c r="L53" s="67">
        <f>RES_hhdet_in_new!L$131</f>
        <v>83215.305292542937</v>
      </c>
      <c r="M53" s="67">
        <f>RES_hhdet_in_new!M$131</f>
        <v>57709.358752695218</v>
      </c>
      <c r="N53" s="67">
        <f>RES_hhdet_in_new!N$131</f>
        <v>140766.33884749058</v>
      </c>
      <c r="O53" s="67">
        <f>RES_hhdet_in_new!O$131</f>
        <v>18444.014297799447</v>
      </c>
      <c r="P53" s="67">
        <f>RES_hhdet_in_new!P$131</f>
        <v>47927.089068563182</v>
      </c>
      <c r="Q53" s="67">
        <f>RES_hhdet_in_new!Q$131</f>
        <v>28682.617731246792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72783.999999999971</v>
      </c>
      <c r="L54" s="67">
        <f>RES_hhdet_in_new!L$132</f>
        <v>20490.540108620808</v>
      </c>
      <c r="M54" s="67">
        <f>RES_hhdet_in_new!M$132</f>
        <v>19075.004128750679</v>
      </c>
      <c r="N54" s="67">
        <f>RES_hhdet_in_new!N$132</f>
        <v>20806.194436365444</v>
      </c>
      <c r="O54" s="67">
        <f>RES_hhdet_in_new!O$132</f>
        <v>108008.35572521512</v>
      </c>
      <c r="P54" s="67">
        <f>RES_hhdet_in_new!P$132</f>
        <v>114850.96446654474</v>
      </c>
      <c r="Q54" s="67">
        <f>RES_hhdet_in_new!Q$132</f>
        <v>108085.29920735607</v>
      </c>
    </row>
    <row r="55" spans="1:17" ht="12" customHeight="1" x14ac:dyDescent="0.25">
      <c r="A55" s="148" t="s">
        <v>142</v>
      </c>
      <c r="B55" s="67"/>
      <c r="C55" s="67">
        <f>RES_hhdet_in_new!C$135</f>
        <v>14144.531749623042</v>
      </c>
      <c r="D55" s="67">
        <f>RES_hhdet_in_new!D$135</f>
        <v>0</v>
      </c>
      <c r="E55" s="67">
        <f>RES_hhdet_in_new!E$135</f>
        <v>32945.249665200143</v>
      </c>
      <c r="F55" s="67">
        <f>RES_hhdet_in_new!F$135</f>
        <v>0</v>
      </c>
      <c r="G55" s="67">
        <f>RES_hhdet_in_new!G$135</f>
        <v>0</v>
      </c>
      <c r="H55" s="67">
        <f>RES_hhdet_in_new!H$135</f>
        <v>39273.152041679641</v>
      </c>
      <c r="I55" s="67">
        <f>RES_hhdet_in_new!I$135</f>
        <v>11217.181342530746</v>
      </c>
      <c r="J55" s="67">
        <f>RES_hhdet_in_new!J$135</f>
        <v>0</v>
      </c>
      <c r="K55" s="67">
        <f>RES_hhdet_in_new!K$135</f>
        <v>7990.7495713222852</v>
      </c>
      <c r="L55" s="67">
        <f>RES_hhdet_in_new!L$135</f>
        <v>32096.26393834965</v>
      </c>
      <c r="M55" s="67">
        <f>RES_hhdet_in_new!M$135</f>
        <v>0</v>
      </c>
      <c r="N55" s="67">
        <f>RES_hhdet_in_new!N$135</f>
        <v>36167.274996612985</v>
      </c>
      <c r="O55" s="67">
        <f>RES_hhdet_in_new!O$135</f>
        <v>0</v>
      </c>
      <c r="P55" s="67">
        <f>RES_hhdet_in_new!P$135</f>
        <v>8337.8746018535876</v>
      </c>
      <c r="Q55" s="67">
        <f>RES_hhdet_in_new!Q$135</f>
        <v>16903.09359727527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1030.9999999999995</v>
      </c>
      <c r="L56" s="67">
        <f>RES_hhdet_in_new!L$136</f>
        <v>2459.4155793421064</v>
      </c>
      <c r="M56" s="67">
        <f>RES_hhdet_in_new!M$136</f>
        <v>0</v>
      </c>
      <c r="N56" s="67">
        <f>RES_hhdet_in_new!N$136</f>
        <v>2376.9999999999986</v>
      </c>
      <c r="O56" s="67">
        <f>RES_hhdet_in_new!O$136</f>
        <v>0</v>
      </c>
      <c r="P56" s="67">
        <f>RES_hhdet_in_new!P$136</f>
        <v>2075.9215399777881</v>
      </c>
      <c r="Q56" s="67">
        <f>RES_hhdet_in_new!Q$136</f>
        <v>3773.1082688588876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204822.55662963243</v>
      </c>
      <c r="D59" s="83">
        <f>RES_hhdet_in_new!D$141</f>
        <v>0</v>
      </c>
      <c r="E59" s="83">
        <f>RES_hhdet_in_new!E$141</f>
        <v>162653.94616916182</v>
      </c>
      <c r="F59" s="83">
        <f>RES_hhdet_in_new!F$141</f>
        <v>96614.910303276207</v>
      </c>
      <c r="G59" s="83">
        <f>RES_hhdet_in_new!G$141</f>
        <v>41361.774404731746</v>
      </c>
      <c r="H59" s="83">
        <f>RES_hhdet_in_new!H$141</f>
        <v>39273.152041679641</v>
      </c>
      <c r="I59" s="83">
        <f>RES_hhdet_in_new!I$141</f>
        <v>134545.96079943836</v>
      </c>
      <c r="J59" s="83">
        <f>RES_hhdet_in_new!J$141</f>
        <v>103859.34286061213</v>
      </c>
      <c r="K59" s="83">
        <f>RES_hhdet_in_new!K$141</f>
        <v>142090.41482545773</v>
      </c>
      <c r="L59" s="83">
        <f>RES_hhdet_in_new!L$141</f>
        <v>138261.52491885552</v>
      </c>
      <c r="M59" s="83">
        <f>RES_hhdet_in_new!M$141</f>
        <v>76784.362881445893</v>
      </c>
      <c r="N59" s="83">
        <f>RES_hhdet_in_new!N$141</f>
        <v>200116.80828046901</v>
      </c>
      <c r="O59" s="83">
        <f>RES_hhdet_in_new!O$141</f>
        <v>126452.37002301456</v>
      </c>
      <c r="P59" s="83">
        <f>RES_hhdet_in_new!P$141</f>
        <v>173191.84967693931</v>
      </c>
      <c r="Q59" s="83">
        <f>RES_hhdet_in_new!Q$141</f>
        <v>157444.11880473702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256483.56837036757</v>
      </c>
      <c r="D63" s="67">
        <f t="shared" ref="D63:Q63" si="4">D35-D49</f>
        <v>0</v>
      </c>
      <c r="E63" s="67">
        <f t="shared" si="4"/>
        <v>201652.17883083824</v>
      </c>
      <c r="F63" s="67">
        <f t="shared" si="4"/>
        <v>119507.21469672382</v>
      </c>
      <c r="G63" s="67">
        <f t="shared" si="4"/>
        <v>53070.350595268254</v>
      </c>
      <c r="H63" s="67">
        <f t="shared" si="4"/>
        <v>57163.972958320359</v>
      </c>
      <c r="I63" s="67">
        <f t="shared" si="4"/>
        <v>197280.16420056164</v>
      </c>
      <c r="J63" s="67">
        <f t="shared" si="4"/>
        <v>170027.78213938785</v>
      </c>
      <c r="K63" s="67">
        <f t="shared" si="4"/>
        <v>217114.71017454227</v>
      </c>
      <c r="L63" s="67">
        <f t="shared" si="4"/>
        <v>227125.60008114445</v>
      </c>
      <c r="M63" s="67">
        <f t="shared" si="4"/>
        <v>109121.76211855411</v>
      </c>
      <c r="N63" s="67">
        <f t="shared" si="4"/>
        <v>225970.31671953099</v>
      </c>
      <c r="O63" s="67">
        <f t="shared" si="4"/>
        <v>177084.75497698542</v>
      </c>
      <c r="P63" s="67">
        <f t="shared" si="4"/>
        <v>227750.27532306078</v>
      </c>
      <c r="Q63" s="67">
        <f t="shared" si="4"/>
        <v>207189.00619526292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618</v>
      </c>
      <c r="D65" s="67">
        <f t="shared" ref="D65:Q65" si="5">D37-D51</f>
        <v>1185</v>
      </c>
      <c r="E65" s="67">
        <f t="shared" si="5"/>
        <v>1634</v>
      </c>
      <c r="F65" s="67">
        <f t="shared" si="5"/>
        <v>2082</v>
      </c>
      <c r="G65" s="67">
        <f t="shared" si="5"/>
        <v>1572</v>
      </c>
      <c r="H65" s="67">
        <f t="shared" si="5"/>
        <v>2798</v>
      </c>
      <c r="I65" s="67">
        <f t="shared" si="5"/>
        <v>4299</v>
      </c>
      <c r="J65" s="67">
        <f t="shared" si="5"/>
        <v>4007.0000000000009</v>
      </c>
      <c r="K65" s="67">
        <f t="shared" si="5"/>
        <v>5451.0000000000018</v>
      </c>
      <c r="L65" s="67">
        <f t="shared" si="5"/>
        <v>6067.0000000000018</v>
      </c>
      <c r="M65" s="67">
        <f t="shared" si="5"/>
        <v>5799.0000000000018</v>
      </c>
      <c r="N65" s="67">
        <f t="shared" si="5"/>
        <v>6520.0000000000036</v>
      </c>
      <c r="O65" s="67">
        <f t="shared" si="5"/>
        <v>3174.0000000000009</v>
      </c>
      <c r="P65" s="67">
        <f t="shared" si="5"/>
        <v>10568.000000000002</v>
      </c>
      <c r="Q65" s="67">
        <f t="shared" si="5"/>
        <v>11928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244046.17652979688</v>
      </c>
      <c r="D67" s="67">
        <f t="shared" si="6"/>
        <v>35771.3125</v>
      </c>
      <c r="E67" s="67">
        <f t="shared" si="6"/>
        <v>194947.36545163341</v>
      </c>
      <c r="F67" s="67">
        <f t="shared" si="6"/>
        <v>116901.3232676966</v>
      </c>
      <c r="G67" s="67">
        <f t="shared" si="6"/>
        <v>82184.228658894135</v>
      </c>
      <c r="H67" s="67">
        <f t="shared" si="6"/>
        <v>56017.953081096013</v>
      </c>
      <c r="I67" s="67">
        <f t="shared" si="6"/>
        <v>194763.28341103834</v>
      </c>
      <c r="J67" s="67">
        <f t="shared" si="6"/>
        <v>206036.01619034685</v>
      </c>
      <c r="K67" s="67">
        <f t="shared" si="6"/>
        <v>219358.45974586453</v>
      </c>
      <c r="L67" s="67">
        <f t="shared" si="6"/>
        <v>223161.66794502336</v>
      </c>
      <c r="M67" s="67">
        <f t="shared" si="6"/>
        <v>203826.91800973844</v>
      </c>
      <c r="N67" s="67">
        <f t="shared" si="6"/>
        <v>221395.44436045023</v>
      </c>
      <c r="O67" s="67">
        <f t="shared" si="6"/>
        <v>194595.45249425981</v>
      </c>
      <c r="P67" s="67">
        <f t="shared" si="6"/>
        <v>237431.03593143681</v>
      </c>
      <c r="Q67" s="67">
        <f t="shared" si="6"/>
        <v>222996.50726875319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12437.391840570679</v>
      </c>
      <c r="D69" s="67">
        <f t="shared" si="6"/>
        <v>0</v>
      </c>
      <c r="E69" s="67">
        <f t="shared" si="6"/>
        <v>33891.750334799246</v>
      </c>
      <c r="F69" s="67">
        <f t="shared" si="6"/>
        <v>2605.8914290272287</v>
      </c>
      <c r="G69" s="67">
        <f t="shared" si="6"/>
        <v>0</v>
      </c>
      <c r="H69" s="67">
        <f t="shared" si="6"/>
        <v>71779.847958319486</v>
      </c>
      <c r="I69" s="67">
        <f t="shared" si="6"/>
        <v>2516.8807895233203</v>
      </c>
      <c r="J69" s="67">
        <f t="shared" si="6"/>
        <v>0</v>
      </c>
      <c r="K69" s="67">
        <f t="shared" si="6"/>
        <v>0</v>
      </c>
      <c r="L69" s="67">
        <f t="shared" si="6"/>
        <v>40298.736061650641</v>
      </c>
      <c r="M69" s="67">
        <f t="shared" si="6"/>
        <v>0</v>
      </c>
      <c r="N69" s="67">
        <f t="shared" si="6"/>
        <v>34293.725003387102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190919.50000000017</v>
      </c>
      <c r="D72" s="67">
        <f t="shared" si="7"/>
        <v>108403.75</v>
      </c>
      <c r="E72" s="67">
        <f t="shared" si="7"/>
        <v>174748.50000000006</v>
      </c>
      <c r="F72" s="67">
        <f t="shared" si="7"/>
        <v>41827.554095704494</v>
      </c>
      <c r="G72" s="67">
        <f t="shared" si="7"/>
        <v>100242.89972149608</v>
      </c>
      <c r="H72" s="67">
        <f t="shared" si="7"/>
        <v>162660.82349271639</v>
      </c>
      <c r="I72" s="67">
        <f t="shared" si="7"/>
        <v>217824.5</v>
      </c>
      <c r="J72" s="67">
        <f t="shared" si="7"/>
        <v>192000.49999999983</v>
      </c>
      <c r="K72" s="67">
        <f t="shared" si="7"/>
        <v>362843.63771233807</v>
      </c>
      <c r="L72" s="67">
        <f t="shared" si="7"/>
        <v>163195.49999999956</v>
      </c>
      <c r="M72" s="67">
        <f t="shared" si="7"/>
        <v>71250.571328447841</v>
      </c>
      <c r="N72" s="67">
        <f t="shared" si="7"/>
        <v>241592.05409570455</v>
      </c>
      <c r="O72" s="67">
        <f t="shared" si="7"/>
        <v>103981.35027850422</v>
      </c>
      <c r="P72" s="67">
        <f t="shared" si="7"/>
        <v>334469.42650728306</v>
      </c>
      <c r="Q72" s="67">
        <f t="shared" si="7"/>
        <v>198632.40731965424</v>
      </c>
    </row>
    <row r="73" spans="1:17" ht="12" customHeight="1" x14ac:dyDescent="0.25">
      <c r="A73" s="159" t="s">
        <v>140</v>
      </c>
      <c r="B73" s="83"/>
      <c r="C73" s="83">
        <f t="shared" si="7"/>
        <v>242671.69337036746</v>
      </c>
      <c r="D73" s="83">
        <f t="shared" si="7"/>
        <v>197801.5</v>
      </c>
      <c r="E73" s="83">
        <f t="shared" si="7"/>
        <v>204011.30383083812</v>
      </c>
      <c r="F73" s="83">
        <f t="shared" si="7"/>
        <v>298001.33969672438</v>
      </c>
      <c r="G73" s="83">
        <f t="shared" si="7"/>
        <v>212609.45087377215</v>
      </c>
      <c r="H73" s="83">
        <f t="shared" si="7"/>
        <v>152280.14946560399</v>
      </c>
      <c r="I73" s="83">
        <f t="shared" si="7"/>
        <v>156563.28920056164</v>
      </c>
      <c r="J73" s="83">
        <f t="shared" si="7"/>
        <v>155134.90713938809</v>
      </c>
      <c r="K73" s="83">
        <f t="shared" si="7"/>
        <v>492684.82246220426</v>
      </c>
      <c r="L73" s="83">
        <f t="shared" si="7"/>
        <v>241037.72508114442</v>
      </c>
      <c r="M73" s="83">
        <f t="shared" si="7"/>
        <v>579284.94079010608</v>
      </c>
      <c r="N73" s="83">
        <f t="shared" si="7"/>
        <v>377608.01262382639</v>
      </c>
      <c r="O73" s="83">
        <f t="shared" si="7"/>
        <v>344643.1546984812</v>
      </c>
      <c r="P73" s="83">
        <f t="shared" si="7"/>
        <v>166825.59881577763</v>
      </c>
      <c r="Q73" s="83">
        <f t="shared" si="7"/>
        <v>490631.28636817739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306205.25</v>
      </c>
      <c r="C79" s="80">
        <f>RES_hhdet_numvin!C126</f>
        <v>461306.125</v>
      </c>
      <c r="D79" s="80">
        <f>RES_hhdet_numvin!D126</f>
        <v>0</v>
      </c>
      <c r="E79" s="80">
        <f>RES_hhdet_numvin!E126</f>
        <v>364306.125</v>
      </c>
      <c r="F79" s="80">
        <f>RES_hhdet_numvin!F126</f>
        <v>216122.125</v>
      </c>
      <c r="G79" s="80">
        <f>RES_hhdet_numvin!G126</f>
        <v>94432.125</v>
      </c>
      <c r="H79" s="80">
        <f>RES_hhdet_numvin!H126</f>
        <v>96437.125</v>
      </c>
      <c r="I79" s="80">
        <f>RES_hhdet_numvin!I126</f>
        <v>331826.125</v>
      </c>
      <c r="J79" s="80">
        <f>RES_hhdet_numvin!J126</f>
        <v>273887.125</v>
      </c>
      <c r="K79" s="80">
        <f>RES_hhdet_numvin!K126</f>
        <v>359205.125</v>
      </c>
      <c r="L79" s="80">
        <f>RES_hhdet_numvin!L126</f>
        <v>365387.125</v>
      </c>
      <c r="M79" s="80">
        <f>RES_hhdet_numvin!M126</f>
        <v>185906.125</v>
      </c>
      <c r="N79" s="80">
        <f>RES_hhdet_numvin!N126</f>
        <v>426087.125</v>
      </c>
      <c r="O79" s="80">
        <f>RES_hhdet_numvin!O126</f>
        <v>303537.125</v>
      </c>
      <c r="P79" s="80">
        <f>RES_hhdet_numvin!P126</f>
        <v>400942.12500000006</v>
      </c>
      <c r="Q79" s="80">
        <f>RES_hhdet_numvin!Q126</f>
        <v>364633.12499999994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5259</v>
      </c>
      <c r="K81" s="80">
        <f>RES_hhdet_numvin!K129</f>
        <v>9018</v>
      </c>
      <c r="L81" s="80">
        <f>RES_hhdet_numvin!L129</f>
        <v>9760</v>
      </c>
      <c r="M81" s="80">
        <f>RES_hhdet_numvin!M129</f>
        <v>9880</v>
      </c>
      <c r="N81" s="80">
        <f>RES_hhdet_numvin!N129</f>
        <v>12294</v>
      </c>
      <c r="O81" s="80">
        <f>RES_hhdet_numvin!O129</f>
        <v>5440</v>
      </c>
      <c r="P81" s="80">
        <f>RES_hhdet_numvin!P129</f>
        <v>18605</v>
      </c>
      <c r="Q81" s="80">
        <f>RES_hhdet_numvin!Q129</f>
        <v>20992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306205.25</v>
      </c>
      <c r="C83" s="80">
        <f>RES_hhdet_numvin!C131</f>
        <v>461306.125</v>
      </c>
      <c r="D83" s="80">
        <f>RES_hhdet_numvin!D131</f>
        <v>0</v>
      </c>
      <c r="E83" s="80">
        <f>RES_hhdet_numvin!E131</f>
        <v>364306.125</v>
      </c>
      <c r="F83" s="80">
        <f>RES_hhdet_numvin!F131</f>
        <v>216122.125</v>
      </c>
      <c r="G83" s="80">
        <f>RES_hhdet_numvin!G131</f>
        <v>94432.125</v>
      </c>
      <c r="H83" s="80">
        <f>RES_hhdet_numvin!H131</f>
        <v>96437.125</v>
      </c>
      <c r="I83" s="80">
        <f>RES_hhdet_numvin!I131</f>
        <v>331826.125</v>
      </c>
      <c r="J83" s="80">
        <f>RES_hhdet_numvin!J131</f>
        <v>273887.125</v>
      </c>
      <c r="K83" s="80">
        <f>RES_hhdet_numvin!K131</f>
        <v>301855.48307285295</v>
      </c>
      <c r="L83" s="80">
        <f>RES_hhdet_numvin!L131</f>
        <v>344896.58489137917</v>
      </c>
      <c r="M83" s="80">
        <f>RES_hhdet_numvin!M131</f>
        <v>166831.1208712493</v>
      </c>
      <c r="N83" s="80">
        <f>RES_hhdet_numvin!N131</f>
        <v>380915.89876276342</v>
      </c>
      <c r="O83" s="80">
        <f>RES_hhdet_numvin!O131</f>
        <v>195528.76927478483</v>
      </c>
      <c r="P83" s="80">
        <f>RES_hhdet_numvin!P131</f>
        <v>276026.39420046052</v>
      </c>
      <c r="Q83" s="80">
        <f>RES_hhdet_numvin!Q131</f>
        <v>235871.62392650975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57349.641927147051</v>
      </c>
      <c r="L84" s="80">
        <f>RES_hhdet_numvin!L132</f>
        <v>20490.540108620822</v>
      </c>
      <c r="M84" s="80">
        <f>RES_hhdet_numvin!M132</f>
        <v>19075.00412875069</v>
      </c>
      <c r="N84" s="80">
        <f>RES_hhdet_numvin!N132</f>
        <v>20806.194436365455</v>
      </c>
      <c r="O84" s="80">
        <f>RES_hhdet_numvin!O132</f>
        <v>108008.35572521517</v>
      </c>
      <c r="P84" s="80">
        <f>RES_hhdet_numvin!P132</f>
        <v>114850.96446654477</v>
      </c>
      <c r="Q84" s="80">
        <f>RES_hhdet_numvin!Q132</f>
        <v>108085.29920735607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24365.03180087114</v>
      </c>
      <c r="O85" s="80">
        <f>RES_hhdet_numvin!O135</f>
        <v>0</v>
      </c>
      <c r="P85" s="80">
        <f>RES_hhdet_numvin!P135</f>
        <v>8337.8746018535894</v>
      </c>
      <c r="Q85" s="80">
        <f>RES_hhdet_numvin!Q135</f>
        <v>16903.09359727527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1726.8917311411124</v>
      </c>
      <c r="Q86" s="80">
        <f>RES_hhdet_numvin!Q136</f>
        <v>3773.1082688588876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180315.54259543537</v>
      </c>
      <c r="C88" s="80">
        <f>RES_hhdet_numvin!C140</f>
        <v>191762.27537523981</v>
      </c>
      <c r="D88" s="80">
        <f>RES_hhdet_numvin!D140</f>
        <v>0</v>
      </c>
      <c r="E88" s="80">
        <f>RES_hhdet_numvin!E140</f>
        <v>20870.649890957873</v>
      </c>
      <c r="F88" s="80">
        <f>RES_hhdet_numvin!F140</f>
        <v>87164.489166266416</v>
      </c>
      <c r="G88" s="80">
        <f>RES_hhdet_numvin!G140</f>
        <v>11996.127905752292</v>
      </c>
      <c r="H88" s="80">
        <f>RES_hhdet_numvin!H140</f>
        <v>74000.755710886515</v>
      </c>
      <c r="I88" s="80">
        <f>RES_hhdet_numvin!I140</f>
        <v>53796.884037999946</v>
      </c>
      <c r="J88" s="80">
        <f>RES_hhdet_numvin!J140</f>
        <v>67798.201616200022</v>
      </c>
      <c r="K88" s="80">
        <f>RES_hhdet_numvin!K140</f>
        <v>97458.75184974623</v>
      </c>
      <c r="L88" s="80">
        <f>RES_hhdet_numvin!L140</f>
        <v>95055.849983993656</v>
      </c>
      <c r="M88" s="80">
        <f>RES_hhdet_numvin!M140</f>
        <v>40233.643401692309</v>
      </c>
      <c r="N88" s="80">
        <f>RES_hhdet_numvin!N140</f>
        <v>82998.06338916003</v>
      </c>
      <c r="O88" s="80">
        <f>RES_hhdet_numvin!O140</f>
        <v>69486.462310071875</v>
      </c>
      <c r="P88" s="80">
        <f>RES_hhdet_numvin!P140</f>
        <v>124565.63457294733</v>
      </c>
      <c r="Q88" s="80">
        <f>RES_hhdet_numvin!Q140</f>
        <v>120476.66819365027</v>
      </c>
    </row>
    <row r="89" spans="1:17" ht="12" customHeight="1" x14ac:dyDescent="0.25">
      <c r="A89" s="29" t="s">
        <v>140</v>
      </c>
      <c r="B89" s="78">
        <f>RES_hhdet_numvin!B141</f>
        <v>125889.70740456461</v>
      </c>
      <c r="C89" s="78">
        <f>RES_hhdet_numvin!C141</f>
        <v>269543.84962476016</v>
      </c>
      <c r="D89" s="78">
        <f>RES_hhdet_numvin!D141</f>
        <v>0</v>
      </c>
      <c r="E89" s="78">
        <f>RES_hhdet_numvin!E141</f>
        <v>343435.47510904213</v>
      </c>
      <c r="F89" s="78">
        <f>RES_hhdet_numvin!F141</f>
        <v>128957.63583373357</v>
      </c>
      <c r="G89" s="78">
        <f>RES_hhdet_numvin!G141</f>
        <v>82435.997094247708</v>
      </c>
      <c r="H89" s="78">
        <f>RES_hhdet_numvin!H141</f>
        <v>22436.369289113481</v>
      </c>
      <c r="I89" s="78">
        <f>RES_hhdet_numvin!I141</f>
        <v>278029.24096200004</v>
      </c>
      <c r="J89" s="78">
        <f>RES_hhdet_numvin!J141</f>
        <v>206088.92338379996</v>
      </c>
      <c r="K89" s="78">
        <f>RES_hhdet_numvin!K141</f>
        <v>261746.37315025378</v>
      </c>
      <c r="L89" s="78">
        <f>RES_hhdet_numvin!L141</f>
        <v>270331.27501600632</v>
      </c>
      <c r="M89" s="78">
        <f>RES_hhdet_numvin!M141</f>
        <v>145672.48159830767</v>
      </c>
      <c r="N89" s="78">
        <f>RES_hhdet_numvin!N141</f>
        <v>343089.06161083991</v>
      </c>
      <c r="O89" s="78">
        <f>RES_hhdet_numvin!O141</f>
        <v>234050.66268992814</v>
      </c>
      <c r="P89" s="78">
        <f>RES_hhdet_numvin!P141</f>
        <v>276376.49042705266</v>
      </c>
      <c r="Q89" s="78">
        <f>RES_hhdet_numvin!Q141</f>
        <v>244156.45680634974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5397.1911152955563</v>
      </c>
      <c r="C93" s="168">
        <f t="shared" ref="C93:Q93" si="8">SUM(C94,C97,C99,C108)</f>
        <v>6032.3100961407372</v>
      </c>
      <c r="D93" s="168">
        <f t="shared" si="8"/>
        <v>5452.3153480018191</v>
      </c>
      <c r="E93" s="168">
        <f t="shared" si="8"/>
        <v>5423.6621053845874</v>
      </c>
      <c r="F93" s="168">
        <f t="shared" si="8"/>
        <v>5200.9612015213988</v>
      </c>
      <c r="G93" s="168">
        <f t="shared" si="8"/>
        <v>5079.5430637089848</v>
      </c>
      <c r="H93" s="168">
        <f t="shared" si="8"/>
        <v>4976.209572297189</v>
      </c>
      <c r="I93" s="168">
        <f t="shared" si="8"/>
        <v>4842.6110707145308</v>
      </c>
      <c r="J93" s="168">
        <f t="shared" si="8"/>
        <v>4708.1352125206531</v>
      </c>
      <c r="K93" s="168">
        <f t="shared" si="8"/>
        <v>4784.6753949335325</v>
      </c>
      <c r="L93" s="168">
        <f t="shared" si="8"/>
        <v>5233.6948916779729</v>
      </c>
      <c r="M93" s="168">
        <f t="shared" si="8"/>
        <v>4691.3811942319517</v>
      </c>
      <c r="N93" s="168">
        <f t="shared" si="8"/>
        <v>4833.9870624879086</v>
      </c>
      <c r="O93" s="168">
        <f t="shared" si="8"/>
        <v>4729.0765823745769</v>
      </c>
      <c r="P93" s="168">
        <f t="shared" si="8"/>
        <v>4438.3349222942243</v>
      </c>
      <c r="Q93" s="168">
        <f t="shared" si="8"/>
        <v>4438.4417100343844</v>
      </c>
    </row>
    <row r="94" spans="1:17" ht="12" customHeight="1" x14ac:dyDescent="0.25">
      <c r="A94" s="158" t="s">
        <v>65</v>
      </c>
      <c r="B94" s="157">
        <f>SUM(B95:B96)</f>
        <v>4140.4091130219795</v>
      </c>
      <c r="C94" s="157">
        <f t="shared" ref="C94:Q94" si="9">SUM(C95:C96)</f>
        <v>4737.6953343521727</v>
      </c>
      <c r="D94" s="157">
        <f t="shared" si="9"/>
        <v>4219.5444102477468</v>
      </c>
      <c r="E94" s="157">
        <f t="shared" si="9"/>
        <v>4037.327233237012</v>
      </c>
      <c r="F94" s="157">
        <f t="shared" si="9"/>
        <v>3845.606422757864</v>
      </c>
      <c r="G94" s="157">
        <f t="shared" si="9"/>
        <v>3816.1597095359502</v>
      </c>
      <c r="H94" s="157">
        <f t="shared" si="9"/>
        <v>3741.1023730400834</v>
      </c>
      <c r="I94" s="157">
        <f t="shared" si="9"/>
        <v>3595.7757634849254</v>
      </c>
      <c r="J94" s="157">
        <f t="shared" si="9"/>
        <v>3492.4561877133824</v>
      </c>
      <c r="K94" s="157">
        <f t="shared" si="9"/>
        <v>3545.2485430178881</v>
      </c>
      <c r="L94" s="157">
        <f t="shared" si="9"/>
        <v>3974.2335655107568</v>
      </c>
      <c r="M94" s="157">
        <f t="shared" si="9"/>
        <v>3491.7266707540311</v>
      </c>
      <c r="N94" s="157">
        <f t="shared" si="9"/>
        <v>3611.6124779708384</v>
      </c>
      <c r="O94" s="157">
        <f t="shared" si="9"/>
        <v>3522.3828558901755</v>
      </c>
      <c r="P94" s="157">
        <f t="shared" si="9"/>
        <v>3211.7152447849289</v>
      </c>
      <c r="Q94" s="157">
        <f t="shared" si="9"/>
        <v>3208.8053322618371</v>
      </c>
    </row>
    <row r="95" spans="1:17" ht="12" customHeight="1" x14ac:dyDescent="0.25">
      <c r="A95" s="23" t="s">
        <v>149</v>
      </c>
      <c r="B95" s="156">
        <f>RES_hhdet_fec!B$126</f>
        <v>4130.6521747138804</v>
      </c>
      <c r="C95" s="156">
        <f>RES_hhdet_fec!C$126</f>
        <v>4727.4454792976057</v>
      </c>
      <c r="D95" s="156">
        <f>RES_hhdet_fec!D$126</f>
        <v>4211.5720313310703</v>
      </c>
      <c r="E95" s="156">
        <f>RES_hhdet_fec!E$126</f>
        <v>4017.4144959126338</v>
      </c>
      <c r="F95" s="156">
        <f>RES_hhdet_fec!F$126</f>
        <v>3826.8312409023124</v>
      </c>
      <c r="G95" s="156">
        <f>RES_hhdet_fec!G$126</f>
        <v>3801.4025919198543</v>
      </c>
      <c r="H95" s="156">
        <f>RES_hhdet_fec!H$126</f>
        <v>3724.7765501732229</v>
      </c>
      <c r="I95" s="156">
        <f>RES_hhdet_fec!I$126</f>
        <v>3581.1321496565597</v>
      </c>
      <c r="J95" s="156">
        <f>RES_hhdet_fec!J$126</f>
        <v>3477.1591208084342</v>
      </c>
      <c r="K95" s="156">
        <f>RES_hhdet_fec!K$126</f>
        <v>3529.2333502838487</v>
      </c>
      <c r="L95" s="156">
        <f>RES_hhdet_fec!L$126</f>
        <v>3956.4861918393181</v>
      </c>
      <c r="M95" s="156">
        <f>RES_hhdet_fec!M$126</f>
        <v>3476.399932645531</v>
      </c>
      <c r="N95" s="156">
        <f>RES_hhdet_fec!N$126</f>
        <v>3596.1030453717653</v>
      </c>
      <c r="O95" s="156">
        <f>RES_hhdet_fec!O$126</f>
        <v>3506.3942422998334</v>
      </c>
      <c r="P95" s="156">
        <f>RES_hhdet_fec!P$126</f>
        <v>3194.4711023124019</v>
      </c>
      <c r="Q95" s="156">
        <f>RES_hhdet_fec!Q$126</f>
        <v>3189.6108025999806</v>
      </c>
    </row>
    <row r="96" spans="1:17" ht="12" customHeight="1" x14ac:dyDescent="0.25">
      <c r="A96" s="23" t="s">
        <v>60</v>
      </c>
      <c r="B96" s="156">
        <f>RES_hhdet_fec!B$127</f>
        <v>9.7569383080992438</v>
      </c>
      <c r="C96" s="156">
        <f>RES_hhdet_fec!C$127</f>
        <v>10.249855054566893</v>
      </c>
      <c r="D96" s="156">
        <f>RES_hhdet_fec!D$127</f>
        <v>7.9723789166768135</v>
      </c>
      <c r="E96" s="156">
        <f>RES_hhdet_fec!E$127</f>
        <v>19.912737324378369</v>
      </c>
      <c r="F96" s="156">
        <f>RES_hhdet_fec!F$127</f>
        <v>18.77518185555142</v>
      </c>
      <c r="G96" s="156">
        <f>RES_hhdet_fec!G$127</f>
        <v>14.757117616096096</v>
      </c>
      <c r="H96" s="156">
        <f>RES_hhdet_fec!H$127</f>
        <v>16.325822866860545</v>
      </c>
      <c r="I96" s="156">
        <f>RES_hhdet_fec!I$127</f>
        <v>14.643613828365879</v>
      </c>
      <c r="J96" s="156">
        <f>RES_hhdet_fec!J$127</f>
        <v>15.297066904948117</v>
      </c>
      <c r="K96" s="156">
        <f>RES_hhdet_fec!K$127</f>
        <v>16.015192734039392</v>
      </c>
      <c r="L96" s="156">
        <f>RES_hhdet_fec!L$127</f>
        <v>17.747373671438616</v>
      </c>
      <c r="M96" s="156">
        <f>RES_hhdet_fec!M$127</f>
        <v>15.326738108500194</v>
      </c>
      <c r="N96" s="156">
        <f>RES_hhdet_fec!N$127</f>
        <v>15.50943259907287</v>
      </c>
      <c r="O96" s="156">
        <f>RES_hhdet_fec!O$127</f>
        <v>15.988613590341938</v>
      </c>
      <c r="P96" s="156">
        <f>RES_hhdet_fec!P$127</f>
        <v>17.244142472526935</v>
      </c>
      <c r="Q96" s="156">
        <f>RES_hhdet_fec!Q$127</f>
        <v>19.19452966185667</v>
      </c>
    </row>
    <row r="97" spans="1:17" ht="12" customHeight="1" x14ac:dyDescent="0.25">
      <c r="A97" s="158" t="s">
        <v>112</v>
      </c>
      <c r="B97" s="157">
        <f>B98</f>
        <v>0.13565565466043744</v>
      </c>
      <c r="C97" s="157">
        <f t="shared" ref="C97:Q97" si="10">C98</f>
        <v>0.14703212128036602</v>
      </c>
      <c r="D97" s="157">
        <f t="shared" si="10"/>
        <v>0.15987023495919658</v>
      </c>
      <c r="E97" s="157">
        <f t="shared" si="10"/>
        <v>0.1754278349010463</v>
      </c>
      <c r="F97" s="157">
        <f t="shared" si="10"/>
        <v>0.2151885988952203</v>
      </c>
      <c r="G97" s="157">
        <f t="shared" si="10"/>
        <v>0.23272629996804628</v>
      </c>
      <c r="H97" s="157">
        <f t="shared" si="10"/>
        <v>0.300144898403989</v>
      </c>
      <c r="I97" s="157">
        <f t="shared" si="10"/>
        <v>0.41862586377959982</v>
      </c>
      <c r="J97" s="157">
        <f t="shared" si="10"/>
        <v>0.51865912860182795</v>
      </c>
      <c r="K97" s="157">
        <f t="shared" si="10"/>
        <v>0.67884489041536467</v>
      </c>
      <c r="L97" s="157">
        <f t="shared" si="10"/>
        <v>0.83710192474582812</v>
      </c>
      <c r="M97" s="157">
        <f t="shared" si="10"/>
        <v>0.99129692404057768</v>
      </c>
      <c r="N97" s="157">
        <f t="shared" si="10"/>
        <v>1.1531252631772972</v>
      </c>
      <c r="O97" s="157">
        <f t="shared" si="10"/>
        <v>1.1768120840544314</v>
      </c>
      <c r="P97" s="157">
        <f t="shared" si="10"/>
        <v>1.4887164730894751</v>
      </c>
      <c r="Q97" s="157">
        <f t="shared" si="10"/>
        <v>1.719461799233083</v>
      </c>
    </row>
    <row r="98" spans="1:17" ht="12" customHeight="1" x14ac:dyDescent="0.25">
      <c r="A98" s="23" t="s">
        <v>60</v>
      </c>
      <c r="B98" s="156">
        <f>RES_hhdet_fec!B$129</f>
        <v>0.13565565466043744</v>
      </c>
      <c r="C98" s="156">
        <f>RES_hhdet_fec!C$129</f>
        <v>0.14703212128036602</v>
      </c>
      <c r="D98" s="156">
        <f>RES_hhdet_fec!D$129</f>
        <v>0.15987023495919658</v>
      </c>
      <c r="E98" s="156">
        <f>RES_hhdet_fec!E$129</f>
        <v>0.1754278349010463</v>
      </c>
      <c r="F98" s="156">
        <f>RES_hhdet_fec!F$129</f>
        <v>0.2151885988952203</v>
      </c>
      <c r="G98" s="156">
        <f>RES_hhdet_fec!G$129</f>
        <v>0.23272629996804628</v>
      </c>
      <c r="H98" s="156">
        <f>RES_hhdet_fec!H$129</f>
        <v>0.300144898403989</v>
      </c>
      <c r="I98" s="156">
        <f>RES_hhdet_fec!I$129</f>
        <v>0.41862586377959982</v>
      </c>
      <c r="J98" s="156">
        <f>RES_hhdet_fec!J$129</f>
        <v>0.51865912860182795</v>
      </c>
      <c r="K98" s="156">
        <f>RES_hhdet_fec!K$129</f>
        <v>0.67884489041536467</v>
      </c>
      <c r="L98" s="156">
        <f>RES_hhdet_fec!L$129</f>
        <v>0.83710192474582812</v>
      </c>
      <c r="M98" s="156">
        <f>RES_hhdet_fec!M$129</f>
        <v>0.99129692404057768</v>
      </c>
      <c r="N98" s="156">
        <f>RES_hhdet_fec!N$129</f>
        <v>1.1531252631772972</v>
      </c>
      <c r="O98" s="156">
        <f>RES_hhdet_fec!O$129</f>
        <v>1.1768120840544314</v>
      </c>
      <c r="P98" s="156">
        <f>RES_hhdet_fec!P$129</f>
        <v>1.4887164730894751</v>
      </c>
      <c r="Q98" s="156">
        <f>RES_hhdet_fec!Q$129</f>
        <v>1.719461799233083</v>
      </c>
    </row>
    <row r="99" spans="1:17" ht="12" customHeight="1" x14ac:dyDescent="0.25">
      <c r="A99" s="158" t="s">
        <v>63</v>
      </c>
      <c r="B99" s="157">
        <f>SUM(B100:B101,B104:B105)</f>
        <v>831.77153579502203</v>
      </c>
      <c r="C99" s="157">
        <f t="shared" ref="C99:Q99" si="11">SUM(C100:C101,C104:C105)</f>
        <v>859.59848299283942</v>
      </c>
      <c r="D99" s="157">
        <f t="shared" si="11"/>
        <v>793.75862435316913</v>
      </c>
      <c r="E99" s="157">
        <f t="shared" si="11"/>
        <v>811.90008712298868</v>
      </c>
      <c r="F99" s="157">
        <f t="shared" si="11"/>
        <v>797.858729196338</v>
      </c>
      <c r="G99" s="157">
        <f t="shared" si="11"/>
        <v>745.98140023086285</v>
      </c>
      <c r="H99" s="157">
        <f t="shared" si="11"/>
        <v>730.95453408461628</v>
      </c>
      <c r="I99" s="157">
        <f t="shared" si="11"/>
        <v>748.85749903536203</v>
      </c>
      <c r="J99" s="157">
        <f t="shared" si="11"/>
        <v>716.68260843573773</v>
      </c>
      <c r="K99" s="157">
        <f t="shared" si="11"/>
        <v>728.87275799273743</v>
      </c>
      <c r="L99" s="157">
        <f t="shared" si="11"/>
        <v>741.88011846958238</v>
      </c>
      <c r="M99" s="157">
        <f t="shared" si="11"/>
        <v>710.64633065776593</v>
      </c>
      <c r="N99" s="157">
        <f t="shared" si="11"/>
        <v>729.34021966417151</v>
      </c>
      <c r="O99" s="157">
        <f t="shared" si="11"/>
        <v>717.26494209323278</v>
      </c>
      <c r="P99" s="157">
        <f t="shared" si="11"/>
        <v>724.45376193408038</v>
      </c>
      <c r="Q99" s="157">
        <f t="shared" si="11"/>
        <v>723.6339213861022</v>
      </c>
    </row>
    <row r="100" spans="1:17" ht="12" customHeight="1" x14ac:dyDescent="0.25">
      <c r="A100" s="167" t="s">
        <v>148</v>
      </c>
      <c r="B100" s="132">
        <f>RES_hhdet_fec!B$131</f>
        <v>765.69161604803514</v>
      </c>
      <c r="C100" s="132">
        <f>RES_hhdet_fec!C$131</f>
        <v>799.36888070239354</v>
      </c>
      <c r="D100" s="132">
        <f>RES_hhdet_fec!D$131</f>
        <v>756.45063866892986</v>
      </c>
      <c r="E100" s="132">
        <f>RES_hhdet_fec!E$131</f>
        <v>759.53722408736462</v>
      </c>
      <c r="F100" s="132">
        <f>RES_hhdet_fec!F$131</f>
        <v>759.01883909768674</v>
      </c>
      <c r="G100" s="132">
        <f>RES_hhdet_fec!G$131</f>
        <v>736.66968239191715</v>
      </c>
      <c r="H100" s="132">
        <f>RES_hhdet_fec!H$131</f>
        <v>693.84135982677617</v>
      </c>
      <c r="I100" s="132">
        <f>RES_hhdet_fec!I$131</f>
        <v>718.16072034344131</v>
      </c>
      <c r="J100" s="132">
        <f>RES_hhdet_fec!J$131</f>
        <v>702.65295919156438</v>
      </c>
      <c r="K100" s="132">
        <f>RES_hhdet_fec!K$131</f>
        <v>702.24613721721948</v>
      </c>
      <c r="L100" s="132">
        <f>RES_hhdet_fec!L$131</f>
        <v>690.96690991293758</v>
      </c>
      <c r="M100" s="132">
        <f>RES_hhdet_fec!M$131</f>
        <v>691.26298621143906</v>
      </c>
      <c r="N100" s="132">
        <f>RES_hhdet_fec!N$131</f>
        <v>689.10941211444151</v>
      </c>
      <c r="O100" s="132">
        <f>RES_hhdet_fec!O$131</f>
        <v>671.34712218543859</v>
      </c>
      <c r="P100" s="132">
        <f>RES_hhdet_fec!P$131</f>
        <v>660.41419360049122</v>
      </c>
      <c r="Q100" s="132">
        <f>RES_hhdet_fec!Q$131</f>
        <v>641.81876006573862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10.820042117744924</v>
      </c>
      <c r="L101" s="132">
        <f t="shared" si="12"/>
        <v>13.65782484473654</v>
      </c>
      <c r="M101" s="132">
        <f t="shared" si="12"/>
        <v>16.465944597670173</v>
      </c>
      <c r="N101" s="132">
        <f t="shared" si="12"/>
        <v>19.039352725250303</v>
      </c>
      <c r="O101" s="132">
        <f t="shared" si="12"/>
        <v>35.299585547524494</v>
      </c>
      <c r="P101" s="132">
        <f t="shared" si="12"/>
        <v>52.094254346963147</v>
      </c>
      <c r="Q101" s="132">
        <f t="shared" si="12"/>
        <v>67.791083716487236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7.9657024989313605</v>
      </c>
      <c r="L102" s="165">
        <f>RES_hhdet_fec!L$133</f>
        <v>10.041075166228552</v>
      </c>
      <c r="M102" s="165">
        <f>RES_hhdet_fec!M$133</f>
        <v>12.141291738542574</v>
      </c>
      <c r="N102" s="165">
        <f>RES_hhdet_fec!N$133</f>
        <v>14.012807877193609</v>
      </c>
      <c r="O102" s="165">
        <f>RES_hhdet_fec!O$133</f>
        <v>25.947124205823574</v>
      </c>
      <c r="P102" s="165">
        <f>RES_hhdet_fec!P$133</f>
        <v>38.30269984823007</v>
      </c>
      <c r="Q102" s="165">
        <f>RES_hhdet_fec!Q$133</f>
        <v>49.814943640090853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2.854339618813563</v>
      </c>
      <c r="L103" s="164">
        <f>RES_hhdet_fec!L$134</f>
        <v>3.6167496785079876</v>
      </c>
      <c r="M103" s="164">
        <f>RES_hhdet_fec!M$134</f>
        <v>4.3246528591275979</v>
      </c>
      <c r="N103" s="164">
        <f>RES_hhdet_fec!N$134</f>
        <v>5.0265448480566963</v>
      </c>
      <c r="O103" s="164">
        <f>RES_hhdet_fec!O$134</f>
        <v>9.3524613417009181</v>
      </c>
      <c r="P103" s="164">
        <f>RES_hhdet_fec!P$134</f>
        <v>13.791554498733078</v>
      </c>
      <c r="Q103" s="164">
        <f>RES_hhdet_fec!Q$134</f>
        <v>17.976140076396387</v>
      </c>
    </row>
    <row r="104" spans="1:17" ht="12" customHeight="1" x14ac:dyDescent="0.25">
      <c r="A104" s="163" t="s">
        <v>142</v>
      </c>
      <c r="B104" s="162">
        <f>RES_hhdet_fec!B$135</f>
        <v>66.079919746986846</v>
      </c>
      <c r="C104" s="162">
        <f>RES_hhdet_fec!C$135</f>
        <v>60.229602290445918</v>
      </c>
      <c r="D104" s="162">
        <f>RES_hhdet_fec!D$135</f>
        <v>37.307985684239291</v>
      </c>
      <c r="E104" s="162">
        <f>RES_hhdet_fec!E$135</f>
        <v>52.362863035624088</v>
      </c>
      <c r="F104" s="162">
        <f>RES_hhdet_fec!F$135</f>
        <v>38.839890098651317</v>
      </c>
      <c r="G104" s="162">
        <f>RES_hhdet_fec!G$135</f>
        <v>9.3117178389457145</v>
      </c>
      <c r="H104" s="162">
        <f>RES_hhdet_fec!H$135</f>
        <v>37.113174257840114</v>
      </c>
      <c r="I104" s="162">
        <f>RES_hhdet_fec!I$135</f>
        <v>30.696778691920741</v>
      </c>
      <c r="J104" s="162">
        <f>RES_hhdet_fec!J$135</f>
        <v>14.029649244173365</v>
      </c>
      <c r="K104" s="162">
        <f>RES_hhdet_fec!K$135</f>
        <v>15.589291613236163</v>
      </c>
      <c r="L104" s="162">
        <f>RES_hhdet_fec!L$135</f>
        <v>36.611697124595771</v>
      </c>
      <c r="M104" s="162">
        <f>RES_hhdet_fec!M$135</f>
        <v>2.8559203596171581</v>
      </c>
      <c r="N104" s="162">
        <f>RES_hhdet_fec!N$135</f>
        <v>20.676040475942909</v>
      </c>
      <c r="O104" s="162">
        <f>RES_hhdet_fec!O$135</f>
        <v>10.137451676846974</v>
      </c>
      <c r="P104" s="162">
        <f>RES_hhdet_fec!P$135</f>
        <v>11.153855027419361</v>
      </c>
      <c r="Q104" s="162">
        <f>RES_hhdet_fec!Q$135</f>
        <v>12.809546817451281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0.21728704453685538</v>
      </c>
      <c r="L105" s="160">
        <f t="shared" si="13"/>
        <v>0.64368658731247674</v>
      </c>
      <c r="M105" s="160">
        <f t="shared" si="13"/>
        <v>6.1479489039577853E-2</v>
      </c>
      <c r="N105" s="160">
        <f t="shared" si="13"/>
        <v>0.51541434853678425</v>
      </c>
      <c r="O105" s="160">
        <f t="shared" si="13"/>
        <v>0.48078268342273556</v>
      </c>
      <c r="P105" s="160">
        <f t="shared" si="13"/>
        <v>0.7914589592066863</v>
      </c>
      <c r="Q105" s="160">
        <f t="shared" si="13"/>
        <v>1.2145307864250017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0.17685474970561796</v>
      </c>
      <c r="L106" s="156">
        <f>RES_hhdet_fec!L$137</f>
        <v>0.53211874683592852</v>
      </c>
      <c r="M106" s="156">
        <f>RES_hhdet_fec!M$137</f>
        <v>5.0189932324138598E-2</v>
      </c>
      <c r="N106" s="156">
        <f>RES_hhdet_fec!N$137</f>
        <v>0.42050607785952565</v>
      </c>
      <c r="O106" s="156">
        <f>RES_hhdet_fec!O$137</f>
        <v>0.3917885004142066</v>
      </c>
      <c r="P106" s="156">
        <f>RES_hhdet_fec!P$137</f>
        <v>0.64698827245066159</v>
      </c>
      <c r="Q106" s="156">
        <f>RES_hhdet_fec!Q$137</f>
        <v>0.99416915790806448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4.0432294831237406E-2</v>
      </c>
      <c r="L107" s="156">
        <f>RES_hhdet_fec!L$138</f>
        <v>0.11156784047654823</v>
      </c>
      <c r="M107" s="156">
        <f>RES_hhdet_fec!M$138</f>
        <v>1.1289556715439254E-2</v>
      </c>
      <c r="N107" s="156">
        <f>RES_hhdet_fec!N$138</f>
        <v>9.4908270677258613E-2</v>
      </c>
      <c r="O107" s="156">
        <f>RES_hhdet_fec!O$138</f>
        <v>8.8994183008528974E-2</v>
      </c>
      <c r="P107" s="156">
        <f>RES_hhdet_fec!P$138</f>
        <v>0.14447068675602467</v>
      </c>
      <c r="Q107" s="156">
        <f>RES_hhdet_fec!Q$138</f>
        <v>0.22036162851693716</v>
      </c>
    </row>
    <row r="108" spans="1:17" ht="12" customHeight="1" x14ac:dyDescent="0.25">
      <c r="A108" s="158" t="s">
        <v>62</v>
      </c>
      <c r="B108" s="157">
        <f>SUM(B109:B110)</f>
        <v>424.87481082389434</v>
      </c>
      <c r="C108" s="157">
        <f t="shared" ref="C108:Q108" si="14">SUM(C109:C110)</f>
        <v>434.86924667444498</v>
      </c>
      <c r="D108" s="157">
        <f t="shared" si="14"/>
        <v>438.85244316594412</v>
      </c>
      <c r="E108" s="157">
        <f t="shared" si="14"/>
        <v>574.25935718968617</v>
      </c>
      <c r="F108" s="157">
        <f t="shared" si="14"/>
        <v>557.28086096830111</v>
      </c>
      <c r="G108" s="157">
        <f t="shared" si="14"/>
        <v>517.16922764220317</v>
      </c>
      <c r="H108" s="157">
        <f t="shared" si="14"/>
        <v>503.8525202740849</v>
      </c>
      <c r="I108" s="157">
        <f t="shared" si="14"/>
        <v>497.55918233046373</v>
      </c>
      <c r="J108" s="157">
        <f t="shared" si="14"/>
        <v>498.47775724293115</v>
      </c>
      <c r="K108" s="157">
        <f t="shared" si="14"/>
        <v>509.87524903249107</v>
      </c>
      <c r="L108" s="157">
        <f t="shared" si="14"/>
        <v>516.74410577288791</v>
      </c>
      <c r="M108" s="157">
        <f t="shared" si="14"/>
        <v>488.01689589611379</v>
      </c>
      <c r="N108" s="157">
        <f t="shared" si="14"/>
        <v>491.88123958972085</v>
      </c>
      <c r="O108" s="157">
        <f t="shared" si="14"/>
        <v>488.2519723071141</v>
      </c>
      <c r="P108" s="157">
        <f t="shared" si="14"/>
        <v>500.67719910212543</v>
      </c>
      <c r="Q108" s="157">
        <f t="shared" si="14"/>
        <v>504.28299458721199</v>
      </c>
    </row>
    <row r="109" spans="1:17" ht="12" customHeight="1" x14ac:dyDescent="0.25">
      <c r="A109" s="23" t="s">
        <v>57</v>
      </c>
      <c r="B109" s="156">
        <f>RES_hhdet_fec!B$140</f>
        <v>206.90586591961249</v>
      </c>
      <c r="C109" s="156">
        <f>RES_hhdet_fec!C$140</f>
        <v>211.41609904061744</v>
      </c>
      <c r="D109" s="156">
        <f>RES_hhdet_fec!D$140</f>
        <v>206.84854520908735</v>
      </c>
      <c r="E109" s="156">
        <f>RES_hhdet_fec!E$140</f>
        <v>254.66752892897438</v>
      </c>
      <c r="F109" s="156">
        <f>RES_hhdet_fec!F$140</f>
        <v>230.00249381479554</v>
      </c>
      <c r="G109" s="156">
        <f>RES_hhdet_fec!G$140</f>
        <v>210.3748682164011</v>
      </c>
      <c r="H109" s="156">
        <f>RES_hhdet_fec!H$140</f>
        <v>200.95806508581757</v>
      </c>
      <c r="I109" s="156">
        <f>RES_hhdet_fec!I$140</f>
        <v>204.56410118180926</v>
      </c>
      <c r="J109" s="156">
        <f>RES_hhdet_fec!J$140</f>
        <v>204.61970249192626</v>
      </c>
      <c r="K109" s="156">
        <f>RES_hhdet_fec!K$140</f>
        <v>215.98118199615715</v>
      </c>
      <c r="L109" s="156">
        <f>RES_hhdet_fec!L$140</f>
        <v>212.21191378277231</v>
      </c>
      <c r="M109" s="156">
        <f>RES_hhdet_fec!M$140</f>
        <v>185.38568088530963</v>
      </c>
      <c r="N109" s="156">
        <f>RES_hhdet_fec!N$140</f>
        <v>188.28470633441839</v>
      </c>
      <c r="O109" s="156">
        <f>RES_hhdet_fec!O$140</f>
        <v>173.39760688612631</v>
      </c>
      <c r="P109" s="156">
        <f>RES_hhdet_fec!P$140</f>
        <v>188.08753171958483</v>
      </c>
      <c r="Q109" s="156">
        <f>RES_hhdet_fec!Q$140</f>
        <v>178.46316609475437</v>
      </c>
    </row>
    <row r="110" spans="1:17" ht="12" customHeight="1" x14ac:dyDescent="0.25">
      <c r="A110" s="29" t="s">
        <v>140</v>
      </c>
      <c r="B110" s="57">
        <f>RES_hhdet_fec!B$141</f>
        <v>217.96894490428187</v>
      </c>
      <c r="C110" s="57">
        <f>RES_hhdet_fec!C$141</f>
        <v>223.45314763382751</v>
      </c>
      <c r="D110" s="57">
        <f>RES_hhdet_fec!D$141</f>
        <v>232.00389795685678</v>
      </c>
      <c r="E110" s="57">
        <f>RES_hhdet_fec!E$141</f>
        <v>319.59182826071174</v>
      </c>
      <c r="F110" s="57">
        <f>RES_hhdet_fec!F$141</f>
        <v>327.2783671535056</v>
      </c>
      <c r="G110" s="57">
        <f>RES_hhdet_fec!G$141</f>
        <v>306.79435942580204</v>
      </c>
      <c r="H110" s="57">
        <f>RES_hhdet_fec!H$141</f>
        <v>302.89445518826733</v>
      </c>
      <c r="I110" s="57">
        <f>RES_hhdet_fec!I$141</f>
        <v>292.99508114865444</v>
      </c>
      <c r="J110" s="57">
        <f>RES_hhdet_fec!J$141</f>
        <v>293.85805475100489</v>
      </c>
      <c r="K110" s="57">
        <f>RES_hhdet_fec!K$141</f>
        <v>293.89406703633392</v>
      </c>
      <c r="L110" s="57">
        <f>RES_hhdet_fec!L$141</f>
        <v>304.53219199011562</v>
      </c>
      <c r="M110" s="57">
        <f>RES_hhdet_fec!M$141</f>
        <v>302.63121501080417</v>
      </c>
      <c r="N110" s="57">
        <f>RES_hhdet_fec!N$141</f>
        <v>303.59653325530246</v>
      </c>
      <c r="O110" s="57">
        <f>RES_hhdet_fec!O$141</f>
        <v>314.85436542098779</v>
      </c>
      <c r="P110" s="57">
        <f>RES_hhdet_fec!P$141</f>
        <v>312.5896673825406</v>
      </c>
      <c r="Q110" s="57">
        <f>RES_hhdet_fec!Q$141</f>
        <v>325.81982849245759</v>
      </c>
    </row>
    <row r="112" spans="1:17" ht="12" customHeight="1" x14ac:dyDescent="0.25">
      <c r="A112" s="152" t="s">
        <v>119</v>
      </c>
      <c r="B112" s="168">
        <f>SUM(B113,B116,B118,B127)</f>
        <v>3984.1011554240731</v>
      </c>
      <c r="C112" s="168">
        <f t="shared" ref="C112:Q112" si="15">SUM(C113,C116,C118,C127)</f>
        <v>4466.9605365895677</v>
      </c>
      <c r="D112" s="168">
        <f t="shared" si="15"/>
        <v>4039.1422012136204</v>
      </c>
      <c r="E112" s="168">
        <f t="shared" si="15"/>
        <v>4021.3561556096893</v>
      </c>
      <c r="F112" s="168">
        <f t="shared" si="15"/>
        <v>3873.9157698396375</v>
      </c>
      <c r="G112" s="168">
        <f t="shared" si="15"/>
        <v>3795.0557300844957</v>
      </c>
      <c r="H112" s="168">
        <f t="shared" si="15"/>
        <v>3726.2415226686153</v>
      </c>
      <c r="I112" s="168">
        <f t="shared" si="15"/>
        <v>3641.8918083897402</v>
      </c>
      <c r="J112" s="168">
        <f t="shared" si="15"/>
        <v>3555.6963586171055</v>
      </c>
      <c r="K112" s="168">
        <f t="shared" si="15"/>
        <v>3627.8570124481771</v>
      </c>
      <c r="L112" s="168">
        <f t="shared" si="15"/>
        <v>3988.4808627440411</v>
      </c>
      <c r="M112" s="168">
        <f t="shared" si="15"/>
        <v>3596.9035549585187</v>
      </c>
      <c r="N112" s="168">
        <f t="shared" si="15"/>
        <v>3726.8430992656845</v>
      </c>
      <c r="O112" s="168">
        <f t="shared" si="15"/>
        <v>3669.9518405067961</v>
      </c>
      <c r="P112" s="168">
        <f t="shared" si="15"/>
        <v>3461.5572890089202</v>
      </c>
      <c r="Q112" s="168">
        <f t="shared" si="15"/>
        <v>3485.8113001671099</v>
      </c>
    </row>
    <row r="113" spans="1:17" ht="12" customHeight="1" x14ac:dyDescent="0.25">
      <c r="A113" s="158" t="s">
        <v>65</v>
      </c>
      <c r="B113" s="157">
        <f>SUM(B114:B115)</f>
        <v>3069.3790288956507</v>
      </c>
      <c r="C113" s="157">
        <f t="shared" ref="C113:Q113" si="16">SUM(C114:C115)</f>
        <v>3519.1382797970568</v>
      </c>
      <c r="D113" s="157">
        <f t="shared" si="16"/>
        <v>3134.4412763894607</v>
      </c>
      <c r="E113" s="157">
        <f t="shared" si="16"/>
        <v>3009.522317820863</v>
      </c>
      <c r="F113" s="157">
        <f t="shared" si="16"/>
        <v>2871.7418514828059</v>
      </c>
      <c r="G113" s="157">
        <f t="shared" si="16"/>
        <v>2852.2071690126832</v>
      </c>
      <c r="H113" s="157">
        <f t="shared" si="16"/>
        <v>2800.6261271462527</v>
      </c>
      <c r="I113" s="157">
        <f t="shared" si="16"/>
        <v>2702.1438942934092</v>
      </c>
      <c r="J113" s="157">
        <f t="shared" si="16"/>
        <v>2634.603335248778</v>
      </c>
      <c r="K113" s="157">
        <f t="shared" si="16"/>
        <v>2687.742793612917</v>
      </c>
      <c r="L113" s="157">
        <f t="shared" si="16"/>
        <v>3029.007724424866</v>
      </c>
      <c r="M113" s="157">
        <f t="shared" si="16"/>
        <v>2671.8394566435654</v>
      </c>
      <c r="N113" s="157">
        <f t="shared" si="16"/>
        <v>2781.5973165243158</v>
      </c>
      <c r="O113" s="157">
        <f t="shared" si="16"/>
        <v>2728.3177887677866</v>
      </c>
      <c r="P113" s="157">
        <f t="shared" si="16"/>
        <v>2504.4682349650916</v>
      </c>
      <c r="Q113" s="157">
        <f t="shared" si="16"/>
        <v>2518.3158624760486</v>
      </c>
    </row>
    <row r="114" spans="1:17" ht="12" customHeight="1" x14ac:dyDescent="0.25">
      <c r="A114" s="23" t="s">
        <v>149</v>
      </c>
      <c r="B114" s="156">
        <f>RES_hhdet_tes!B$126</f>
        <v>3059.6220905875516</v>
      </c>
      <c r="C114" s="156">
        <f>RES_hhdet_tes!C$126</f>
        <v>3508.8884247424899</v>
      </c>
      <c r="D114" s="156">
        <f>RES_hhdet_tes!D$126</f>
        <v>3126.4688974727837</v>
      </c>
      <c r="E114" s="156">
        <f>RES_hhdet_tes!E$126</f>
        <v>2989.6095804964848</v>
      </c>
      <c r="F114" s="156">
        <f>RES_hhdet_tes!F$126</f>
        <v>2852.9666696272543</v>
      </c>
      <c r="G114" s="156">
        <f>RES_hhdet_tes!G$126</f>
        <v>2837.4500513965872</v>
      </c>
      <c r="H114" s="156">
        <f>RES_hhdet_tes!H$126</f>
        <v>2784.3003042793921</v>
      </c>
      <c r="I114" s="156">
        <f>RES_hhdet_tes!I$126</f>
        <v>2687.5002804650435</v>
      </c>
      <c r="J114" s="156">
        <f>RES_hhdet_tes!J$126</f>
        <v>2619.3062683438297</v>
      </c>
      <c r="K114" s="156">
        <f>RES_hhdet_tes!K$126</f>
        <v>2671.7276008788776</v>
      </c>
      <c r="L114" s="156">
        <f>RES_hhdet_tes!L$126</f>
        <v>3011.2603507534272</v>
      </c>
      <c r="M114" s="156">
        <f>RES_hhdet_tes!M$126</f>
        <v>2656.5127185350652</v>
      </c>
      <c r="N114" s="156">
        <f>RES_hhdet_tes!N$126</f>
        <v>2766.0878839252427</v>
      </c>
      <c r="O114" s="156">
        <f>RES_hhdet_tes!O$126</f>
        <v>2712.3291751774445</v>
      </c>
      <c r="P114" s="156">
        <f>RES_hhdet_tes!P$126</f>
        <v>2487.2240924925645</v>
      </c>
      <c r="Q114" s="156">
        <f>RES_hhdet_tes!Q$126</f>
        <v>2499.1213328141916</v>
      </c>
    </row>
    <row r="115" spans="1:17" ht="12" customHeight="1" x14ac:dyDescent="0.25">
      <c r="A115" s="23" t="s">
        <v>60</v>
      </c>
      <c r="B115" s="156">
        <f>RES_hhdet_tes!B$127</f>
        <v>9.7569383080992438</v>
      </c>
      <c r="C115" s="156">
        <f>RES_hhdet_tes!C$127</f>
        <v>10.249855054566897</v>
      </c>
      <c r="D115" s="156">
        <f>RES_hhdet_tes!D$127</f>
        <v>7.9723789166768118</v>
      </c>
      <c r="E115" s="156">
        <f>RES_hhdet_tes!E$127</f>
        <v>19.912737324378377</v>
      </c>
      <c r="F115" s="156">
        <f>RES_hhdet_tes!F$127</f>
        <v>18.775181855551427</v>
      </c>
      <c r="G115" s="156">
        <f>RES_hhdet_tes!G$127</f>
        <v>14.757117616096096</v>
      </c>
      <c r="H115" s="156">
        <f>RES_hhdet_tes!H$127</f>
        <v>16.325822866860548</v>
      </c>
      <c r="I115" s="156">
        <f>RES_hhdet_tes!I$127</f>
        <v>14.643613828365872</v>
      </c>
      <c r="J115" s="156">
        <f>RES_hhdet_tes!J$127</f>
        <v>15.297066904948123</v>
      </c>
      <c r="K115" s="156">
        <f>RES_hhdet_tes!K$127</f>
        <v>16.015192734039392</v>
      </c>
      <c r="L115" s="156">
        <f>RES_hhdet_tes!L$127</f>
        <v>17.747373671438616</v>
      </c>
      <c r="M115" s="156">
        <f>RES_hhdet_tes!M$127</f>
        <v>15.326738108500189</v>
      </c>
      <c r="N115" s="156">
        <f>RES_hhdet_tes!N$127</f>
        <v>15.509432599072863</v>
      </c>
      <c r="O115" s="156">
        <f>RES_hhdet_tes!O$127</f>
        <v>15.988613590341933</v>
      </c>
      <c r="P115" s="156">
        <f>RES_hhdet_tes!P$127</f>
        <v>17.244142472526931</v>
      </c>
      <c r="Q115" s="156">
        <f>RES_hhdet_tes!Q$127</f>
        <v>19.194529661856681</v>
      </c>
    </row>
    <row r="116" spans="1:17" ht="12" customHeight="1" x14ac:dyDescent="0.25">
      <c r="A116" s="158" t="s">
        <v>112</v>
      </c>
      <c r="B116" s="157">
        <f>B117</f>
        <v>0.21099105719713485</v>
      </c>
      <c r="C116" s="157">
        <f t="shared" ref="C116:Q116" si="17">C117</f>
        <v>0.23704280306779527</v>
      </c>
      <c r="D116" s="157">
        <f t="shared" si="17"/>
        <v>0.26662347575942746</v>
      </c>
      <c r="E116" s="157">
        <f t="shared" si="17"/>
        <v>0.30189392351363864</v>
      </c>
      <c r="F116" s="157">
        <f t="shared" si="17"/>
        <v>0.38573938864968077</v>
      </c>
      <c r="G116" s="157">
        <f t="shared" si="17"/>
        <v>0.42758551083596419</v>
      </c>
      <c r="H116" s="157">
        <f t="shared" si="17"/>
        <v>0.5748004898024871</v>
      </c>
      <c r="I116" s="157">
        <f t="shared" si="17"/>
        <v>0.84131294927534095</v>
      </c>
      <c r="J116" s="157">
        <f t="shared" si="17"/>
        <v>1.0930881958130185</v>
      </c>
      <c r="K116" s="157">
        <f t="shared" si="17"/>
        <v>1.4992874671395411</v>
      </c>
      <c r="L116" s="157">
        <f t="shared" si="17"/>
        <v>1.9332317105218586</v>
      </c>
      <c r="M116" s="157">
        <f t="shared" si="17"/>
        <v>2.3821519814979242</v>
      </c>
      <c r="N116" s="157">
        <f t="shared" si="17"/>
        <v>2.8974567614983582</v>
      </c>
      <c r="O116" s="157">
        <f t="shared" si="17"/>
        <v>3.0159569342136732</v>
      </c>
      <c r="P116" s="157">
        <f t="shared" si="17"/>
        <v>4.0225538409018169</v>
      </c>
      <c r="Q116" s="157">
        <f t="shared" si="17"/>
        <v>4.872296386325992</v>
      </c>
    </row>
    <row r="117" spans="1:17" ht="12" customHeight="1" x14ac:dyDescent="0.25">
      <c r="A117" s="23" t="s">
        <v>60</v>
      </c>
      <c r="B117" s="156">
        <f>RES_hhdet_tes!B$129</f>
        <v>0.21099105719713485</v>
      </c>
      <c r="C117" s="156">
        <f>RES_hhdet_tes!C$129</f>
        <v>0.23704280306779527</v>
      </c>
      <c r="D117" s="156">
        <f>RES_hhdet_tes!D$129</f>
        <v>0.26662347575942746</v>
      </c>
      <c r="E117" s="156">
        <f>RES_hhdet_tes!E$129</f>
        <v>0.30189392351363864</v>
      </c>
      <c r="F117" s="156">
        <f>RES_hhdet_tes!F$129</f>
        <v>0.38573938864968077</v>
      </c>
      <c r="G117" s="156">
        <f>RES_hhdet_tes!G$129</f>
        <v>0.42758551083596419</v>
      </c>
      <c r="H117" s="156">
        <f>RES_hhdet_tes!H$129</f>
        <v>0.5748004898024871</v>
      </c>
      <c r="I117" s="156">
        <f>RES_hhdet_tes!I$129</f>
        <v>0.84131294927534095</v>
      </c>
      <c r="J117" s="156">
        <f>RES_hhdet_tes!J$129</f>
        <v>1.0930881958130185</v>
      </c>
      <c r="K117" s="156">
        <f>RES_hhdet_tes!K$129</f>
        <v>1.4992874671395411</v>
      </c>
      <c r="L117" s="156">
        <f>RES_hhdet_tes!L$129</f>
        <v>1.9332317105218586</v>
      </c>
      <c r="M117" s="156">
        <f>RES_hhdet_tes!M$129</f>
        <v>2.3821519814979242</v>
      </c>
      <c r="N117" s="156">
        <f>RES_hhdet_tes!N$129</f>
        <v>2.8974567614983582</v>
      </c>
      <c r="O117" s="156">
        <f>RES_hhdet_tes!O$129</f>
        <v>3.0159569342136732</v>
      </c>
      <c r="P117" s="156">
        <f>RES_hhdet_tes!P$129</f>
        <v>4.0225538409018169</v>
      </c>
      <c r="Q117" s="156">
        <f>RES_hhdet_tes!Q$129</f>
        <v>4.872296386325992</v>
      </c>
    </row>
    <row r="118" spans="1:17" ht="12" customHeight="1" x14ac:dyDescent="0.25">
      <c r="A118" s="158" t="s">
        <v>63</v>
      </c>
      <c r="B118" s="157">
        <f>SUM(B119:B120,B123:B124)</f>
        <v>660.30209755771921</v>
      </c>
      <c r="C118" s="157">
        <f t="shared" ref="C118:Q118" si="18">SUM(C119:C120,C123:C124)</f>
        <v>684.85768859276743</v>
      </c>
      <c r="D118" s="157">
        <f t="shared" si="18"/>
        <v>635.55437481595493</v>
      </c>
      <c r="E118" s="157">
        <f t="shared" si="18"/>
        <v>650.19293856933655</v>
      </c>
      <c r="F118" s="157">
        <f t="shared" si="18"/>
        <v>641.86611948063637</v>
      </c>
      <c r="G118" s="157">
        <f t="shared" si="18"/>
        <v>604.48918607286157</v>
      </c>
      <c r="H118" s="157">
        <f t="shared" si="18"/>
        <v>591.06352894757913</v>
      </c>
      <c r="I118" s="157">
        <f t="shared" si="18"/>
        <v>607.39168076494207</v>
      </c>
      <c r="J118" s="157">
        <f t="shared" si="18"/>
        <v>583.63234636658058</v>
      </c>
      <c r="K118" s="157">
        <f t="shared" si="18"/>
        <v>595.5604603715766</v>
      </c>
      <c r="L118" s="157">
        <f t="shared" si="18"/>
        <v>606.82677945805574</v>
      </c>
      <c r="M118" s="157">
        <f t="shared" si="18"/>
        <v>584.83953899381947</v>
      </c>
      <c r="N118" s="157">
        <f t="shared" si="18"/>
        <v>601.4384079211427</v>
      </c>
      <c r="O118" s="157">
        <f t="shared" si="18"/>
        <v>594.572129724722</v>
      </c>
      <c r="P118" s="157">
        <f t="shared" si="18"/>
        <v>603.23804162442639</v>
      </c>
      <c r="Q118" s="157">
        <f t="shared" si="18"/>
        <v>605.12074686973972</v>
      </c>
    </row>
    <row r="119" spans="1:17" ht="12" customHeight="1" x14ac:dyDescent="0.25">
      <c r="A119" s="167" t="s">
        <v>148</v>
      </c>
      <c r="B119" s="132">
        <f>RES_hhdet_tes!B$131</f>
        <v>617.79089824594178</v>
      </c>
      <c r="C119" s="132">
        <f>RES_hhdet_tes!C$131</f>
        <v>645.82095598930221</v>
      </c>
      <c r="D119" s="132">
        <f>RES_hhdet_tes!D$131</f>
        <v>611.27112717957834</v>
      </c>
      <c r="E119" s="132">
        <f>RES_hhdet_tes!E$131</f>
        <v>614.55627363083067</v>
      </c>
      <c r="F119" s="132">
        <f>RES_hhdet_tes!F$131</f>
        <v>614.91663652078012</v>
      </c>
      <c r="G119" s="132">
        <f>RES_hhdet_tes!G$131</f>
        <v>597.53041474173688</v>
      </c>
      <c r="H119" s="132">
        <f>RES_hhdet_tes!H$131</f>
        <v>563.03089533223454</v>
      </c>
      <c r="I119" s="132">
        <f>RES_hhdet_tes!I$131</f>
        <v>584.1380203790784</v>
      </c>
      <c r="J119" s="132">
        <f>RES_hhdet_tes!J$131</f>
        <v>572.98603410397789</v>
      </c>
      <c r="K119" s="132">
        <f>RES_hhdet_tes!K$131</f>
        <v>574.00549922405423</v>
      </c>
      <c r="L119" s="132">
        <f>RES_hhdet_tes!L$131</f>
        <v>566.20691239470898</v>
      </c>
      <c r="M119" s="132">
        <f>RES_hhdet_tes!M$131</f>
        <v>568.0670280257998</v>
      </c>
      <c r="N119" s="132">
        <f>RES_hhdet_tes!N$131</f>
        <v>568.13637765480121</v>
      </c>
      <c r="O119" s="132">
        <f>RES_hhdet_tes!O$131</f>
        <v>555.06129109650101</v>
      </c>
      <c r="P119" s="132">
        <f>RES_hhdet_tes!P$131</f>
        <v>547.75654932040561</v>
      </c>
      <c r="Q119" s="132">
        <f>RES_hhdet_tes!Q$131</f>
        <v>534.00957216910524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9.5299329303691476</v>
      </c>
      <c r="L120" s="132">
        <f t="shared" si="19"/>
        <v>12.037902662234242</v>
      </c>
      <c r="M120" s="132">
        <f t="shared" si="19"/>
        <v>14.517715650720584</v>
      </c>
      <c r="N120" s="132">
        <f t="shared" si="19"/>
        <v>16.804832401374252</v>
      </c>
      <c r="O120" s="132">
        <f t="shared" si="19"/>
        <v>31.226397978037145</v>
      </c>
      <c r="P120" s="132">
        <f t="shared" si="19"/>
        <v>46.138788739611059</v>
      </c>
      <c r="Q120" s="132">
        <f t="shared" si="19"/>
        <v>60.096506666888189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6.675593311555585</v>
      </c>
      <c r="L121" s="165">
        <f>RES_hhdet_tes!L$133</f>
        <v>8.4211529837262535</v>
      </c>
      <c r="M121" s="165">
        <f>RES_hhdet_tes!M$133</f>
        <v>10.193062791592986</v>
      </c>
      <c r="N121" s="165">
        <f>RES_hhdet_tes!N$133</f>
        <v>11.778287553317558</v>
      </c>
      <c r="O121" s="165">
        <f>RES_hhdet_tes!O$133</f>
        <v>21.873936636336229</v>
      </c>
      <c r="P121" s="165">
        <f>RES_hhdet_tes!P$133</f>
        <v>32.347234240877981</v>
      </c>
      <c r="Q121" s="165">
        <f>RES_hhdet_tes!Q$133</f>
        <v>42.120366590491798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2.854339618813563</v>
      </c>
      <c r="L122" s="164">
        <f>RES_hhdet_tes!L$134</f>
        <v>3.616749678507988</v>
      </c>
      <c r="M122" s="164">
        <f>RES_hhdet_tes!M$134</f>
        <v>4.3246528591275979</v>
      </c>
      <c r="N122" s="164">
        <f>RES_hhdet_tes!N$134</f>
        <v>5.0265448480566954</v>
      </c>
      <c r="O122" s="164">
        <f>RES_hhdet_tes!O$134</f>
        <v>9.3524613417009164</v>
      </c>
      <c r="P122" s="164">
        <f>RES_hhdet_tes!P$134</f>
        <v>13.791554498733078</v>
      </c>
      <c r="Q122" s="164">
        <f>RES_hhdet_tes!Q$134</f>
        <v>17.976140076396387</v>
      </c>
    </row>
    <row r="123" spans="1:17" ht="12" customHeight="1" x14ac:dyDescent="0.25">
      <c r="A123" s="163" t="s">
        <v>142</v>
      </c>
      <c r="B123" s="162">
        <f>RES_hhdet_tes!B$135</f>
        <v>42.511199311777482</v>
      </c>
      <c r="C123" s="162">
        <f>RES_hhdet_tes!C$135</f>
        <v>39.036732603465218</v>
      </c>
      <c r="D123" s="162">
        <f>RES_hhdet_tes!D$135</f>
        <v>24.283247636376604</v>
      </c>
      <c r="E123" s="162">
        <f>RES_hhdet_tes!E$135</f>
        <v>35.636664938505831</v>
      </c>
      <c r="F123" s="162">
        <f>RES_hhdet_tes!F$135</f>
        <v>26.949482959856237</v>
      </c>
      <c r="G123" s="162">
        <f>RES_hhdet_tes!G$135</f>
        <v>6.9587713311247104</v>
      </c>
      <c r="H123" s="162">
        <f>RES_hhdet_tes!H$135</f>
        <v>28.032633615344643</v>
      </c>
      <c r="I123" s="162">
        <f>RES_hhdet_tes!I$135</f>
        <v>23.253660385863665</v>
      </c>
      <c r="J123" s="162">
        <f>RES_hhdet_tes!J$135</f>
        <v>10.64631226260264</v>
      </c>
      <c r="K123" s="162">
        <f>RES_hhdet_tes!K$135</f>
        <v>11.848717759230063</v>
      </c>
      <c r="L123" s="162">
        <f>RES_hhdet_tes!L$135</f>
        <v>28.059602972673563</v>
      </c>
      <c r="M123" s="162">
        <f>RES_hhdet_tes!M$135</f>
        <v>2.2047593294503334</v>
      </c>
      <c r="N123" s="162">
        <f>RES_hhdet_tes!N$135</f>
        <v>16.07498819435963</v>
      </c>
      <c r="O123" s="162">
        <f>RES_hhdet_tes!O$135</f>
        <v>7.8904974274019102</v>
      </c>
      <c r="P123" s="162">
        <f>RES_hhdet_tes!P$135</f>
        <v>8.692714543769112</v>
      </c>
      <c r="Q123" s="162">
        <f>RES_hhdet_tes!Q$135</f>
        <v>10.013822954505809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0.176310457923084</v>
      </c>
      <c r="L124" s="160">
        <f t="shared" si="20"/>
        <v>0.5223614284389233</v>
      </c>
      <c r="M124" s="160">
        <f t="shared" si="20"/>
        <v>5.003598784874954E-2</v>
      </c>
      <c r="N124" s="160">
        <f t="shared" si="20"/>
        <v>0.42220967060752618</v>
      </c>
      <c r="O124" s="160">
        <f t="shared" si="20"/>
        <v>0.39394322278195065</v>
      </c>
      <c r="P124" s="160">
        <f t="shared" si="20"/>
        <v>0.64998902064059005</v>
      </c>
      <c r="Q124" s="160">
        <f t="shared" si="20"/>
        <v>1.0008450792404913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0.13587816309184658</v>
      </c>
      <c r="L125" s="156">
        <f>RES_hhdet_tes!L$137</f>
        <v>0.41079358796237508</v>
      </c>
      <c r="M125" s="156">
        <f>RES_hhdet_tes!M$137</f>
        <v>3.8746431133310291E-2</v>
      </c>
      <c r="N125" s="156">
        <f>RES_hhdet_tes!N$137</f>
        <v>0.32730139993026758</v>
      </c>
      <c r="O125" s="156">
        <f>RES_hhdet_tes!O$137</f>
        <v>0.30494903977342169</v>
      </c>
      <c r="P125" s="156">
        <f>RES_hhdet_tes!P$137</f>
        <v>0.50551833388456546</v>
      </c>
      <c r="Q125" s="156">
        <f>RES_hhdet_tes!Q$137</f>
        <v>0.78048345072355407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4.0432294831237413E-2</v>
      </c>
      <c r="L126" s="156">
        <f>RES_hhdet_tes!L$138</f>
        <v>0.11156784047654821</v>
      </c>
      <c r="M126" s="156">
        <f>RES_hhdet_tes!M$138</f>
        <v>1.1289556715439249E-2</v>
      </c>
      <c r="N126" s="156">
        <f>RES_hhdet_tes!N$138</f>
        <v>9.4908270677258613E-2</v>
      </c>
      <c r="O126" s="156">
        <f>RES_hhdet_tes!O$138</f>
        <v>8.8994183008528974E-2</v>
      </c>
      <c r="P126" s="156">
        <f>RES_hhdet_tes!P$138</f>
        <v>0.14447068675602465</v>
      </c>
      <c r="Q126" s="156">
        <f>RES_hhdet_tes!Q$138</f>
        <v>0.22036162851693716</v>
      </c>
    </row>
    <row r="127" spans="1:17" ht="12" customHeight="1" x14ac:dyDescent="0.25">
      <c r="A127" s="158" t="s">
        <v>62</v>
      </c>
      <c r="B127" s="157">
        <f>SUM(B128:B129)</f>
        <v>254.20903791350608</v>
      </c>
      <c r="C127" s="157">
        <f t="shared" ref="C127:Q127" si="21">SUM(C128:C129)</f>
        <v>262.72752539667511</v>
      </c>
      <c r="D127" s="157">
        <f t="shared" si="21"/>
        <v>268.8799265324455</v>
      </c>
      <c r="E127" s="157">
        <f t="shared" si="21"/>
        <v>361.33900529597628</v>
      </c>
      <c r="F127" s="157">
        <f t="shared" si="21"/>
        <v>359.92205948754571</v>
      </c>
      <c r="G127" s="157">
        <f t="shared" si="21"/>
        <v>337.93178948811533</v>
      </c>
      <c r="H127" s="157">
        <f t="shared" si="21"/>
        <v>333.97706608498117</v>
      </c>
      <c r="I127" s="157">
        <f t="shared" si="21"/>
        <v>331.51492038211319</v>
      </c>
      <c r="J127" s="157">
        <f t="shared" si="21"/>
        <v>336.36758880593391</v>
      </c>
      <c r="K127" s="157">
        <f t="shared" si="21"/>
        <v>343.05447099654401</v>
      </c>
      <c r="L127" s="157">
        <f t="shared" si="21"/>
        <v>350.71312715059781</v>
      </c>
      <c r="M127" s="157">
        <f t="shared" si="21"/>
        <v>337.84240733963605</v>
      </c>
      <c r="N127" s="157">
        <f t="shared" si="21"/>
        <v>340.90991805872756</v>
      </c>
      <c r="O127" s="157">
        <f t="shared" si="21"/>
        <v>344.04596508007387</v>
      </c>
      <c r="P127" s="157">
        <f t="shared" si="21"/>
        <v>349.82845857850054</v>
      </c>
      <c r="Q127" s="157">
        <f t="shared" si="21"/>
        <v>357.50239443499549</v>
      </c>
    </row>
    <row r="128" spans="1:17" ht="12" customHeight="1" x14ac:dyDescent="0.25">
      <c r="A128" s="23" t="s">
        <v>57</v>
      </c>
      <c r="B128" s="156">
        <f>RES_hhdet_tes!B$140</f>
        <v>82.987599122960006</v>
      </c>
      <c r="C128" s="156">
        <f>RES_hhdet_tes!C$140</f>
        <v>86.024477927859891</v>
      </c>
      <c r="D128" s="156">
        <f>RES_hhdet_tes!D$140</f>
        <v>84.836871996852011</v>
      </c>
      <c r="E128" s="156">
        <f>RES_hhdet_tes!E$140</f>
        <v>106.12114484936957</v>
      </c>
      <c r="F128" s="156">
        <f>RES_hhdet_tes!F$140</f>
        <v>96.707331737897604</v>
      </c>
      <c r="G128" s="156">
        <f>RES_hhdet_tes!G$140</f>
        <v>89.709169822797676</v>
      </c>
      <c r="H128" s="156">
        <f>RES_hhdet_tes!H$140</f>
        <v>87.376258800141542</v>
      </c>
      <c r="I128" s="156">
        <f>RES_hhdet_tes!I$140</f>
        <v>91.107390306115931</v>
      </c>
      <c r="J128" s="156">
        <f>RES_hhdet_tes!J$140</f>
        <v>93.273198208047305</v>
      </c>
      <c r="K128" s="156">
        <f>RES_hhdet_tes!K$140</f>
        <v>99.147283767622284</v>
      </c>
      <c r="L128" s="156">
        <f>RES_hhdet_tes!L$140</f>
        <v>97.64163724945341</v>
      </c>
      <c r="M128" s="156">
        <f>RES_hhdet_tes!M$140</f>
        <v>85.612684894665094</v>
      </c>
      <c r="N128" s="156">
        <f>RES_hhdet_tes!N$140</f>
        <v>87.104136323856537</v>
      </c>
      <c r="O128" s="156">
        <f>RES_hhdet_tes!O$140</f>
        <v>80.332211046318605</v>
      </c>
      <c r="P128" s="156">
        <f>RES_hhdet_tes!P$140</f>
        <v>87.698180121709328</v>
      </c>
      <c r="Q128" s="156">
        <f>RES_hhdet_tes!Q$140</f>
        <v>83.687566544987106</v>
      </c>
    </row>
    <row r="129" spans="1:17" ht="12" customHeight="1" x14ac:dyDescent="0.25">
      <c r="A129" s="29" t="s">
        <v>140</v>
      </c>
      <c r="B129" s="57">
        <f>RES_hhdet_tes!B$141</f>
        <v>171.22143879054607</v>
      </c>
      <c r="C129" s="57">
        <f>RES_hhdet_tes!C$141</f>
        <v>176.70304746881524</v>
      </c>
      <c r="D129" s="57">
        <f>RES_hhdet_tes!D$141</f>
        <v>184.04305453559348</v>
      </c>
      <c r="E129" s="57">
        <f>RES_hhdet_tes!E$141</f>
        <v>255.21786044660669</v>
      </c>
      <c r="F129" s="57">
        <f>RES_hhdet_tes!F$141</f>
        <v>263.21472774964809</v>
      </c>
      <c r="G129" s="57">
        <f>RES_hhdet_tes!G$141</f>
        <v>248.22261966531767</v>
      </c>
      <c r="H129" s="57">
        <f>RES_hhdet_tes!H$141</f>
        <v>246.60080728483962</v>
      </c>
      <c r="I129" s="57">
        <f>RES_hhdet_tes!I$141</f>
        <v>240.40753007599724</v>
      </c>
      <c r="J129" s="57">
        <f>RES_hhdet_tes!J$141</f>
        <v>243.09439059788659</v>
      </c>
      <c r="K129" s="57">
        <f>RES_hhdet_tes!K$141</f>
        <v>243.90718722892171</v>
      </c>
      <c r="L129" s="57">
        <f>RES_hhdet_tes!L$141</f>
        <v>253.07148990114442</v>
      </c>
      <c r="M129" s="57">
        <f>RES_hhdet_tes!M$141</f>
        <v>252.22972244497097</v>
      </c>
      <c r="N129" s="57">
        <f>RES_hhdet_tes!N$141</f>
        <v>253.80578173487103</v>
      </c>
      <c r="O129" s="57">
        <f>RES_hhdet_tes!O$141</f>
        <v>263.71375403375527</v>
      </c>
      <c r="P129" s="57">
        <f>RES_hhdet_tes!P$141</f>
        <v>262.13027845679119</v>
      </c>
      <c r="Q129" s="57">
        <f>RES_hhdet_tes!Q$141</f>
        <v>273.81482789000842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0.73818048505512279</v>
      </c>
      <c r="C131" s="175">
        <f t="shared" si="22"/>
        <v>0.74050578723520433</v>
      </c>
      <c r="D131" s="175">
        <f t="shared" si="22"/>
        <v>0.74081228678269639</v>
      </c>
      <c r="E131" s="175">
        <f t="shared" si="22"/>
        <v>0.74144666048006658</v>
      </c>
      <c r="F131" s="175">
        <f t="shared" si="22"/>
        <v>0.74484611973387338</v>
      </c>
      <c r="G131" s="175">
        <f t="shared" si="22"/>
        <v>0.74712541708690994</v>
      </c>
      <c r="H131" s="175">
        <f t="shared" si="22"/>
        <v>0.74881121233574865</v>
      </c>
      <c r="I131" s="175">
        <f t="shared" si="22"/>
        <v>0.75205127052509224</v>
      </c>
      <c r="J131" s="175">
        <f t="shared" si="22"/>
        <v>0.75522392584673625</v>
      </c>
      <c r="K131" s="175">
        <f t="shared" si="22"/>
        <v>0.75822427082298949</v>
      </c>
      <c r="L131" s="175">
        <f t="shared" si="22"/>
        <v>0.76207745107305935</v>
      </c>
      <c r="M131" s="175">
        <f t="shared" si="22"/>
        <v>0.76670460276835062</v>
      </c>
      <c r="N131" s="175">
        <f t="shared" si="22"/>
        <v>0.77096670948630752</v>
      </c>
      <c r="O131" s="175">
        <f t="shared" si="22"/>
        <v>0.77603984130534631</v>
      </c>
      <c r="P131" s="175">
        <f t="shared" si="22"/>
        <v>0.77992250463595092</v>
      </c>
      <c r="Q131" s="175">
        <f t="shared" si="22"/>
        <v>0.78536827289776567</v>
      </c>
    </row>
    <row r="132" spans="1:17" ht="12" customHeight="1" x14ac:dyDescent="0.25">
      <c r="A132" s="158" t="s">
        <v>65</v>
      </c>
      <c r="B132" s="169">
        <f t="shared" si="22"/>
        <v>0.74132264351417898</v>
      </c>
      <c r="C132" s="169">
        <f t="shared" si="22"/>
        <v>0.74279539553344032</v>
      </c>
      <c r="D132" s="169">
        <f t="shared" si="22"/>
        <v>0.74283879292205979</v>
      </c>
      <c r="E132" s="169">
        <f t="shared" si="22"/>
        <v>0.74542442164340372</v>
      </c>
      <c r="F132" s="169">
        <f t="shared" si="22"/>
        <v>0.7467591676798131</v>
      </c>
      <c r="G132" s="169">
        <f t="shared" si="22"/>
        <v>0.7474024637610136</v>
      </c>
      <c r="H132" s="169">
        <f t="shared" si="22"/>
        <v>0.74860986091391457</v>
      </c>
      <c r="I132" s="169">
        <f t="shared" si="22"/>
        <v>0.75147730893946707</v>
      </c>
      <c r="J132" s="169">
        <f t="shared" si="22"/>
        <v>0.75436975974600073</v>
      </c>
      <c r="K132" s="169">
        <f t="shared" si="22"/>
        <v>0.75812535031041284</v>
      </c>
      <c r="L132" s="169">
        <f t="shared" si="22"/>
        <v>0.76216147704836434</v>
      </c>
      <c r="M132" s="169">
        <f t="shared" si="22"/>
        <v>0.7651914678838786</v>
      </c>
      <c r="N132" s="169">
        <f t="shared" si="22"/>
        <v>0.77018155560453117</v>
      </c>
      <c r="O132" s="169">
        <f t="shared" si="22"/>
        <v>0.7745659402712165</v>
      </c>
      <c r="P132" s="169">
        <f t="shared" si="22"/>
        <v>0.77979149584688734</v>
      </c>
      <c r="Q132" s="169">
        <f t="shared" si="22"/>
        <v>0.78481416032206819</v>
      </c>
    </row>
    <row r="133" spans="1:17" ht="12" customHeight="1" x14ac:dyDescent="0.25">
      <c r="A133" s="23" t="s">
        <v>149</v>
      </c>
      <c r="B133" s="73">
        <f t="shared" si="22"/>
        <v>0.74071162643934885</v>
      </c>
      <c r="C133" s="73">
        <f t="shared" si="22"/>
        <v>0.74223773496883005</v>
      </c>
      <c r="D133" s="73">
        <f t="shared" si="22"/>
        <v>0.74235199450801292</v>
      </c>
      <c r="E133" s="73">
        <f t="shared" si="22"/>
        <v>0.7441625910241898</v>
      </c>
      <c r="F133" s="73">
        <f t="shared" si="22"/>
        <v>0.74551671867154645</v>
      </c>
      <c r="G133" s="73">
        <f t="shared" si="22"/>
        <v>0.74642187529092152</v>
      </c>
      <c r="H133" s="73">
        <f t="shared" si="22"/>
        <v>0.74750800934619999</v>
      </c>
      <c r="I133" s="73">
        <f t="shared" si="22"/>
        <v>0.75046107436241416</v>
      </c>
      <c r="J133" s="73">
        <f t="shared" si="22"/>
        <v>0.75328915857461398</v>
      </c>
      <c r="K133" s="73">
        <f t="shared" si="22"/>
        <v>0.75702775523868271</v>
      </c>
      <c r="L133" s="73">
        <f t="shared" si="22"/>
        <v>0.76109461899917108</v>
      </c>
      <c r="M133" s="73">
        <f t="shared" si="22"/>
        <v>0.76415624496732348</v>
      </c>
      <c r="N133" s="73">
        <f t="shared" si="22"/>
        <v>0.76919038443162424</v>
      </c>
      <c r="O133" s="73">
        <f t="shared" si="22"/>
        <v>0.77353799594378636</v>
      </c>
      <c r="P133" s="73">
        <f t="shared" si="22"/>
        <v>0.77860278363204538</v>
      </c>
      <c r="Q133" s="73">
        <f t="shared" si="22"/>
        <v>0.78351920891948856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1.0000000000000004</v>
      </c>
      <c r="D134" s="73">
        <f t="shared" si="22"/>
        <v>0.99999999999999978</v>
      </c>
      <c r="E134" s="73">
        <f t="shared" si="22"/>
        <v>1.0000000000000004</v>
      </c>
      <c r="F134" s="73">
        <f t="shared" si="22"/>
        <v>1.0000000000000004</v>
      </c>
      <c r="G134" s="73">
        <f t="shared" si="22"/>
        <v>1</v>
      </c>
      <c r="H134" s="73">
        <f t="shared" si="22"/>
        <v>1.0000000000000002</v>
      </c>
      <c r="I134" s="73">
        <f t="shared" si="22"/>
        <v>0.99999999999999956</v>
      </c>
      <c r="J134" s="73">
        <f t="shared" si="22"/>
        <v>1.0000000000000004</v>
      </c>
      <c r="K134" s="73">
        <f t="shared" si="22"/>
        <v>1</v>
      </c>
      <c r="L134" s="73">
        <f t="shared" si="22"/>
        <v>1</v>
      </c>
      <c r="M134" s="73">
        <f t="shared" si="22"/>
        <v>0.99999999999999967</v>
      </c>
      <c r="N134" s="73">
        <f t="shared" si="22"/>
        <v>0.99999999999999956</v>
      </c>
      <c r="O134" s="73">
        <f t="shared" si="22"/>
        <v>0.99999999999999967</v>
      </c>
      <c r="P134" s="73">
        <f t="shared" si="22"/>
        <v>0.99999999999999978</v>
      </c>
      <c r="Q134" s="73">
        <f t="shared" si="22"/>
        <v>1.0000000000000007</v>
      </c>
    </row>
    <row r="135" spans="1:17" ht="12" customHeight="1" x14ac:dyDescent="0.25">
      <c r="A135" s="158" t="s">
        <v>112</v>
      </c>
      <c r="B135" s="169">
        <f t="shared" si="22"/>
        <v>1.5553428843439741</v>
      </c>
      <c r="C135" s="169">
        <f t="shared" si="22"/>
        <v>1.6121837936065258</v>
      </c>
      <c r="D135" s="169">
        <f t="shared" si="22"/>
        <v>1.6677493207380181</v>
      </c>
      <c r="E135" s="169">
        <f t="shared" si="22"/>
        <v>1.720900925921637</v>
      </c>
      <c r="F135" s="169">
        <f t="shared" si="22"/>
        <v>1.792564246572864</v>
      </c>
      <c r="G135" s="169">
        <f t="shared" si="22"/>
        <v>1.8372891714201292</v>
      </c>
      <c r="H135" s="169">
        <f t="shared" si="22"/>
        <v>1.9150766608360512</v>
      </c>
      <c r="I135" s="169">
        <f t="shared" si="22"/>
        <v>2.0097013158228547</v>
      </c>
      <c r="J135" s="169">
        <f t="shared" si="22"/>
        <v>2.1075271513290512</v>
      </c>
      <c r="K135" s="169">
        <f t="shared" si="22"/>
        <v>2.2085862150662612</v>
      </c>
      <c r="L135" s="169">
        <f t="shared" si="22"/>
        <v>2.3094340765120709</v>
      </c>
      <c r="M135" s="169">
        <f t="shared" si="22"/>
        <v>2.4030660478478527</v>
      </c>
      <c r="N135" s="169">
        <f t="shared" si="22"/>
        <v>2.5126990570952947</v>
      </c>
      <c r="O135" s="169">
        <f t="shared" si="22"/>
        <v>2.5628194807644205</v>
      </c>
      <c r="P135" s="169">
        <f t="shared" si="22"/>
        <v>2.7020281656143483</v>
      </c>
      <c r="Q135" s="169">
        <f t="shared" si="22"/>
        <v>2.8336171169950628</v>
      </c>
    </row>
    <row r="136" spans="1:17" ht="12" customHeight="1" x14ac:dyDescent="0.25">
      <c r="A136" s="23" t="s">
        <v>60</v>
      </c>
      <c r="B136" s="73">
        <f t="shared" si="22"/>
        <v>1.5553428843439741</v>
      </c>
      <c r="C136" s="73">
        <f t="shared" si="22"/>
        <v>1.6121837936065258</v>
      </c>
      <c r="D136" s="73">
        <f t="shared" si="22"/>
        <v>1.6677493207380181</v>
      </c>
      <c r="E136" s="73">
        <f t="shared" si="22"/>
        <v>1.720900925921637</v>
      </c>
      <c r="F136" s="73">
        <f t="shared" si="22"/>
        <v>1.792564246572864</v>
      </c>
      <c r="G136" s="73">
        <f t="shared" si="22"/>
        <v>1.8372891714201292</v>
      </c>
      <c r="H136" s="73">
        <f t="shared" si="22"/>
        <v>1.9150766608360512</v>
      </c>
      <c r="I136" s="73">
        <f t="shared" si="22"/>
        <v>2.0097013158228547</v>
      </c>
      <c r="J136" s="73">
        <f t="shared" si="22"/>
        <v>2.1075271513290512</v>
      </c>
      <c r="K136" s="73">
        <f t="shared" si="22"/>
        <v>2.2085862150662612</v>
      </c>
      <c r="L136" s="73">
        <f t="shared" si="22"/>
        <v>2.3094340765120709</v>
      </c>
      <c r="M136" s="73">
        <f t="shared" si="22"/>
        <v>2.4030660478478527</v>
      </c>
      <c r="N136" s="73">
        <f t="shared" si="22"/>
        <v>2.5126990570952947</v>
      </c>
      <c r="O136" s="73">
        <f t="shared" si="22"/>
        <v>2.5628194807644205</v>
      </c>
      <c r="P136" s="73">
        <f t="shared" si="22"/>
        <v>2.7020281656143483</v>
      </c>
      <c r="Q136" s="73">
        <f t="shared" si="22"/>
        <v>2.8336171169950628</v>
      </c>
    </row>
    <row r="137" spans="1:17" ht="12" customHeight="1" x14ac:dyDescent="0.25">
      <c r="A137" s="158" t="s">
        <v>63</v>
      </c>
      <c r="B137" s="169">
        <f t="shared" si="22"/>
        <v>0.79385031723475696</v>
      </c>
      <c r="C137" s="169">
        <f t="shared" si="22"/>
        <v>0.79671812147494492</v>
      </c>
      <c r="D137" s="169">
        <f t="shared" si="22"/>
        <v>0.80068972520943094</v>
      </c>
      <c r="E137" s="169">
        <f t="shared" si="22"/>
        <v>0.80082875821990607</v>
      </c>
      <c r="F137" s="169">
        <f t="shared" si="22"/>
        <v>0.80448592713546063</v>
      </c>
      <c r="G137" s="169">
        <f t="shared" si="22"/>
        <v>0.81032742356014109</v>
      </c>
      <c r="H137" s="169">
        <f t="shared" si="22"/>
        <v>0.8086187326107438</v>
      </c>
      <c r="I137" s="169">
        <f t="shared" si="22"/>
        <v>0.81109113756268902</v>
      </c>
      <c r="J137" s="169">
        <f t="shared" si="22"/>
        <v>0.81435260113321517</v>
      </c>
      <c r="K137" s="169">
        <f t="shared" si="22"/>
        <v>0.8170979829342323</v>
      </c>
      <c r="L137" s="169">
        <f t="shared" si="22"/>
        <v>0.81795800204199176</v>
      </c>
      <c r="M137" s="169">
        <f t="shared" si="22"/>
        <v>0.82296849186922394</v>
      </c>
      <c r="N137" s="169">
        <f t="shared" si="22"/>
        <v>0.82463354098047426</v>
      </c>
      <c r="O137" s="169">
        <f t="shared" si="22"/>
        <v>0.82894352537229865</v>
      </c>
      <c r="P137" s="169">
        <f t="shared" si="22"/>
        <v>0.83267983868833351</v>
      </c>
      <c r="Q137" s="169">
        <f t="shared" si="22"/>
        <v>0.83622495986734069</v>
      </c>
    </row>
    <row r="138" spans="1:17" ht="12" customHeight="1" x14ac:dyDescent="0.25">
      <c r="A138" s="167" t="s">
        <v>148</v>
      </c>
      <c r="B138" s="174">
        <f t="shared" si="22"/>
        <v>0.80684035883081295</v>
      </c>
      <c r="C138" s="174">
        <f t="shared" si="22"/>
        <v>0.80791355728262648</v>
      </c>
      <c r="D138" s="174">
        <f t="shared" si="22"/>
        <v>0.80807801055622985</v>
      </c>
      <c r="E138" s="174">
        <f t="shared" si="22"/>
        <v>0.80911936129168871</v>
      </c>
      <c r="F138" s="174">
        <f t="shared" si="22"/>
        <v>0.8101467379278573</v>
      </c>
      <c r="G138" s="174">
        <f t="shared" si="22"/>
        <v>0.81112393929609761</v>
      </c>
      <c r="H138" s="174">
        <f t="shared" si="22"/>
        <v>0.81146920309391812</v>
      </c>
      <c r="I138" s="174">
        <f t="shared" si="22"/>
        <v>0.81338063170557406</v>
      </c>
      <c r="J138" s="174">
        <f t="shared" si="22"/>
        <v>0.81546092791415203</v>
      </c>
      <c r="K138" s="174">
        <f t="shared" si="22"/>
        <v>0.81738505746526058</v>
      </c>
      <c r="L138" s="174">
        <f t="shared" si="22"/>
        <v>0.81944142949776211</v>
      </c>
      <c r="M138" s="174">
        <f t="shared" si="22"/>
        <v>0.8217813471240063</v>
      </c>
      <c r="N138" s="174">
        <f t="shared" si="22"/>
        <v>0.82445017825478473</v>
      </c>
      <c r="O138" s="174">
        <f t="shared" si="22"/>
        <v>0.82678732469963989</v>
      </c>
      <c r="P138" s="174">
        <f t="shared" si="22"/>
        <v>0.82941365377704712</v>
      </c>
      <c r="Q138" s="174">
        <f t="shared" si="22"/>
        <v>0.83202549597398656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0.88076671298164444</v>
      </c>
      <c r="L139" s="174">
        <f t="shared" si="22"/>
        <v>0.88139237390157443</v>
      </c>
      <c r="M139" s="174">
        <f t="shared" si="22"/>
        <v>0.88168131288227147</v>
      </c>
      <c r="N139" s="174">
        <f t="shared" si="22"/>
        <v>0.88263674946719206</v>
      </c>
      <c r="O139" s="174">
        <f t="shared" si="22"/>
        <v>0.88461089538845883</v>
      </c>
      <c r="P139" s="174">
        <f t="shared" si="22"/>
        <v>0.88567903155524741</v>
      </c>
      <c r="Q139" s="174">
        <f t="shared" si="22"/>
        <v>0.8864957361977136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0.83804200727445566</v>
      </c>
      <c r="L140" s="173">
        <f t="shared" si="22"/>
        <v>0.8386704455763232</v>
      </c>
      <c r="M140" s="173">
        <f t="shared" si="22"/>
        <v>0.83953692993267526</v>
      </c>
      <c r="N140" s="173">
        <f t="shared" si="22"/>
        <v>0.84053728963823016</v>
      </c>
      <c r="O140" s="173">
        <f t="shared" si="22"/>
        <v>0.84301969123140208</v>
      </c>
      <c r="P140" s="173">
        <f t="shared" si="22"/>
        <v>0.8445157748422456</v>
      </c>
      <c r="Q140" s="173">
        <f t="shared" si="22"/>
        <v>0.84553677094986224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</v>
      </c>
      <c r="L141" s="172">
        <f t="shared" si="22"/>
        <v>1.0000000000000002</v>
      </c>
      <c r="M141" s="172">
        <f t="shared" si="22"/>
        <v>1</v>
      </c>
      <c r="N141" s="172">
        <f t="shared" si="22"/>
        <v>0.99999999999999978</v>
      </c>
      <c r="O141" s="172">
        <f t="shared" si="22"/>
        <v>0.99999999999999978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0.64333006871903675</v>
      </c>
      <c r="C142" s="171">
        <f t="shared" si="22"/>
        <v>0.64813200019515194</v>
      </c>
      <c r="D142" s="171">
        <f t="shared" si="22"/>
        <v>0.65088605538505473</v>
      </c>
      <c r="E142" s="171">
        <f t="shared" si="22"/>
        <v>0.68057136055110468</v>
      </c>
      <c r="F142" s="171">
        <f t="shared" si="22"/>
        <v>0.69386094789161201</v>
      </c>
      <c r="G142" s="171">
        <f t="shared" si="22"/>
        <v>0.74731337992438485</v>
      </c>
      <c r="H142" s="171">
        <f t="shared" si="22"/>
        <v>0.75532837532544883</v>
      </c>
      <c r="I142" s="171">
        <f t="shared" si="22"/>
        <v>0.75752770736116126</v>
      </c>
      <c r="J142" s="171">
        <f t="shared" si="22"/>
        <v>0.75884379411866953</v>
      </c>
      <c r="K142" s="171">
        <f t="shared" si="22"/>
        <v>0.7600549180291073</v>
      </c>
      <c r="L142" s="171">
        <f t="shared" si="22"/>
        <v>0.76641087893800741</v>
      </c>
      <c r="M142" s="171">
        <f t="shared" si="22"/>
        <v>0.77199608246284779</v>
      </c>
      <c r="N142" s="171">
        <f t="shared" si="22"/>
        <v>0.7774693715203006</v>
      </c>
      <c r="O142" s="171">
        <f t="shared" si="22"/>
        <v>0.77835117531786568</v>
      </c>
      <c r="P142" s="171">
        <f t="shared" si="22"/>
        <v>0.77934620114748998</v>
      </c>
      <c r="Q142" s="171">
        <f t="shared" si="22"/>
        <v>0.78174685624813245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0.81141725821200039</v>
      </c>
      <c r="L143" s="170">
        <f t="shared" si="22"/>
        <v>0.8115151670627303</v>
      </c>
      <c r="M143" s="170">
        <f t="shared" si="22"/>
        <v>0.81386473164307727</v>
      </c>
      <c r="N143" s="170">
        <f t="shared" si="22"/>
        <v>0.81916553508093459</v>
      </c>
      <c r="O143" s="170">
        <f t="shared" si="22"/>
        <v>0.81937897591783693</v>
      </c>
      <c r="P143" s="170">
        <f t="shared" si="22"/>
        <v>0.82125423318487956</v>
      </c>
      <c r="Q143" s="170">
        <f t="shared" si="22"/>
        <v>0.82405904438742217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0.76830372561676408</v>
      </c>
      <c r="L144" s="73">
        <f t="shared" si="22"/>
        <v>0.77199608246284479</v>
      </c>
      <c r="M144" s="73">
        <f t="shared" si="22"/>
        <v>0.77199608246284457</v>
      </c>
      <c r="N144" s="73">
        <f t="shared" si="22"/>
        <v>0.77835117531786535</v>
      </c>
      <c r="O144" s="73">
        <f t="shared" si="22"/>
        <v>0.77835117531786535</v>
      </c>
      <c r="P144" s="73">
        <f t="shared" si="22"/>
        <v>0.78134079922308886</v>
      </c>
      <c r="Q144" s="73">
        <f t="shared" si="22"/>
        <v>0.78506101754941893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1.0000000000000002</v>
      </c>
      <c r="L145" s="73">
        <f t="shared" si="22"/>
        <v>0.99999999999999978</v>
      </c>
      <c r="M145" s="73">
        <f t="shared" si="22"/>
        <v>0.99999999999999956</v>
      </c>
      <c r="N145" s="73">
        <f t="shared" si="22"/>
        <v>1</v>
      </c>
      <c r="O145" s="73">
        <f t="shared" si="22"/>
        <v>1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0.59831515410517655</v>
      </c>
      <c r="C146" s="169">
        <f t="shared" si="22"/>
        <v>0.60415292046015878</v>
      </c>
      <c r="D146" s="169">
        <f t="shared" si="22"/>
        <v>0.61268868550145772</v>
      </c>
      <c r="E146" s="169">
        <f t="shared" si="22"/>
        <v>0.62922615151505623</v>
      </c>
      <c r="F146" s="169">
        <f t="shared" si="22"/>
        <v>0.64585397543020695</v>
      </c>
      <c r="G146" s="169">
        <f t="shared" si="22"/>
        <v>0.65342594150228339</v>
      </c>
      <c r="H146" s="169">
        <f t="shared" si="22"/>
        <v>0.66284687015816623</v>
      </c>
      <c r="I146" s="169">
        <f t="shared" si="22"/>
        <v>0.66628238841732601</v>
      </c>
      <c r="J146" s="169">
        <f t="shared" si="22"/>
        <v>0.67478956466658657</v>
      </c>
      <c r="K146" s="169">
        <f t="shared" si="22"/>
        <v>0.67282040390762987</v>
      </c>
      <c r="L146" s="169">
        <f t="shared" si="22"/>
        <v>0.67869787624580724</v>
      </c>
      <c r="M146" s="169">
        <f t="shared" si="22"/>
        <v>0.69227604654809738</v>
      </c>
      <c r="N146" s="169">
        <f t="shared" si="22"/>
        <v>0.69307363367442354</v>
      </c>
      <c r="O146" s="169">
        <f t="shared" si="22"/>
        <v>0.70464838770516303</v>
      </c>
      <c r="P146" s="169">
        <f t="shared" si="22"/>
        <v>0.69871058479566273</v>
      </c>
      <c r="Q146" s="169">
        <f t="shared" ref="Q146" si="23">IF(Q127=0,"",Q127/Q108)</f>
        <v>0.70893208431038635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0.40108867263919201</v>
      </c>
      <c r="C147" s="73">
        <f t="shared" si="24"/>
        <v>0.40689653398312298</v>
      </c>
      <c r="D147" s="73">
        <f t="shared" si="24"/>
        <v>0.4101400467240266</v>
      </c>
      <c r="E147" s="73">
        <f t="shared" si="24"/>
        <v>0.41670465526433986</v>
      </c>
      <c r="F147" s="73">
        <f t="shared" si="24"/>
        <v>0.4204621007969116</v>
      </c>
      <c r="G147" s="73">
        <f t="shared" si="24"/>
        <v>0.42642531678507706</v>
      </c>
      <c r="H147" s="73">
        <f t="shared" si="24"/>
        <v>0.43479846784366777</v>
      </c>
      <c r="I147" s="73">
        <f t="shared" si="24"/>
        <v>0.44537330733872477</v>
      </c>
      <c r="J147" s="73">
        <f t="shared" si="24"/>
        <v>0.45583683815456438</v>
      </c>
      <c r="K147" s="73">
        <f t="shared" si="24"/>
        <v>0.45905519569471737</v>
      </c>
      <c r="L147" s="73">
        <f t="shared" si="24"/>
        <v>0.46011383389814237</v>
      </c>
      <c r="M147" s="73">
        <f t="shared" si="24"/>
        <v>0.46180850908129245</v>
      </c>
      <c r="N147" s="73">
        <f t="shared" si="24"/>
        <v>0.46261928554700638</v>
      </c>
      <c r="O147" s="73">
        <f t="shared" si="24"/>
        <v>0.46328327414042331</v>
      </c>
      <c r="P147" s="73">
        <f t="shared" si="24"/>
        <v>0.46626259231503142</v>
      </c>
      <c r="Q147" s="73">
        <f t="shared" si="24"/>
        <v>0.46893467361524616</v>
      </c>
    </row>
    <row r="148" spans="1:17" ht="12" customHeight="1" x14ac:dyDescent="0.25">
      <c r="A148" s="29" t="s">
        <v>140</v>
      </c>
      <c r="B148" s="65">
        <f t="shared" si="24"/>
        <v>0.78553134652156831</v>
      </c>
      <c r="C148" s="65">
        <f t="shared" si="24"/>
        <v>0.79078343420061548</v>
      </c>
      <c r="D148" s="65">
        <f t="shared" si="24"/>
        <v>0.7932756999187055</v>
      </c>
      <c r="E148" s="65">
        <f t="shared" si="24"/>
        <v>0.79857442487049124</v>
      </c>
      <c r="F148" s="65">
        <f t="shared" si="24"/>
        <v>0.8042533640061541</v>
      </c>
      <c r="G148" s="65">
        <f t="shared" si="24"/>
        <v>0.8090846915500417</v>
      </c>
      <c r="H148" s="65">
        <f t="shared" si="24"/>
        <v>0.81414764470205381</v>
      </c>
      <c r="I148" s="65">
        <f t="shared" si="24"/>
        <v>0.82051729037056331</v>
      </c>
      <c r="J148" s="65">
        <f t="shared" si="24"/>
        <v>0.82725107128292963</v>
      </c>
      <c r="K148" s="65">
        <f t="shared" si="24"/>
        <v>0.8299153150266475</v>
      </c>
      <c r="L148" s="65">
        <f t="shared" si="24"/>
        <v>0.83101720132549572</v>
      </c>
      <c r="M148" s="65">
        <f t="shared" si="24"/>
        <v>0.83345573732691847</v>
      </c>
      <c r="N148" s="65">
        <f t="shared" si="24"/>
        <v>0.83599696944312252</v>
      </c>
      <c r="O148" s="65">
        <f t="shared" si="24"/>
        <v>0.83757375789008659</v>
      </c>
      <c r="P148" s="65">
        <f t="shared" si="24"/>
        <v>0.83857627365526999</v>
      </c>
      <c r="Q148" s="65">
        <f t="shared" si="24"/>
        <v>0.84038724456067582</v>
      </c>
    </row>
    <row r="150" spans="1:17" ht="12" customHeight="1" x14ac:dyDescent="0.25">
      <c r="A150" s="152" t="s">
        <v>121</v>
      </c>
      <c r="B150" s="168">
        <f>SUM(B151,B154,B156,B165)</f>
        <v>546.61856552173958</v>
      </c>
      <c r="C150" s="168">
        <f t="shared" ref="C150:Q150" si="25">SUM(C151,C154,C156,C165)</f>
        <v>558.53401870531548</v>
      </c>
      <c r="D150" s="168">
        <f t="shared" si="25"/>
        <v>546.46713161036791</v>
      </c>
      <c r="E150" s="168">
        <f t="shared" si="25"/>
        <v>672.79870838561283</v>
      </c>
      <c r="F150" s="168">
        <f t="shared" si="25"/>
        <v>607.6368723364892</v>
      </c>
      <c r="G150" s="168">
        <f t="shared" si="25"/>
        <v>555.78322139475836</v>
      </c>
      <c r="H150" s="168">
        <f t="shared" si="25"/>
        <v>530.90524417472113</v>
      </c>
      <c r="I150" s="168">
        <f t="shared" si="25"/>
        <v>540.43192564046751</v>
      </c>
      <c r="J150" s="168">
        <f t="shared" si="25"/>
        <v>540.57881711810739</v>
      </c>
      <c r="K150" s="168">
        <f t="shared" si="25"/>
        <v>570.59437806513347</v>
      </c>
      <c r="L150" s="168">
        <f t="shared" si="25"/>
        <v>560.63645843482391</v>
      </c>
      <c r="M150" s="168">
        <f t="shared" si="25"/>
        <v>489.76501706901774</v>
      </c>
      <c r="N150" s="168">
        <f t="shared" si="25"/>
        <v>497.42386775147514</v>
      </c>
      <c r="O150" s="168">
        <f t="shared" si="25"/>
        <v>458.09407442233618</v>
      </c>
      <c r="P150" s="168">
        <f t="shared" si="25"/>
        <v>496.90295789404513</v>
      </c>
      <c r="Q150" s="168">
        <f t="shared" si="25"/>
        <v>471.47662738128179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546.61856552173958</v>
      </c>
      <c r="C165" s="157">
        <f t="shared" ref="C165:Q165" si="31">SUM(C166:C167)</f>
        <v>558.53401870531548</v>
      </c>
      <c r="D165" s="157">
        <f t="shared" si="31"/>
        <v>546.46713161036791</v>
      </c>
      <c r="E165" s="157">
        <f t="shared" si="31"/>
        <v>672.79870838561283</v>
      </c>
      <c r="F165" s="157">
        <f t="shared" si="31"/>
        <v>607.6368723364892</v>
      </c>
      <c r="G165" s="157">
        <f t="shared" si="31"/>
        <v>555.78322139475836</v>
      </c>
      <c r="H165" s="157">
        <f t="shared" si="31"/>
        <v>530.90524417472113</v>
      </c>
      <c r="I165" s="157">
        <f t="shared" si="31"/>
        <v>540.43192564046751</v>
      </c>
      <c r="J165" s="157">
        <f t="shared" si="31"/>
        <v>540.57881711810739</v>
      </c>
      <c r="K165" s="157">
        <f t="shared" si="31"/>
        <v>570.59437806513347</v>
      </c>
      <c r="L165" s="157">
        <f t="shared" si="31"/>
        <v>560.63645843482391</v>
      </c>
      <c r="M165" s="157">
        <f t="shared" si="31"/>
        <v>489.76501706901774</v>
      </c>
      <c r="N165" s="157">
        <f t="shared" si="31"/>
        <v>497.42386775147514</v>
      </c>
      <c r="O165" s="157">
        <f t="shared" si="31"/>
        <v>458.09407442233618</v>
      </c>
      <c r="P165" s="157">
        <f t="shared" si="31"/>
        <v>496.90295789404513</v>
      </c>
      <c r="Q165" s="157">
        <f t="shared" si="31"/>
        <v>471.47662738128179</v>
      </c>
    </row>
    <row r="166" spans="1:17" ht="12" customHeight="1" x14ac:dyDescent="0.25">
      <c r="A166" s="23" t="s">
        <v>57</v>
      </c>
      <c r="B166" s="156">
        <f>RES_hhdet_emi!B$140</f>
        <v>546.61856552173958</v>
      </c>
      <c r="C166" s="156">
        <f>RES_hhdet_emi!C$140</f>
        <v>558.53401870531548</v>
      </c>
      <c r="D166" s="156">
        <f>RES_hhdet_emi!D$140</f>
        <v>546.46713161036791</v>
      </c>
      <c r="E166" s="156">
        <f>RES_hhdet_emi!E$140</f>
        <v>672.79870838561283</v>
      </c>
      <c r="F166" s="156">
        <f>RES_hhdet_emi!F$140</f>
        <v>607.6368723364892</v>
      </c>
      <c r="G166" s="156">
        <f>RES_hhdet_emi!G$140</f>
        <v>555.78322139475836</v>
      </c>
      <c r="H166" s="156">
        <f>RES_hhdet_emi!H$140</f>
        <v>530.90524417472113</v>
      </c>
      <c r="I166" s="156">
        <f>RES_hhdet_emi!I$140</f>
        <v>540.43192564046751</v>
      </c>
      <c r="J166" s="156">
        <f>RES_hhdet_emi!J$140</f>
        <v>540.57881711810739</v>
      </c>
      <c r="K166" s="156">
        <f>RES_hhdet_emi!K$140</f>
        <v>570.59437806513347</v>
      </c>
      <c r="L166" s="156">
        <f>RES_hhdet_emi!L$140</f>
        <v>560.63645843482391</v>
      </c>
      <c r="M166" s="156">
        <f>RES_hhdet_emi!M$140</f>
        <v>489.76501706901774</v>
      </c>
      <c r="N166" s="156">
        <f>RES_hhdet_emi!N$140</f>
        <v>497.42386775147514</v>
      </c>
      <c r="O166" s="156">
        <f>RES_hhdet_emi!O$140</f>
        <v>458.09407442233618</v>
      </c>
      <c r="P166" s="156">
        <f>RES_hhdet_emi!P$140</f>
        <v>496.90295789404513</v>
      </c>
      <c r="Q166" s="156">
        <f>RES_hhdet_emi!Q$140</f>
        <v>471.47662738128179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11073.463724866799</v>
      </c>
      <c r="C169" s="168">
        <f t="shared" ref="C169:Q169" si="32">SUM(C170,C173,C175,C184)</f>
        <v>12147.012209988658</v>
      </c>
      <c r="D169" s="168">
        <f t="shared" si="32"/>
        <v>11801.10468141451</v>
      </c>
      <c r="E169" s="168">
        <f t="shared" si="32"/>
        <v>11717.076166151657</v>
      </c>
      <c r="F169" s="168">
        <f t="shared" si="32"/>
        <v>11531.825162571233</v>
      </c>
      <c r="G169" s="168">
        <f t="shared" si="32"/>
        <v>11849.593777601598</v>
      </c>
      <c r="H169" s="168">
        <f t="shared" si="32"/>
        <v>12241.619164568468</v>
      </c>
      <c r="I169" s="168">
        <f t="shared" si="32"/>
        <v>11969.656805750796</v>
      </c>
      <c r="J169" s="168">
        <f t="shared" si="32"/>
        <v>11839.426828970692</v>
      </c>
      <c r="K169" s="168">
        <f t="shared" si="32"/>
        <v>12018.927668842483</v>
      </c>
      <c r="L169" s="168">
        <f t="shared" si="32"/>
        <v>13115.192033311765</v>
      </c>
      <c r="M169" s="168">
        <f t="shared" si="32"/>
        <v>12198.668281568614</v>
      </c>
      <c r="N169" s="168">
        <f t="shared" si="32"/>
        <v>12370.652410320619</v>
      </c>
      <c r="O169" s="168">
        <f t="shared" si="32"/>
        <v>12238.675531368157</v>
      </c>
      <c r="P169" s="168">
        <f t="shared" si="32"/>
        <v>11368.019348881677</v>
      </c>
      <c r="Q169" s="168">
        <f t="shared" si="32"/>
        <v>11342.26198425158</v>
      </c>
    </row>
    <row r="170" spans="1:17" ht="12" customHeight="1" x14ac:dyDescent="0.25">
      <c r="A170" s="158" t="s">
        <v>65</v>
      </c>
      <c r="B170" s="157">
        <f>SUM(B171:B172)</f>
        <v>8494.9132131382903</v>
      </c>
      <c r="C170" s="157">
        <f t="shared" ref="C170:Q170" si="33">SUM(C171:C172)</f>
        <v>9540.1002528699391</v>
      </c>
      <c r="D170" s="157">
        <f t="shared" si="33"/>
        <v>9132.8696370176458</v>
      </c>
      <c r="E170" s="157">
        <f t="shared" si="33"/>
        <v>8722.0903110006693</v>
      </c>
      <c r="F170" s="157">
        <f t="shared" si="33"/>
        <v>8526.6663589669224</v>
      </c>
      <c r="G170" s="157">
        <f t="shared" si="33"/>
        <v>8902.3642050654034</v>
      </c>
      <c r="H170" s="157">
        <f t="shared" si="33"/>
        <v>9203.2198083808853</v>
      </c>
      <c r="I170" s="157">
        <f t="shared" si="33"/>
        <v>8887.8089135910086</v>
      </c>
      <c r="J170" s="157">
        <f t="shared" si="33"/>
        <v>8782.3899742423</v>
      </c>
      <c r="K170" s="157">
        <f t="shared" si="33"/>
        <v>8905.5332471918155</v>
      </c>
      <c r="L170" s="157">
        <f t="shared" si="33"/>
        <v>9959.0896060423202</v>
      </c>
      <c r="M170" s="157">
        <f t="shared" si="33"/>
        <v>9079.291070784051</v>
      </c>
      <c r="N170" s="157">
        <f t="shared" si="33"/>
        <v>9242.474592548775</v>
      </c>
      <c r="O170" s="157">
        <f t="shared" si="33"/>
        <v>9115.7967352788401</v>
      </c>
      <c r="P170" s="157">
        <f t="shared" si="33"/>
        <v>8226.2473844449014</v>
      </c>
      <c r="Q170" s="157">
        <f t="shared" si="33"/>
        <v>8199.9749264917664</v>
      </c>
    </row>
    <row r="171" spans="1:17" ht="12" customHeight="1" x14ac:dyDescent="0.25">
      <c r="A171" s="23" t="s">
        <v>149</v>
      </c>
      <c r="B171" s="156">
        <f>IF(B95=0,0,B95/0.086*1000000/B$7)</f>
        <v>8474.8948183635875</v>
      </c>
      <c r="C171" s="156">
        <f t="shared" ref="C171:Q172" si="34">IF(C95=0,0,C95/0.086*1000000/C$7)</f>
        <v>9519.4605456078589</v>
      </c>
      <c r="D171" s="156">
        <f t="shared" si="34"/>
        <v>9115.6140543613565</v>
      </c>
      <c r="E171" s="156">
        <f t="shared" si="34"/>
        <v>8679.0715802293198</v>
      </c>
      <c r="F171" s="156">
        <f t="shared" si="34"/>
        <v>8485.0371088793872</v>
      </c>
      <c r="G171" s="156">
        <f t="shared" si="34"/>
        <v>8867.9386973207475</v>
      </c>
      <c r="H171" s="156">
        <f t="shared" si="34"/>
        <v>9163.0578129543046</v>
      </c>
      <c r="I171" s="156">
        <f t="shared" si="34"/>
        <v>8851.6137640400812</v>
      </c>
      <c r="J171" s="156">
        <f t="shared" si="34"/>
        <v>8743.9228325516015</v>
      </c>
      <c r="K171" s="156">
        <f t="shared" si="34"/>
        <v>8865.3036752386561</v>
      </c>
      <c r="L171" s="156">
        <f t="shared" si="34"/>
        <v>9914.6162046298741</v>
      </c>
      <c r="M171" s="156">
        <f t="shared" si="34"/>
        <v>9039.4380325670882</v>
      </c>
      <c r="N171" s="156">
        <f t="shared" si="34"/>
        <v>9202.7844160372806</v>
      </c>
      <c r="O171" s="156">
        <f t="shared" si="34"/>
        <v>9074.4187938308369</v>
      </c>
      <c r="P171" s="156">
        <f t="shared" si="34"/>
        <v>8182.0795267427102</v>
      </c>
      <c r="Q171" s="156">
        <f t="shared" si="34"/>
        <v>8150.924066232169</v>
      </c>
    </row>
    <row r="172" spans="1:17" ht="12" customHeight="1" x14ac:dyDescent="0.25">
      <c r="A172" s="23" t="s">
        <v>60</v>
      </c>
      <c r="B172" s="156">
        <f>IF(B96=0,0,B96/0.086*1000000/B$7)</f>
        <v>20.018394774701925</v>
      </c>
      <c r="C172" s="156">
        <f t="shared" si="34"/>
        <v>20.639707262080584</v>
      </c>
      <c r="D172" s="156">
        <f t="shared" si="34"/>
        <v>17.255582656290205</v>
      </c>
      <c r="E172" s="156">
        <f t="shared" si="34"/>
        <v>43.018730771349894</v>
      </c>
      <c r="F172" s="156">
        <f t="shared" si="34"/>
        <v>41.629250087534601</v>
      </c>
      <c r="G172" s="156">
        <f t="shared" si="34"/>
        <v>34.425507744655981</v>
      </c>
      <c r="H172" s="156">
        <f t="shared" si="34"/>
        <v>40.161995426581385</v>
      </c>
      <c r="I172" s="156">
        <f t="shared" si="34"/>
        <v>36.195149550926779</v>
      </c>
      <c r="J172" s="156">
        <f t="shared" si="34"/>
        <v>38.467141690699265</v>
      </c>
      <c r="K172" s="156">
        <f t="shared" si="34"/>
        <v>40.229571953159656</v>
      </c>
      <c r="L172" s="156">
        <f t="shared" si="34"/>
        <v>44.473401412445256</v>
      </c>
      <c r="M172" s="156">
        <f t="shared" si="34"/>
        <v>39.853038216963597</v>
      </c>
      <c r="N172" s="156">
        <f t="shared" si="34"/>
        <v>39.690176511494528</v>
      </c>
      <c r="O172" s="156">
        <f t="shared" si="34"/>
        <v>41.377941448003185</v>
      </c>
      <c r="P172" s="156">
        <f t="shared" si="34"/>
        <v>44.167857702191519</v>
      </c>
      <c r="Q172" s="156">
        <f t="shared" si="34"/>
        <v>49.050860259597648</v>
      </c>
    </row>
    <row r="173" spans="1:17" ht="12" customHeight="1" x14ac:dyDescent="0.25">
      <c r="A173" s="158" t="s">
        <v>112</v>
      </c>
      <c r="B173" s="157">
        <f>B174</f>
        <v>0.27832588078978016</v>
      </c>
      <c r="C173" s="157">
        <f t="shared" ref="C173:Q173" si="35">C174</f>
        <v>0.2960724737270653</v>
      </c>
      <c r="D173" s="157">
        <f t="shared" si="35"/>
        <v>0.34602645991252795</v>
      </c>
      <c r="E173" s="157">
        <f t="shared" si="35"/>
        <v>0.37898771406831283</v>
      </c>
      <c r="F173" s="157">
        <f t="shared" si="35"/>
        <v>0.47712667010714294</v>
      </c>
      <c r="G173" s="157">
        <f t="shared" si="35"/>
        <v>0.54290554906172506</v>
      </c>
      <c r="H173" s="157">
        <f t="shared" si="35"/>
        <v>0.73836511245517422</v>
      </c>
      <c r="I173" s="157">
        <f t="shared" si="35"/>
        <v>1.0347326775332886</v>
      </c>
      <c r="J173" s="157">
        <f t="shared" si="35"/>
        <v>1.304258804192554</v>
      </c>
      <c r="K173" s="157">
        <f t="shared" si="35"/>
        <v>1.7052332630349551</v>
      </c>
      <c r="L173" s="157">
        <f t="shared" si="35"/>
        <v>2.0977058697008863</v>
      </c>
      <c r="M173" s="157">
        <f t="shared" si="35"/>
        <v>2.5775996117685018</v>
      </c>
      <c r="N173" s="157">
        <f t="shared" si="35"/>
        <v>2.9509619351327161</v>
      </c>
      <c r="O173" s="157">
        <f t="shared" si="35"/>
        <v>3.0455462091297862</v>
      </c>
      <c r="P173" s="157">
        <f t="shared" si="35"/>
        <v>3.8130871075254422</v>
      </c>
      <c r="Q173" s="157">
        <f t="shared" si="35"/>
        <v>4.3940165204204362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0.27832588078978016</v>
      </c>
      <c r="C174" s="156">
        <f t="shared" si="36"/>
        <v>0.2960724737270653</v>
      </c>
      <c r="D174" s="156">
        <f t="shared" si="36"/>
        <v>0.34602645991252795</v>
      </c>
      <c r="E174" s="156">
        <f t="shared" si="36"/>
        <v>0.37898771406831283</v>
      </c>
      <c r="F174" s="156">
        <f t="shared" si="36"/>
        <v>0.47712667010714294</v>
      </c>
      <c r="G174" s="156">
        <f t="shared" si="36"/>
        <v>0.54290554906172506</v>
      </c>
      <c r="H174" s="156">
        <f t="shared" si="36"/>
        <v>0.73836511245517422</v>
      </c>
      <c r="I174" s="156">
        <f t="shared" si="36"/>
        <v>1.0347326775332886</v>
      </c>
      <c r="J174" s="156">
        <f t="shared" si="36"/>
        <v>1.304258804192554</v>
      </c>
      <c r="K174" s="156">
        <f t="shared" si="36"/>
        <v>1.7052332630349551</v>
      </c>
      <c r="L174" s="156">
        <f t="shared" si="36"/>
        <v>2.0977058697008863</v>
      </c>
      <c r="M174" s="156">
        <f t="shared" si="36"/>
        <v>2.5775996117685018</v>
      </c>
      <c r="N174" s="156">
        <f t="shared" si="36"/>
        <v>2.9509619351327161</v>
      </c>
      <c r="O174" s="156">
        <f t="shared" si="36"/>
        <v>3.0455462091297862</v>
      </c>
      <c r="P174" s="156">
        <f t="shared" si="36"/>
        <v>3.8130871075254422</v>
      </c>
      <c r="Q174" s="156">
        <f t="shared" si="36"/>
        <v>4.3940165204204362</v>
      </c>
    </row>
    <row r="175" spans="1:17" ht="12" customHeight="1" x14ac:dyDescent="0.25">
      <c r="A175" s="158" t="s">
        <v>63</v>
      </c>
      <c r="B175" s="157">
        <f t="shared" si="36"/>
        <v>1706.5528591159659</v>
      </c>
      <c r="C175" s="157">
        <f t="shared" si="36"/>
        <v>1730.9377505778241</v>
      </c>
      <c r="D175" s="157">
        <f t="shared" si="36"/>
        <v>1718.0276671268207</v>
      </c>
      <c r="E175" s="157">
        <f t="shared" si="36"/>
        <v>1753.9984931363381</v>
      </c>
      <c r="F175" s="157">
        <f t="shared" si="36"/>
        <v>1769.0513374397035</v>
      </c>
      <c r="G175" s="157">
        <f t="shared" si="36"/>
        <v>1740.2306560873351</v>
      </c>
      <c r="H175" s="157">
        <f t="shared" si="36"/>
        <v>1798.1692496820872</v>
      </c>
      <c r="I175" s="157">
        <f t="shared" si="36"/>
        <v>1850.9781456687497</v>
      </c>
      <c r="J175" s="157">
        <f t="shared" si="36"/>
        <v>1802.2233685230108</v>
      </c>
      <c r="K175" s="157">
        <f t="shared" si="36"/>
        <v>1830.9014165058397</v>
      </c>
      <c r="L175" s="157">
        <f t="shared" si="36"/>
        <v>1859.0881625323705</v>
      </c>
      <c r="M175" s="157">
        <f t="shared" si="36"/>
        <v>1847.8436294766377</v>
      </c>
      <c r="N175" s="157">
        <f t="shared" si="36"/>
        <v>1866.4539705426491</v>
      </c>
      <c r="O175" s="157">
        <f t="shared" si="36"/>
        <v>1856.2551786583301</v>
      </c>
      <c r="P175" s="157">
        <f t="shared" si="36"/>
        <v>1855.5617201551054</v>
      </c>
      <c r="Q175" s="157">
        <f t="shared" si="36"/>
        <v>1849.217823114973</v>
      </c>
    </row>
    <row r="176" spans="1:17" ht="12" customHeight="1" x14ac:dyDescent="0.25">
      <c r="A176" s="167" t="s">
        <v>148</v>
      </c>
      <c r="B176" s="132">
        <f>IF(B100=0,0,B100/0.086*1000000/B$11)</f>
        <v>1664.0791464094491</v>
      </c>
      <c r="C176" s="132">
        <f t="shared" ref="C176:Q176" si="37">IF(C100=0,0,C100/0.086*1000000/C$11)</f>
        <v>1692.9871410956132</v>
      </c>
      <c r="D176" s="132">
        <f t="shared" si="37"/>
        <v>1694.24280022433</v>
      </c>
      <c r="E176" s="132">
        <f t="shared" si="37"/>
        <v>1710.0552287838525</v>
      </c>
      <c r="F176" s="132">
        <f t="shared" si="37"/>
        <v>1736.0571756437955</v>
      </c>
      <c r="G176" s="132">
        <f t="shared" si="37"/>
        <v>1732.3138640376569</v>
      </c>
      <c r="H176" s="132">
        <f t="shared" si="37"/>
        <v>1763.1108121124873</v>
      </c>
      <c r="I176" s="132">
        <f t="shared" si="37"/>
        <v>1827.123255081847</v>
      </c>
      <c r="J176" s="132">
        <f t="shared" si="37"/>
        <v>1789.3366770124042</v>
      </c>
      <c r="K176" s="132">
        <f t="shared" si="37"/>
        <v>1817.9907605673288</v>
      </c>
      <c r="L176" s="132">
        <f t="shared" si="37"/>
        <v>1821.9632379215182</v>
      </c>
      <c r="M176" s="132">
        <f t="shared" si="37"/>
        <v>1847.3499827704331</v>
      </c>
      <c r="N176" s="132">
        <f t="shared" si="37"/>
        <v>1848.9875763159587</v>
      </c>
      <c r="O176" s="132">
        <f t="shared" si="37"/>
        <v>1850.7965538459853</v>
      </c>
      <c r="P176" s="132">
        <f t="shared" si="37"/>
        <v>1850.871601379914</v>
      </c>
      <c r="Q176" s="132">
        <f t="shared" si="37"/>
        <v>1844.3357823883327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1728.6002861836694</v>
      </c>
      <c r="L177" s="132">
        <f t="shared" si="38"/>
        <v>1734.7582858997259</v>
      </c>
      <c r="M177" s="132">
        <f t="shared" si="38"/>
        <v>1753.7552170473953</v>
      </c>
      <c r="N177" s="132">
        <f t="shared" si="38"/>
        <v>1758.5675098826096</v>
      </c>
      <c r="O177" s="132">
        <f t="shared" si="38"/>
        <v>1762.5323537095705</v>
      </c>
      <c r="P177" s="132">
        <f t="shared" si="38"/>
        <v>1762.1171208174837</v>
      </c>
      <c r="Q177" s="132">
        <f t="shared" si="38"/>
        <v>1756.9158690607069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1272.5935323971287</v>
      </c>
      <c r="L178" s="165">
        <f t="shared" si="39"/>
        <v>1275.3742665450736</v>
      </c>
      <c r="M178" s="165">
        <f t="shared" si="39"/>
        <v>1293.1449879393062</v>
      </c>
      <c r="N178" s="165">
        <f t="shared" si="39"/>
        <v>1294.2913034211783</v>
      </c>
      <c r="O178" s="165">
        <f t="shared" si="39"/>
        <v>1295.5575876921864</v>
      </c>
      <c r="P178" s="165">
        <f t="shared" si="39"/>
        <v>1295.6101209659416</v>
      </c>
      <c r="Q178" s="165">
        <f t="shared" si="39"/>
        <v>1291.0350476718334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456.00675378654086</v>
      </c>
      <c r="L179" s="164">
        <f t="shared" si="39"/>
        <v>459.38401935465225</v>
      </c>
      <c r="M179" s="164">
        <f t="shared" si="39"/>
        <v>460.61022910808902</v>
      </c>
      <c r="N179" s="164">
        <f t="shared" si="39"/>
        <v>464.27620646143129</v>
      </c>
      <c r="O179" s="164">
        <f t="shared" si="39"/>
        <v>466.97476601738418</v>
      </c>
      <c r="P179" s="164">
        <f t="shared" si="39"/>
        <v>466.50699985154233</v>
      </c>
      <c r="Q179" s="164">
        <f t="shared" si="39"/>
        <v>465.88082138887358</v>
      </c>
    </row>
    <row r="180" spans="1:17" ht="12" customHeight="1" x14ac:dyDescent="0.25">
      <c r="A180" s="163" t="s">
        <v>142</v>
      </c>
      <c r="B180" s="162">
        <f>IF(B104=0,0,B104/0.086*1000000/B$13)</f>
        <v>2423.234021945801</v>
      </c>
      <c r="C180" s="162">
        <f t="shared" ref="C180:Q180" si="40">IF(C104=0,0,C104/0.086*1000000/C$13)</f>
        <v>2464.0052516609917</v>
      </c>
      <c r="D180" s="162">
        <f t="shared" si="40"/>
        <v>2401.6441551111561</v>
      </c>
      <c r="E180" s="162">
        <f t="shared" si="40"/>
        <v>2796.2933215192083</v>
      </c>
      <c r="F180" s="162">
        <f t="shared" si="40"/>
        <v>2814.2939072140703</v>
      </c>
      <c r="G180" s="162">
        <f t="shared" si="40"/>
        <v>2725.7020648713678</v>
      </c>
      <c r="H180" s="162">
        <f t="shared" si="40"/>
        <v>2862.1642417733769</v>
      </c>
      <c r="I180" s="162">
        <f t="shared" si="40"/>
        <v>2664.9988585246506</v>
      </c>
      <c r="J180" s="162">
        <f t="shared" si="40"/>
        <v>2819.0474403842704</v>
      </c>
      <c r="K180" s="162">
        <f t="shared" si="40"/>
        <v>2849.4534820178651</v>
      </c>
      <c r="L180" s="162">
        <f t="shared" si="40"/>
        <v>3130.0218984165372</v>
      </c>
      <c r="M180" s="162">
        <f t="shared" si="40"/>
        <v>2925.3326528028661</v>
      </c>
      <c r="N180" s="162">
        <f t="shared" si="40"/>
        <v>2938.6414787584076</v>
      </c>
      <c r="O180" s="162">
        <f t="shared" si="40"/>
        <v>2936.8748306952693</v>
      </c>
      <c r="P180" s="162">
        <f t="shared" si="40"/>
        <v>2984.5358222322079</v>
      </c>
      <c r="Q180" s="162">
        <f t="shared" si="40"/>
        <v>3002.6250616371617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2450.624191199056</v>
      </c>
      <c r="L181" s="160">
        <f t="shared" si="41"/>
        <v>2650.3993482462502</v>
      </c>
      <c r="M181" s="160">
        <f t="shared" si="41"/>
        <v>2508.3430860700896</v>
      </c>
      <c r="N181" s="160">
        <f t="shared" si="41"/>
        <v>2521.3252415923171</v>
      </c>
      <c r="O181" s="160">
        <f t="shared" si="41"/>
        <v>2522.7871475040706</v>
      </c>
      <c r="P181" s="160">
        <f t="shared" si="41"/>
        <v>2555.6820754140858</v>
      </c>
      <c r="Q181" s="160">
        <f t="shared" si="41"/>
        <v>2567.7183645348873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1994.6174374125148</v>
      </c>
      <c r="L182" s="156">
        <f t="shared" si="42"/>
        <v>2191.0153288915976</v>
      </c>
      <c r="M182" s="156">
        <f t="shared" si="42"/>
        <v>2047.7328569620001</v>
      </c>
      <c r="N182" s="156">
        <f t="shared" si="42"/>
        <v>2057.0490351308858</v>
      </c>
      <c r="O182" s="156">
        <f t="shared" si="42"/>
        <v>2055.8123814866867</v>
      </c>
      <c r="P182" s="156">
        <f t="shared" si="42"/>
        <v>2089.1750755625435</v>
      </c>
      <c r="Q182" s="156">
        <f t="shared" si="42"/>
        <v>2101.837543146014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456.0067537865408</v>
      </c>
      <c r="L183" s="156">
        <f t="shared" si="42"/>
        <v>459.38401935465248</v>
      </c>
      <c r="M183" s="156">
        <f t="shared" si="42"/>
        <v>460.61022910808902</v>
      </c>
      <c r="N183" s="156">
        <f t="shared" si="42"/>
        <v>464.27620646143106</v>
      </c>
      <c r="O183" s="156">
        <f t="shared" si="42"/>
        <v>466.97476601738424</v>
      </c>
      <c r="P183" s="156">
        <f t="shared" si="42"/>
        <v>466.50699985154228</v>
      </c>
      <c r="Q183" s="156">
        <f t="shared" si="42"/>
        <v>465.88082138887353</v>
      </c>
    </row>
    <row r="184" spans="1:17" ht="12" customHeight="1" x14ac:dyDescent="0.25">
      <c r="A184" s="158" t="s">
        <v>62</v>
      </c>
      <c r="B184" s="157">
        <f t="shared" si="36"/>
        <v>871.71932673175229</v>
      </c>
      <c r="C184" s="157">
        <f t="shared" si="36"/>
        <v>875.67813406716675</v>
      </c>
      <c r="D184" s="157">
        <f t="shared" si="36"/>
        <v>949.86135081013094</v>
      </c>
      <c r="E184" s="157">
        <f t="shared" si="36"/>
        <v>1240.6083743005815</v>
      </c>
      <c r="F184" s="157">
        <f t="shared" si="36"/>
        <v>1235.6303394945014</v>
      </c>
      <c r="G184" s="157">
        <f t="shared" si="36"/>
        <v>1206.4560108997969</v>
      </c>
      <c r="H184" s="157">
        <f t="shared" si="36"/>
        <v>1239.4917413930409</v>
      </c>
      <c r="I184" s="157">
        <f t="shared" si="36"/>
        <v>1229.8350138135047</v>
      </c>
      <c r="J184" s="157">
        <f t="shared" si="36"/>
        <v>1253.5092274011895</v>
      </c>
      <c r="K184" s="157">
        <f t="shared" si="36"/>
        <v>1280.7877718817936</v>
      </c>
      <c r="L184" s="157">
        <f t="shared" si="36"/>
        <v>1294.9165588673736</v>
      </c>
      <c r="M184" s="157">
        <f t="shared" si="36"/>
        <v>1268.9559816961571</v>
      </c>
      <c r="N184" s="157">
        <f t="shared" si="36"/>
        <v>1258.7728852940629</v>
      </c>
      <c r="O184" s="157">
        <f t="shared" si="36"/>
        <v>1263.5780712218573</v>
      </c>
      <c r="P184" s="157">
        <f t="shared" si="36"/>
        <v>1282.3971571741456</v>
      </c>
      <c r="Q184" s="157">
        <f t="shared" si="36"/>
        <v>1288.675218124419</v>
      </c>
    </row>
    <row r="185" spans="1:17" ht="12" customHeight="1" x14ac:dyDescent="0.25">
      <c r="A185" s="23" t="s">
        <v>57</v>
      </c>
      <c r="B185" s="156">
        <f>IF(B109=0,0,B109/0.086*1000000/B$16)</f>
        <v>1181.2729904639004</v>
      </c>
      <c r="C185" s="156">
        <f t="shared" ref="C185:Q185" si="43">IF(C109=0,0,C109/0.086*1000000/C$16)</f>
        <v>1207.0347975713423</v>
      </c>
      <c r="D185" s="156">
        <f t="shared" si="43"/>
        <v>1272.2750586443112</v>
      </c>
      <c r="E185" s="156">
        <f t="shared" si="43"/>
        <v>1579.929251394218</v>
      </c>
      <c r="F185" s="156">
        <f t="shared" si="43"/>
        <v>1590.0713881411602</v>
      </c>
      <c r="G185" s="156">
        <f t="shared" si="43"/>
        <v>1582.5145867232916</v>
      </c>
      <c r="H185" s="156">
        <f t="shared" si="43"/>
        <v>1585.411182004349</v>
      </c>
      <c r="I185" s="156">
        <f t="shared" si="43"/>
        <v>1584.9493357254507</v>
      </c>
      <c r="J185" s="156">
        <f t="shared" si="43"/>
        <v>1584.260109749127</v>
      </c>
      <c r="K185" s="156">
        <f t="shared" si="43"/>
        <v>1589.5477159929999</v>
      </c>
      <c r="L185" s="156">
        <f t="shared" si="43"/>
        <v>1589.7227644896402</v>
      </c>
      <c r="M185" s="156">
        <f t="shared" si="43"/>
        <v>1588.4629344613297</v>
      </c>
      <c r="N185" s="156">
        <f t="shared" si="43"/>
        <v>1602.8794781426143</v>
      </c>
      <c r="O185" s="156">
        <f t="shared" si="43"/>
        <v>1599.2144860482238</v>
      </c>
      <c r="P185" s="156">
        <f t="shared" si="43"/>
        <v>1579.9394210532155</v>
      </c>
      <c r="Q185" s="156">
        <f t="shared" si="43"/>
        <v>1574.4951320392204</v>
      </c>
    </row>
    <row r="186" spans="1:17" ht="12" customHeight="1" x14ac:dyDescent="0.25">
      <c r="A186" s="29" t="s">
        <v>140</v>
      </c>
      <c r="B186" s="57">
        <f>IF(B110=0,0,B110/0.086*1000000/B$17)</f>
        <v>698.0732895129006</v>
      </c>
      <c r="C186" s="57">
        <f t="shared" ref="C186:Q186" si="44">IF(C110=0,0,C110/0.086*1000000/C$17)</f>
        <v>695.12982706293133</v>
      </c>
      <c r="D186" s="57">
        <f t="shared" si="44"/>
        <v>774.80361331628308</v>
      </c>
      <c r="E186" s="57">
        <f t="shared" si="44"/>
        <v>1059.3171247814796</v>
      </c>
      <c r="F186" s="57">
        <f t="shared" si="44"/>
        <v>1068.2796218544988</v>
      </c>
      <c r="G186" s="57">
        <f t="shared" si="44"/>
        <v>1037.4100787682696</v>
      </c>
      <c r="H186" s="57">
        <f t="shared" si="44"/>
        <v>1082.7529334929425</v>
      </c>
      <c r="I186" s="57">
        <f t="shared" si="44"/>
        <v>1063.4749226067797</v>
      </c>
      <c r="J186" s="57">
        <f t="shared" si="44"/>
        <v>1094.4111655816957</v>
      </c>
      <c r="K186" s="57">
        <f t="shared" si="44"/>
        <v>1120.7955476492798</v>
      </c>
      <c r="L186" s="57">
        <f t="shared" si="44"/>
        <v>1146.7287482662819</v>
      </c>
      <c r="M186" s="57">
        <f t="shared" si="44"/>
        <v>1129.7528121776538</v>
      </c>
      <c r="N186" s="57">
        <f t="shared" si="44"/>
        <v>1110.8709153816349</v>
      </c>
      <c r="O186" s="57">
        <f t="shared" si="44"/>
        <v>1132.6611608825147</v>
      </c>
      <c r="P186" s="57">
        <f t="shared" si="44"/>
        <v>1151.8710245871821</v>
      </c>
      <c r="Q186" s="57">
        <f t="shared" si="44"/>
        <v>1172.1291293001273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8174.2148236624816</v>
      </c>
      <c r="C188" s="168">
        <f t="shared" ref="C188:Q188" si="45">SUM(C189,C192,C194,C203)</f>
        <v>8994.9328391132876</v>
      </c>
      <c r="D188" s="168">
        <f t="shared" si="45"/>
        <v>8742.4033456006655</v>
      </c>
      <c r="E188" s="168">
        <f t="shared" si="45"/>
        <v>8687.5869939837285</v>
      </c>
      <c r="F188" s="168">
        <f t="shared" si="45"/>
        <v>8589.4352257906266</v>
      </c>
      <c r="G188" s="168">
        <f t="shared" si="45"/>
        <v>8853.1326934010467</v>
      </c>
      <c r="H188" s="168">
        <f t="shared" si="45"/>
        <v>9166.6616875730524</v>
      </c>
      <c r="I188" s="168">
        <f t="shared" si="45"/>
        <v>9001.7956085142014</v>
      </c>
      <c r="J188" s="168">
        <f t="shared" si="45"/>
        <v>8941.4184095504243</v>
      </c>
      <c r="K188" s="168">
        <f t="shared" si="45"/>
        <v>9113.0426677823434</v>
      </c>
      <c r="L188" s="168">
        <f t="shared" si="45"/>
        <v>9994.7921150799248</v>
      </c>
      <c r="M188" s="168">
        <f t="shared" si="45"/>
        <v>9352.7751191229436</v>
      </c>
      <c r="N188" s="168">
        <f t="shared" si="45"/>
        <v>9537.3611829837464</v>
      </c>
      <c r="O188" s="168">
        <f t="shared" si="45"/>
        <v>9497.6998171505693</v>
      </c>
      <c r="P188" s="168">
        <f t="shared" si="45"/>
        <v>8866.1741233297507</v>
      </c>
      <c r="Q188" s="168">
        <f t="shared" si="45"/>
        <v>8907.8527053256439</v>
      </c>
    </row>
    <row r="189" spans="1:17" ht="12" customHeight="1" x14ac:dyDescent="0.25">
      <c r="A189" s="158" t="s">
        <v>65</v>
      </c>
      <c r="B189" s="157">
        <f>SUM(B190:B191)</f>
        <v>6297.4715195872059</v>
      </c>
      <c r="C189" s="157">
        <f t="shared" ref="C189:Q189" si="46">SUM(C190:C191)</f>
        <v>7086.3425407592003</v>
      </c>
      <c r="D189" s="157">
        <f t="shared" si="46"/>
        <v>6784.2498570767175</v>
      </c>
      <c r="E189" s="157">
        <f t="shared" si="46"/>
        <v>6501.6591255992107</v>
      </c>
      <c r="F189" s="157">
        <f t="shared" si="46"/>
        <v>6367.366273305599</v>
      </c>
      <c r="G189" s="157">
        <f t="shared" si="46"/>
        <v>6653.6489401637391</v>
      </c>
      <c r="H189" s="157">
        <f t="shared" si="46"/>
        <v>6889.6211007121992</v>
      </c>
      <c r="I189" s="157">
        <f t="shared" si="46"/>
        <v>6678.9867247535785</v>
      </c>
      <c r="J189" s="157">
        <f t="shared" si="46"/>
        <v>6625.1694148648503</v>
      </c>
      <c r="K189" s="157">
        <f t="shared" si="46"/>
        <v>6751.5105127283214</v>
      </c>
      <c r="L189" s="157">
        <f t="shared" si="46"/>
        <v>7590.4344441982275</v>
      </c>
      <c r="M189" s="157">
        <f t="shared" si="46"/>
        <v>6947.3960617982411</v>
      </c>
      <c r="N189" s="157">
        <f t="shared" si="46"/>
        <v>7118.3834593245701</v>
      </c>
      <c r="O189" s="157">
        <f t="shared" si="46"/>
        <v>7060.7856695825394</v>
      </c>
      <c r="P189" s="157">
        <f t="shared" si="46"/>
        <v>6414.7577531228326</v>
      </c>
      <c r="Q189" s="157">
        <f t="shared" si="46"/>
        <v>6435.4564365966471</v>
      </c>
    </row>
    <row r="190" spans="1:17" ht="12" customHeight="1" x14ac:dyDescent="0.25">
      <c r="A190" s="23" t="s">
        <v>149</v>
      </c>
      <c r="B190" s="156">
        <f>IF(B114=0,0,B114/0.086*1000000/B$7)</f>
        <v>6277.453124812504</v>
      </c>
      <c r="C190" s="156">
        <f t="shared" ref="C190:Q191" si="47">IF(C114=0,0,C114/0.086*1000000/C$7)</f>
        <v>7065.7028334971201</v>
      </c>
      <c r="D190" s="156">
        <f t="shared" si="47"/>
        <v>6766.9942744204272</v>
      </c>
      <c r="E190" s="156">
        <f t="shared" si="47"/>
        <v>6458.6403948278612</v>
      </c>
      <c r="F190" s="156">
        <f t="shared" si="47"/>
        <v>6325.7370232180647</v>
      </c>
      <c r="G190" s="156">
        <f t="shared" si="47"/>
        <v>6619.2234324190831</v>
      </c>
      <c r="H190" s="156">
        <f t="shared" si="47"/>
        <v>6849.4591052856176</v>
      </c>
      <c r="I190" s="156">
        <f t="shared" si="47"/>
        <v>6642.791575202652</v>
      </c>
      <c r="J190" s="156">
        <f t="shared" si="47"/>
        <v>6586.7022731741508</v>
      </c>
      <c r="K190" s="156">
        <f t="shared" si="47"/>
        <v>6711.280940775162</v>
      </c>
      <c r="L190" s="156">
        <f t="shared" si="47"/>
        <v>7545.9610427857824</v>
      </c>
      <c r="M190" s="156">
        <f t="shared" si="47"/>
        <v>6907.5430235812773</v>
      </c>
      <c r="N190" s="156">
        <f t="shared" si="47"/>
        <v>7078.6932828130757</v>
      </c>
      <c r="O190" s="156">
        <f t="shared" si="47"/>
        <v>7019.4077281345362</v>
      </c>
      <c r="P190" s="156">
        <f t="shared" si="47"/>
        <v>6370.5898954206414</v>
      </c>
      <c r="Q190" s="156">
        <f t="shared" si="47"/>
        <v>6386.4055763370498</v>
      </c>
    </row>
    <row r="191" spans="1:17" ht="12" customHeight="1" x14ac:dyDescent="0.25">
      <c r="A191" s="23" t="s">
        <v>60</v>
      </c>
      <c r="B191" s="156">
        <f>IF(B115=0,0,B115/0.086*1000000/B$7)</f>
        <v>20.018394774701925</v>
      </c>
      <c r="C191" s="156">
        <f t="shared" si="47"/>
        <v>20.639707262080588</v>
      </c>
      <c r="D191" s="156">
        <f t="shared" si="47"/>
        <v>17.255582656290201</v>
      </c>
      <c r="E191" s="156">
        <f t="shared" si="47"/>
        <v>43.018730771349915</v>
      </c>
      <c r="F191" s="156">
        <f t="shared" si="47"/>
        <v>41.629250087534615</v>
      </c>
      <c r="G191" s="156">
        <f t="shared" si="47"/>
        <v>34.425507744655981</v>
      </c>
      <c r="H191" s="156">
        <f t="shared" si="47"/>
        <v>40.161995426581392</v>
      </c>
      <c r="I191" s="156">
        <f t="shared" si="47"/>
        <v>36.195149550926757</v>
      </c>
      <c r="J191" s="156">
        <f t="shared" si="47"/>
        <v>38.467141690699279</v>
      </c>
      <c r="K191" s="156">
        <f t="shared" si="47"/>
        <v>40.229571953159656</v>
      </c>
      <c r="L191" s="156">
        <f t="shared" si="47"/>
        <v>44.473401412445256</v>
      </c>
      <c r="M191" s="156">
        <f t="shared" si="47"/>
        <v>39.853038216963583</v>
      </c>
      <c r="N191" s="156">
        <f t="shared" si="47"/>
        <v>39.690176511494514</v>
      </c>
      <c r="O191" s="156">
        <f t="shared" si="47"/>
        <v>41.37794144800317</v>
      </c>
      <c r="P191" s="156">
        <f t="shared" si="47"/>
        <v>44.167857702191505</v>
      </c>
      <c r="Q191" s="156">
        <f t="shared" si="47"/>
        <v>49.050860259597677</v>
      </c>
    </row>
    <row r="192" spans="1:17" ht="12" customHeight="1" x14ac:dyDescent="0.25">
      <c r="A192" s="158" t="s">
        <v>112</v>
      </c>
      <c r="B192" s="157">
        <f>B193</f>
        <v>0.43289217821515374</v>
      </c>
      <c r="C192" s="157">
        <f t="shared" ref="C192:Q192" si="48">C193</f>
        <v>0.47732324387576852</v>
      </c>
      <c r="D192" s="157">
        <f t="shared" si="48"/>
        <v>0.57708539347649956</v>
      </c>
      <c r="E192" s="157">
        <f t="shared" si="48"/>
        <v>0.65220030805308415</v>
      </c>
      <c r="F192" s="157">
        <f t="shared" si="48"/>
        <v>0.85528020992042997</v>
      </c>
      <c r="G192" s="157">
        <f t="shared" si="48"/>
        <v>0.99747448639500735</v>
      </c>
      <c r="H192" s="157">
        <f t="shared" si="48"/>
        <v>1.4140257940384904</v>
      </c>
      <c r="I192" s="157">
        <f t="shared" si="48"/>
        <v>2.0795036235635558</v>
      </c>
      <c r="J192" s="157">
        <f t="shared" si="48"/>
        <v>2.7487608421957681</v>
      </c>
      <c r="K192" s="157">
        <f t="shared" si="48"/>
        <v>3.7661546782114619</v>
      </c>
      <c r="L192" s="157">
        <f t="shared" si="48"/>
        <v>4.8445134179866169</v>
      </c>
      <c r="M192" s="157">
        <f t="shared" si="48"/>
        <v>6.1941421119866931</v>
      </c>
      <c r="N192" s="157">
        <f t="shared" si="48"/>
        <v>7.4148792719320822</v>
      </c>
      <c r="O192" s="157">
        <f t="shared" si="48"/>
        <v>7.8051851543260451</v>
      </c>
      <c r="P192" s="157">
        <f t="shared" si="48"/>
        <v>10.303068762474693</v>
      </c>
      <c r="Q192" s="157">
        <f t="shared" si="48"/>
        <v>12.450960424622433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0.43289217821515374</v>
      </c>
      <c r="C193" s="156">
        <f t="shared" si="49"/>
        <v>0.47732324387576852</v>
      </c>
      <c r="D193" s="156">
        <f t="shared" si="49"/>
        <v>0.57708539347649956</v>
      </c>
      <c r="E193" s="156">
        <f t="shared" si="49"/>
        <v>0.65220030805308415</v>
      </c>
      <c r="F193" s="156">
        <f t="shared" si="49"/>
        <v>0.85528020992042997</v>
      </c>
      <c r="G193" s="156">
        <f t="shared" si="49"/>
        <v>0.99747448639500735</v>
      </c>
      <c r="H193" s="156">
        <f t="shared" si="49"/>
        <v>1.4140257940384904</v>
      </c>
      <c r="I193" s="156">
        <f t="shared" si="49"/>
        <v>2.0795036235635558</v>
      </c>
      <c r="J193" s="156">
        <f t="shared" si="49"/>
        <v>2.7487608421957681</v>
      </c>
      <c r="K193" s="156">
        <f t="shared" si="49"/>
        <v>3.7661546782114619</v>
      </c>
      <c r="L193" s="156">
        <f t="shared" si="49"/>
        <v>4.8445134179866169</v>
      </c>
      <c r="M193" s="156">
        <f t="shared" si="49"/>
        <v>6.1941421119866931</v>
      </c>
      <c r="N193" s="156">
        <f t="shared" si="49"/>
        <v>7.4148792719320822</v>
      </c>
      <c r="O193" s="156">
        <f t="shared" si="49"/>
        <v>7.8051851543260451</v>
      </c>
      <c r="P193" s="156">
        <f t="shared" si="49"/>
        <v>10.303068762474693</v>
      </c>
      <c r="Q193" s="156">
        <f t="shared" si="49"/>
        <v>12.450960424622433</v>
      </c>
    </row>
    <row r="194" spans="1:17" ht="12" customHeight="1" x14ac:dyDescent="0.25">
      <c r="A194" s="158" t="s">
        <v>63</v>
      </c>
      <c r="B194" s="157">
        <f t="shared" si="49"/>
        <v>1354.7475285870914</v>
      </c>
      <c r="C194" s="157">
        <f t="shared" si="49"/>
        <v>1379.069473030431</v>
      </c>
      <c r="D194" s="157">
        <f t="shared" si="49"/>
        <v>1375.607100693974</v>
      </c>
      <c r="E194" s="157">
        <f t="shared" si="49"/>
        <v>1404.6524351779599</v>
      </c>
      <c r="F194" s="157">
        <f t="shared" si="49"/>
        <v>1423.1769053504065</v>
      </c>
      <c r="G194" s="157">
        <f t="shared" si="49"/>
        <v>1410.1566239476244</v>
      </c>
      <c r="H194" s="157">
        <f t="shared" si="49"/>
        <v>1454.0333396975414</v>
      </c>
      <c r="I194" s="157">
        <f t="shared" si="49"/>
        <v>1501.3119697741429</v>
      </c>
      <c r="J194" s="157">
        <f t="shared" si="49"/>
        <v>1467.6452879797789</v>
      </c>
      <c r="K194" s="157">
        <f t="shared" si="49"/>
        <v>1496.0258543783505</v>
      </c>
      <c r="L194" s="157">
        <f t="shared" si="49"/>
        <v>1520.6560390448951</v>
      </c>
      <c r="M194" s="157">
        <f t="shared" si="49"/>
        <v>1520.7170849605416</v>
      </c>
      <c r="N194" s="157">
        <f t="shared" si="49"/>
        <v>1539.1405468056507</v>
      </c>
      <c r="O194" s="157">
        <f t="shared" si="49"/>
        <v>1538.7307117876223</v>
      </c>
      <c r="P194" s="157">
        <f t="shared" si="49"/>
        <v>1545.0888338149996</v>
      </c>
      <c r="Q194" s="157">
        <f t="shared" si="49"/>
        <v>1546.3620999202894</v>
      </c>
    </row>
    <row r="195" spans="1:17" ht="12" customHeight="1" x14ac:dyDescent="0.25">
      <c r="A195" s="167" t="s">
        <v>148</v>
      </c>
      <c r="B195" s="132">
        <f>IF(B119=0,0,B119/0.086*1000000/B$11)</f>
        <v>1342.6462156118732</v>
      </c>
      <c r="C195" s="132">
        <f t="shared" ref="C195:Q195" si="50">IF(C119=0,0,C119/0.086*1000000/C$11)</f>
        <v>1367.7872635963008</v>
      </c>
      <c r="D195" s="132">
        <f t="shared" si="50"/>
        <v>1369.0803514044926</v>
      </c>
      <c r="E195" s="132">
        <f t="shared" si="50"/>
        <v>1383.6387944871033</v>
      </c>
      <c r="F195" s="132">
        <f t="shared" si="50"/>
        <v>1406.4610577040703</v>
      </c>
      <c r="G195" s="132">
        <f t="shared" si="50"/>
        <v>1405.1212454954687</v>
      </c>
      <c r="H195" s="132">
        <f t="shared" si="50"/>
        <v>1430.710125671191</v>
      </c>
      <c r="I195" s="132">
        <f t="shared" si="50"/>
        <v>1486.1466674224173</v>
      </c>
      <c r="J195" s="132">
        <f t="shared" si="50"/>
        <v>1459.1341469873605</v>
      </c>
      <c r="K195" s="132">
        <f t="shared" si="50"/>
        <v>1485.9984822976389</v>
      </c>
      <c r="L195" s="132">
        <f t="shared" si="50"/>
        <v>1492.9921601747801</v>
      </c>
      <c r="M195" s="132">
        <f t="shared" si="50"/>
        <v>1518.1177574505966</v>
      </c>
      <c r="N195" s="132">
        <f t="shared" si="50"/>
        <v>1524.3981368845748</v>
      </c>
      <c r="O195" s="132">
        <f t="shared" si="50"/>
        <v>1530.215131317635</v>
      </c>
      <c r="P195" s="132">
        <f t="shared" si="50"/>
        <v>1535.1381775726888</v>
      </c>
      <c r="Q195" s="132">
        <f t="shared" si="50"/>
        <v>1534.5343940842233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1522.4935921211204</v>
      </c>
      <c r="L196" s="132">
        <f t="shared" si="51"/>
        <v>1529.0027237545855</v>
      </c>
      <c r="M196" s="132">
        <f t="shared" si="51"/>
        <v>1546.2532022404803</v>
      </c>
      <c r="N196" s="132">
        <f t="shared" si="51"/>
        <v>1552.1763106414005</v>
      </c>
      <c r="O196" s="132">
        <f t="shared" si="51"/>
        <v>1559.1553235661513</v>
      </c>
      <c r="P196" s="132">
        <f t="shared" si="51"/>
        <v>1560.6701850525499</v>
      </c>
      <c r="Q196" s="132">
        <f t="shared" si="51"/>
        <v>1557.4984267804175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1066.4868383345797</v>
      </c>
      <c r="L197" s="165">
        <f t="shared" si="52"/>
        <v>1069.6187043999334</v>
      </c>
      <c r="M197" s="165">
        <f t="shared" si="52"/>
        <v>1085.6429731323915</v>
      </c>
      <c r="N197" s="165">
        <f t="shared" si="52"/>
        <v>1087.9001041799695</v>
      </c>
      <c r="O197" s="165">
        <f t="shared" si="52"/>
        <v>1092.1805575487672</v>
      </c>
      <c r="P197" s="165">
        <f t="shared" si="52"/>
        <v>1094.1631852010078</v>
      </c>
      <c r="Q197" s="165">
        <f t="shared" si="52"/>
        <v>1091.6176053915437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456.00675378654086</v>
      </c>
      <c r="L198" s="164">
        <f t="shared" si="52"/>
        <v>459.38401935465237</v>
      </c>
      <c r="M198" s="164">
        <f t="shared" si="52"/>
        <v>460.61022910808902</v>
      </c>
      <c r="N198" s="164">
        <f t="shared" si="52"/>
        <v>464.27620646143123</v>
      </c>
      <c r="O198" s="164">
        <f t="shared" si="52"/>
        <v>466.97476601738413</v>
      </c>
      <c r="P198" s="164">
        <f t="shared" si="52"/>
        <v>466.50699985154233</v>
      </c>
      <c r="Q198" s="164">
        <f t="shared" si="52"/>
        <v>465.88082138887358</v>
      </c>
    </row>
    <row r="199" spans="1:17" ht="12" customHeight="1" x14ac:dyDescent="0.25">
      <c r="A199" s="163" t="s">
        <v>142</v>
      </c>
      <c r="B199" s="162">
        <f>IF(B123=0,0,B123/0.086*1000000/B$13)</f>
        <v>1558.9393098607002</v>
      </c>
      <c r="C199" s="162">
        <f t="shared" ref="C199:Q199" si="53">IF(C123=0,0,C123/0.086*1000000/C$13)</f>
        <v>1597.0006522503975</v>
      </c>
      <c r="D199" s="162">
        <f t="shared" si="53"/>
        <v>1563.1966905588731</v>
      </c>
      <c r="E199" s="162">
        <f t="shared" si="53"/>
        <v>1903.0771503262949</v>
      </c>
      <c r="F199" s="162">
        <f t="shared" si="53"/>
        <v>1952.7286381051429</v>
      </c>
      <c r="G199" s="162">
        <f t="shared" si="53"/>
        <v>2036.9536227658964</v>
      </c>
      <c r="H199" s="162">
        <f t="shared" si="53"/>
        <v>2161.8738666532799</v>
      </c>
      <c r="I199" s="162">
        <f t="shared" si="53"/>
        <v>2018.81047541829</v>
      </c>
      <c r="J199" s="162">
        <f t="shared" si="53"/>
        <v>2139.2166554617238</v>
      </c>
      <c r="K199" s="162">
        <f t="shared" si="53"/>
        <v>2165.7411327028431</v>
      </c>
      <c r="L199" s="162">
        <f t="shared" si="53"/>
        <v>2398.8828342606284</v>
      </c>
      <c r="M199" s="162">
        <f t="shared" si="53"/>
        <v>2258.3453478644624</v>
      </c>
      <c r="N199" s="162">
        <f t="shared" si="53"/>
        <v>2284.7037436137857</v>
      </c>
      <c r="O199" s="162">
        <f t="shared" si="53"/>
        <v>2285.9199762331209</v>
      </c>
      <c r="P199" s="162">
        <f t="shared" si="53"/>
        <v>2325.9866552452718</v>
      </c>
      <c r="Q199" s="162">
        <f t="shared" si="53"/>
        <v>2347.292702426706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1988.4787621307389</v>
      </c>
      <c r="L200" s="160">
        <f t="shared" si="54"/>
        <v>2150.8392698750072</v>
      </c>
      <c r="M200" s="160">
        <f t="shared" si="54"/>
        <v>2041.4519726132019</v>
      </c>
      <c r="N200" s="160">
        <f t="shared" si="54"/>
        <v>2065.3827406420369</v>
      </c>
      <c r="O200" s="160">
        <f t="shared" si="54"/>
        <v>2067.1187493805664</v>
      </c>
      <c r="P200" s="160">
        <f t="shared" si="54"/>
        <v>2098.8647231085365</v>
      </c>
      <c r="Q200" s="160">
        <f t="shared" si="54"/>
        <v>2115.9515417346538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1532.472008344198</v>
      </c>
      <c r="L201" s="156">
        <f t="shared" si="55"/>
        <v>1691.4552505203546</v>
      </c>
      <c r="M201" s="156">
        <f t="shared" si="55"/>
        <v>1580.8417435051128</v>
      </c>
      <c r="N201" s="156">
        <f t="shared" si="55"/>
        <v>1601.1065341806056</v>
      </c>
      <c r="O201" s="156">
        <f t="shared" si="55"/>
        <v>1600.1439833631823</v>
      </c>
      <c r="P201" s="156">
        <f t="shared" si="55"/>
        <v>1632.3577232569946</v>
      </c>
      <c r="Q201" s="156">
        <f t="shared" si="55"/>
        <v>1650.0707203457803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456.00675378654091</v>
      </c>
      <c r="L202" s="156">
        <f t="shared" si="55"/>
        <v>459.38401935465231</v>
      </c>
      <c r="M202" s="156">
        <f t="shared" si="55"/>
        <v>460.61022910808879</v>
      </c>
      <c r="N202" s="156">
        <f t="shared" si="55"/>
        <v>464.27620646143106</v>
      </c>
      <c r="O202" s="156">
        <f t="shared" si="55"/>
        <v>466.97476601738424</v>
      </c>
      <c r="P202" s="156">
        <f t="shared" si="55"/>
        <v>466.50699985154222</v>
      </c>
      <c r="Q202" s="156">
        <f t="shared" si="55"/>
        <v>465.88082138887353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521.56288330996904</v>
      </c>
      <c r="C203" s="157">
        <f t="shared" si="56"/>
        <v>529.04350207978121</v>
      </c>
      <c r="D203" s="157">
        <f t="shared" si="56"/>
        <v>581.96930243649831</v>
      </c>
      <c r="E203" s="157">
        <f t="shared" si="56"/>
        <v>780.62323289850553</v>
      </c>
      <c r="F203" s="157">
        <f t="shared" si="56"/>
        <v>798.03676692470003</v>
      </c>
      <c r="G203" s="157">
        <f t="shared" si="56"/>
        <v>788.3296548032888</v>
      </c>
      <c r="H203" s="157">
        <f t="shared" si="56"/>
        <v>821.59322136927221</v>
      </c>
      <c r="I203" s="157">
        <f t="shared" si="56"/>
        <v>819.41741036291705</v>
      </c>
      <c r="J203" s="157">
        <f t="shared" si="56"/>
        <v>845.854945863598</v>
      </c>
      <c r="K203" s="157">
        <f t="shared" si="56"/>
        <v>861.74014599746147</v>
      </c>
      <c r="L203" s="157">
        <f t="shared" si="56"/>
        <v>878.85711841881516</v>
      </c>
      <c r="M203" s="157">
        <f t="shared" si="56"/>
        <v>878.46783025217553</v>
      </c>
      <c r="N203" s="157">
        <f t="shared" si="56"/>
        <v>872.42229758159442</v>
      </c>
      <c r="O203" s="157">
        <f t="shared" si="56"/>
        <v>890.37825062608135</v>
      </c>
      <c r="P203" s="157">
        <f t="shared" si="56"/>
        <v>896.02446762944271</v>
      </c>
      <c r="Q203" s="157">
        <f t="shared" si="56"/>
        <v>913.58320838408599</v>
      </c>
    </row>
    <row r="204" spans="1:17" ht="12" customHeight="1" x14ac:dyDescent="0.25">
      <c r="A204" s="23" t="s">
        <v>57</v>
      </c>
      <c r="B204" s="156">
        <f>IF(B128=0,0,B128/0.086*1000000/B$16)</f>
        <v>473.79521576969466</v>
      </c>
      <c r="C204" s="156">
        <f t="shared" ref="C204:Q204" si="57">IF(C128=0,0,C128/0.086*1000000/C$16)</f>
        <v>491.13827552879962</v>
      </c>
      <c r="D204" s="156">
        <f t="shared" si="57"/>
        <v>521.81095199819151</v>
      </c>
      <c r="E204" s="156">
        <f t="shared" si="57"/>
        <v>658.3638740442741</v>
      </c>
      <c r="F204" s="156">
        <f t="shared" si="57"/>
        <v>668.56475627489374</v>
      </c>
      <c r="G204" s="156">
        <f t="shared" si="57"/>
        <v>674.82428396048499</v>
      </c>
      <c r="H204" s="156">
        <f t="shared" si="57"/>
        <v>689.33435283770928</v>
      </c>
      <c r="I204" s="156">
        <f t="shared" si="57"/>
        <v>705.89412761635879</v>
      </c>
      <c r="J204" s="156">
        <f t="shared" si="57"/>
        <v>722.16411924244528</v>
      </c>
      <c r="K204" s="156">
        <f t="shared" si="57"/>
        <v>729.69013783125774</v>
      </c>
      <c r="L204" s="156">
        <f t="shared" si="57"/>
        <v>731.45343600448211</v>
      </c>
      <c r="M204" s="156">
        <f t="shared" si="57"/>
        <v>733.56569949448135</v>
      </c>
      <c r="N204" s="156">
        <f t="shared" si="57"/>
        <v>741.52295899629451</v>
      </c>
      <c r="O204" s="156">
        <f t="shared" si="57"/>
        <v>740.88932314921533</v>
      </c>
      <c r="P204" s="156">
        <f t="shared" si="57"/>
        <v>736.66665016098216</v>
      </c>
      <c r="Q204" s="156">
        <f t="shared" si="57"/>
        <v>738.33536085160563</v>
      </c>
    </row>
    <row r="205" spans="1:17" ht="12" customHeight="1" x14ac:dyDescent="0.25">
      <c r="A205" s="29" t="s">
        <v>140</v>
      </c>
      <c r="B205" s="57">
        <f>IF(B129=0,0,B129/0.086*1000000/B$17)</f>
        <v>548.35845108180933</v>
      </c>
      <c r="C205" s="57">
        <f t="shared" ref="C205:Q205" si="58">IF(C129=0,0,C129/0.086*1000000/C$17)</f>
        <v>549.69715186010467</v>
      </c>
      <c r="D205" s="57">
        <f t="shared" si="58"/>
        <v>614.63287865301663</v>
      </c>
      <c r="E205" s="57">
        <f t="shared" si="58"/>
        <v>845.94356367783257</v>
      </c>
      <c r="F205" s="57">
        <f t="shared" si="58"/>
        <v>859.16747957570283</v>
      </c>
      <c r="G205" s="57">
        <f t="shared" si="58"/>
        <v>839.35261359112985</v>
      </c>
      <c r="H205" s="57">
        <f t="shared" si="58"/>
        <v>881.52075059751849</v>
      </c>
      <c r="I205" s="57">
        <f t="shared" si="58"/>
        <v>872.59956187435944</v>
      </c>
      <c r="J205" s="57">
        <f t="shared" si="58"/>
        <v>905.35280915145768</v>
      </c>
      <c r="K205" s="57">
        <f t="shared" si="58"/>
        <v>930.16539000781597</v>
      </c>
      <c r="L205" s="57">
        <f t="shared" si="58"/>
        <v>952.95131506373446</v>
      </c>
      <c r="M205" s="57">
        <f t="shared" si="58"/>
        <v>941.59896307068607</v>
      </c>
      <c r="N205" s="57">
        <f t="shared" si="58"/>
        <v>928.68471870155417</v>
      </c>
      <c r="O205" s="57">
        <f t="shared" si="58"/>
        <v>948.6872649365157</v>
      </c>
      <c r="P205" s="57">
        <f t="shared" si="58"/>
        <v>965.93171152979721</v>
      </c>
      <c r="Q205" s="57">
        <f t="shared" si="58"/>
        <v>985.04236924183817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96.449175608422522</v>
      </c>
      <c r="C207" s="168">
        <f t="shared" ref="C207:Q207" si="59">SUM(C208,C211,C213,C222)</f>
        <v>96.723920283098167</v>
      </c>
      <c r="D207" s="168">
        <f t="shared" si="59"/>
        <v>101.71949448240797</v>
      </c>
      <c r="E207" s="168">
        <f t="shared" si="59"/>
        <v>125.00006194010444</v>
      </c>
      <c r="F207" s="168">
        <f t="shared" si="59"/>
        <v>115.86626464310061</v>
      </c>
      <c r="G207" s="168">
        <f t="shared" si="59"/>
        <v>111.50201060660461</v>
      </c>
      <c r="H207" s="168">
        <f t="shared" si="59"/>
        <v>112.31963117354583</v>
      </c>
      <c r="I207" s="168">
        <f t="shared" si="59"/>
        <v>114.87924057498884</v>
      </c>
      <c r="J207" s="168">
        <f t="shared" si="59"/>
        <v>116.90665269861613</v>
      </c>
      <c r="K207" s="168">
        <f t="shared" si="59"/>
        <v>123.26483017653304</v>
      </c>
      <c r="L207" s="168">
        <f t="shared" si="59"/>
        <v>120.82200568184764</v>
      </c>
      <c r="M207" s="168">
        <f t="shared" si="59"/>
        <v>109.52112883896808</v>
      </c>
      <c r="N207" s="168">
        <f t="shared" si="59"/>
        <v>109.47430376923806</v>
      </c>
      <c r="O207" s="168">
        <f t="shared" si="59"/>
        <v>101.95562689997166</v>
      </c>
      <c r="P207" s="168">
        <f t="shared" si="59"/>
        <v>109.45478841342279</v>
      </c>
      <c r="Q207" s="168">
        <f t="shared" si="59"/>
        <v>103.6162267717345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96.449175608422522</v>
      </c>
      <c r="C222" s="157">
        <f t="shared" ref="C222:Q222" si="68">IF(C165=0,0,C165*1000000/C$5)</f>
        <v>96.723920283098167</v>
      </c>
      <c r="D222" s="157">
        <f t="shared" si="68"/>
        <v>101.71949448240797</v>
      </c>
      <c r="E222" s="157">
        <f t="shared" si="68"/>
        <v>125.00006194010444</v>
      </c>
      <c r="F222" s="157">
        <f t="shared" si="68"/>
        <v>115.86626464310061</v>
      </c>
      <c r="G222" s="157">
        <f t="shared" si="68"/>
        <v>111.50201060660461</v>
      </c>
      <c r="H222" s="157">
        <f t="shared" si="68"/>
        <v>112.31963117354583</v>
      </c>
      <c r="I222" s="157">
        <f t="shared" si="68"/>
        <v>114.87924057498884</v>
      </c>
      <c r="J222" s="157">
        <f t="shared" si="68"/>
        <v>116.90665269861613</v>
      </c>
      <c r="K222" s="157">
        <f t="shared" si="68"/>
        <v>123.26483017653304</v>
      </c>
      <c r="L222" s="157">
        <f t="shared" si="68"/>
        <v>120.82200568184764</v>
      </c>
      <c r="M222" s="157">
        <f t="shared" si="68"/>
        <v>109.52112883896808</v>
      </c>
      <c r="N222" s="157">
        <f t="shared" si="68"/>
        <v>109.47430376923806</v>
      </c>
      <c r="O222" s="157">
        <f t="shared" si="68"/>
        <v>101.95562689997166</v>
      </c>
      <c r="P222" s="157">
        <f t="shared" si="68"/>
        <v>109.45478841342279</v>
      </c>
      <c r="Q222" s="157">
        <f t="shared" si="68"/>
        <v>103.6162267717345</v>
      </c>
    </row>
    <row r="223" spans="1:17" ht="12" customHeight="1" x14ac:dyDescent="0.25">
      <c r="A223" s="23" t="s">
        <v>57</v>
      </c>
      <c r="B223" s="156">
        <f>IF(B166=0,0,B166*1000000/B$16)</f>
        <v>268.38627334883216</v>
      </c>
      <c r="C223" s="156">
        <f t="shared" ref="C223:Q223" si="69">IF(C166=0,0,C166*1000000/C$16)</f>
        <v>274.2393788207371</v>
      </c>
      <c r="D223" s="156">
        <f t="shared" si="69"/>
        <v>289.06202412205971</v>
      </c>
      <c r="E223" s="156">
        <f t="shared" si="69"/>
        <v>358.96133015788507</v>
      </c>
      <c r="F223" s="156">
        <f t="shared" si="69"/>
        <v>361.2656326411215</v>
      </c>
      <c r="G223" s="156">
        <f t="shared" si="69"/>
        <v>359.54872064249662</v>
      </c>
      <c r="H223" s="156">
        <f t="shared" si="69"/>
        <v>360.20682966484679</v>
      </c>
      <c r="I223" s="156">
        <f t="shared" si="69"/>
        <v>360.10189777979207</v>
      </c>
      <c r="J223" s="156">
        <f t="shared" si="69"/>
        <v>359.94530502538731</v>
      </c>
      <c r="K223" s="156">
        <f t="shared" si="69"/>
        <v>361.14665386361969</v>
      </c>
      <c r="L223" s="156">
        <f t="shared" si="69"/>
        <v>361.18642503763942</v>
      </c>
      <c r="M223" s="156">
        <f t="shared" si="69"/>
        <v>360.9001905354703</v>
      </c>
      <c r="N223" s="156">
        <f t="shared" si="69"/>
        <v>364.17564207328218</v>
      </c>
      <c r="O223" s="156">
        <f t="shared" si="69"/>
        <v>363.34295261199168</v>
      </c>
      <c r="P223" s="156">
        <f t="shared" si="69"/>
        <v>358.96364071344806</v>
      </c>
      <c r="Q223" s="156">
        <f t="shared" si="69"/>
        <v>357.72669341058429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178.75919407347257</v>
      </c>
      <c r="C226" s="184">
        <f>C169/RES_summary!C$19</f>
        <v>192.46731866485311</v>
      </c>
      <c r="D226" s="184">
        <f>D169/RES_summary!D$19</f>
        <v>183.53205766445086</v>
      </c>
      <c r="E226" s="184">
        <f>E169/RES_summary!E$19</f>
        <v>178.95730291716316</v>
      </c>
      <c r="F226" s="184">
        <f>F169/RES_summary!F$19</f>
        <v>173.07637819915757</v>
      </c>
      <c r="G226" s="184">
        <f>G169/RES_summary!G$19</f>
        <v>174.77719655170699</v>
      </c>
      <c r="H226" s="184">
        <f>H169/RES_summary!H$19</f>
        <v>177.9367477037683</v>
      </c>
      <c r="I226" s="184">
        <f>I169/RES_summary!I$19</f>
        <v>171.45401697473048</v>
      </c>
      <c r="J226" s="184">
        <f>J169/RES_summary!J$19</f>
        <v>167.11110915975468</v>
      </c>
      <c r="K226" s="184">
        <f>K169/RES_summary!K$19</f>
        <v>167.25201932135397</v>
      </c>
      <c r="L226" s="184">
        <f>L169/RES_summary!L$19</f>
        <v>179.97663008698134</v>
      </c>
      <c r="M226" s="184">
        <f>M169/RES_summary!M$19</f>
        <v>165.0792745277173</v>
      </c>
      <c r="N226" s="184">
        <f>N169/RES_summary!N$19</f>
        <v>164.50335652022099</v>
      </c>
      <c r="O226" s="184">
        <f>O169/RES_summary!O$19</f>
        <v>160.65876363322693</v>
      </c>
      <c r="P226" s="184">
        <f>P169/RES_summary!P$19</f>
        <v>147.20950876812506</v>
      </c>
      <c r="Q226" s="184">
        <f>Q169/RES_summary!Q$19</f>
        <v>144.95227927118637</v>
      </c>
    </row>
    <row r="227" spans="1:17" ht="12" customHeight="1" x14ac:dyDescent="0.25">
      <c r="A227" s="158" t="s">
        <v>65</v>
      </c>
      <c r="B227" s="178">
        <f>B170/RES_summary!B$19</f>
        <v>137.13359048575023</v>
      </c>
      <c r="C227" s="178">
        <f>C170/RES_summary!C$19</f>
        <v>151.16124720397221</v>
      </c>
      <c r="D227" s="178">
        <f>D170/RES_summary!D$19</f>
        <v>142.03537737469884</v>
      </c>
      <c r="E227" s="178">
        <f>E170/RES_summary!E$19</f>
        <v>133.21427084050907</v>
      </c>
      <c r="F227" s="178">
        <f>F170/RES_summary!F$19</f>
        <v>127.97319684593137</v>
      </c>
      <c r="G227" s="178">
        <f>G170/RES_summary!G$19</f>
        <v>131.30663275433588</v>
      </c>
      <c r="H227" s="178">
        <f>H170/RES_summary!H$19</f>
        <v>133.77241842696384</v>
      </c>
      <c r="I227" s="178">
        <f>I170/RES_summary!I$19</f>
        <v>127.30945966695242</v>
      </c>
      <c r="J227" s="178">
        <f>J170/RES_summary!J$19</f>
        <v>123.96165379204719</v>
      </c>
      <c r="K227" s="178">
        <f>K170/RES_summary!K$19</f>
        <v>123.92689762062052</v>
      </c>
      <c r="L227" s="178">
        <f>L170/RES_summary!L$19</f>
        <v>136.66619455339938</v>
      </c>
      <c r="M227" s="178">
        <f>M170/RES_summary!M$19</f>
        <v>122.86609887208796</v>
      </c>
      <c r="N227" s="178">
        <f>N170/RES_summary!N$19</f>
        <v>122.90524724134009</v>
      </c>
      <c r="O227" s="178">
        <f>O170/RES_summary!O$19</f>
        <v>119.66430756890777</v>
      </c>
      <c r="P227" s="178">
        <f>P170/RES_summary!P$19</f>
        <v>106.52531450769717</v>
      </c>
      <c r="Q227" s="178">
        <f>Q170/RES_summary!Q$19</f>
        <v>104.79435735234348</v>
      </c>
    </row>
    <row r="228" spans="1:17" ht="12" customHeight="1" x14ac:dyDescent="0.25">
      <c r="A228" s="23" t="s">
        <v>149</v>
      </c>
      <c r="B228" s="177">
        <f>B171/RES_summary!B$19</f>
        <v>136.81043305231461</v>
      </c>
      <c r="C228" s="177">
        <f>C171/RES_summary!C$19</f>
        <v>150.83421459331151</v>
      </c>
      <c r="D228" s="177">
        <f>D171/RES_summary!D$19</f>
        <v>141.76701668503429</v>
      </c>
      <c r="E228" s="177">
        <f>E171/RES_summary!E$19</f>
        <v>132.55723695896791</v>
      </c>
      <c r="F228" s="177">
        <f>F171/RES_summary!F$19</f>
        <v>127.34840070735629</v>
      </c>
      <c r="G228" s="177">
        <f>G171/RES_summary!G$19</f>
        <v>130.79886904138453</v>
      </c>
      <c r="H228" s="177">
        <f>H171/RES_summary!H$19</f>
        <v>133.18864803258796</v>
      </c>
      <c r="I228" s="177">
        <f>I171/RES_summary!I$19</f>
        <v>126.79099837050774</v>
      </c>
      <c r="J228" s="177">
        <f>J171/RES_summary!J$19</f>
        <v>123.41869788657985</v>
      </c>
      <c r="K228" s="177">
        <f>K171/RES_summary!K$19</f>
        <v>123.36707420450642</v>
      </c>
      <c r="L228" s="177">
        <f>L171/RES_summary!L$19</f>
        <v>136.05589674804605</v>
      </c>
      <c r="M228" s="177">
        <f>M171/RES_summary!M$19</f>
        <v>122.32678503186149</v>
      </c>
      <c r="N228" s="177">
        <f>N171/RES_summary!N$19</f>
        <v>122.37745234092128</v>
      </c>
      <c r="O228" s="177">
        <f>O171/RES_summary!O$19</f>
        <v>119.12113368561576</v>
      </c>
      <c r="P228" s="177">
        <f>P171/RES_summary!P$19</f>
        <v>105.95336539007717</v>
      </c>
      <c r="Q228" s="177">
        <f>Q171/RES_summary!Q$19</f>
        <v>104.16749526745132</v>
      </c>
    </row>
    <row r="229" spans="1:17" ht="12" customHeight="1" x14ac:dyDescent="0.25">
      <c r="A229" s="23" t="s">
        <v>60</v>
      </c>
      <c r="B229" s="177">
        <f>B172/RES_summary!B$19</f>
        <v>0.32315743343561415</v>
      </c>
      <c r="C229" s="177">
        <f>C172/RES_summary!C$19</f>
        <v>0.32703261066071293</v>
      </c>
      <c r="D229" s="177">
        <f>D172/RES_summary!D$19</f>
        <v>0.2683606896645504</v>
      </c>
      <c r="E229" s="177">
        <f>E172/RES_summary!E$19</f>
        <v>0.6570338815411868</v>
      </c>
      <c r="F229" s="177">
        <f>F172/RES_summary!F$19</f>
        <v>0.6247961385750801</v>
      </c>
      <c r="G229" s="177">
        <f>G172/RES_summary!G$19</f>
        <v>0.50776371295133715</v>
      </c>
      <c r="H229" s="177">
        <f>H172/RES_summary!H$19</f>
        <v>0.58377039437588352</v>
      </c>
      <c r="I229" s="177">
        <f>I172/RES_summary!I$19</f>
        <v>0.5184612964446853</v>
      </c>
      <c r="J229" s="177">
        <f>J172/RES_summary!J$19</f>
        <v>0.54295590546734795</v>
      </c>
      <c r="K229" s="177">
        <f>K172/RES_summary!K$19</f>
        <v>0.55982341611409858</v>
      </c>
      <c r="L229" s="177">
        <f>L172/RES_summary!L$19</f>
        <v>0.61029780535331823</v>
      </c>
      <c r="M229" s="177">
        <f>M172/RES_summary!M$19</f>
        <v>0.53931384022648143</v>
      </c>
      <c r="N229" s="177">
        <f>N172/RES_summary!N$19</f>
        <v>0.52779490041881016</v>
      </c>
      <c r="O229" s="177">
        <f>O172/RES_summary!O$19</f>
        <v>0.54317388329201832</v>
      </c>
      <c r="P229" s="177">
        <f>P172/RES_summary!P$19</f>
        <v>0.57194911762000877</v>
      </c>
      <c r="Q229" s="177">
        <f>Q172/RES_summary!Q$19</f>
        <v>0.6268620848921691</v>
      </c>
    </row>
    <row r="230" spans="1:17" ht="12" customHeight="1" x14ac:dyDescent="0.25">
      <c r="A230" s="158" t="s">
        <v>112</v>
      </c>
      <c r="B230" s="178">
        <f>B173/RES_summary!B$19</f>
        <v>4.4930214588632675E-3</v>
      </c>
      <c r="C230" s="178">
        <f>C173/RES_summary!C$19</f>
        <v>4.6912174091551058E-3</v>
      </c>
      <c r="D230" s="178">
        <f>D173/RES_summary!D$19</f>
        <v>5.3814409674806628E-3</v>
      </c>
      <c r="E230" s="178">
        <f>E173/RES_summary!E$19</f>
        <v>5.7883569404739866E-3</v>
      </c>
      <c r="F230" s="178">
        <f>F173/RES_summary!F$19</f>
        <v>7.1609961857898976E-3</v>
      </c>
      <c r="G230" s="178">
        <f>G173/RES_summary!G$19</f>
        <v>8.007659303623748E-3</v>
      </c>
      <c r="H230" s="178">
        <f>H173/RES_summary!H$19</f>
        <v>1.0732427219143297E-2</v>
      </c>
      <c r="I230" s="178">
        <f>I173/RES_summary!I$19</f>
        <v>1.4821567312846009E-2</v>
      </c>
      <c r="J230" s="178">
        <f>J173/RES_summary!J$19</f>
        <v>1.8409348573079687E-2</v>
      </c>
      <c r="K230" s="178">
        <f>K173/RES_summary!K$19</f>
        <v>2.3729546804403485E-2</v>
      </c>
      <c r="L230" s="178">
        <f>L173/RES_summary!L$19</f>
        <v>2.878631379422604E-2</v>
      </c>
      <c r="M230" s="178">
        <f>M173/RES_summary!M$19</f>
        <v>3.4881534943989344E-2</v>
      </c>
      <c r="N230" s="178">
        <f>N173/RES_summary!N$19</f>
        <v>3.9241515094849945E-2</v>
      </c>
      <c r="O230" s="178">
        <f>O173/RES_summary!O$19</f>
        <v>3.9979300643486759E-2</v>
      </c>
      <c r="P230" s="178">
        <f>P173/RES_summary!P$19</f>
        <v>4.9377350861397946E-2</v>
      </c>
      <c r="Q230" s="178">
        <f>Q173/RES_summary!Q$19</f>
        <v>5.6154822616030158E-2</v>
      </c>
    </row>
    <row r="231" spans="1:17" ht="12" customHeight="1" x14ac:dyDescent="0.25">
      <c r="A231" s="23" t="s">
        <v>60</v>
      </c>
      <c r="B231" s="177">
        <f>B174/RES_summary!B$19</f>
        <v>4.4930214588632675E-3</v>
      </c>
      <c r="C231" s="177">
        <f>C174/RES_summary!C$19</f>
        <v>4.6912174091551058E-3</v>
      </c>
      <c r="D231" s="177">
        <f>D174/RES_summary!D$19</f>
        <v>5.3814409674806628E-3</v>
      </c>
      <c r="E231" s="177">
        <f>E174/RES_summary!E$19</f>
        <v>5.7883569404739866E-3</v>
      </c>
      <c r="F231" s="177">
        <f>F174/RES_summary!F$19</f>
        <v>7.1609961857898976E-3</v>
      </c>
      <c r="G231" s="177">
        <f>G174/RES_summary!G$19</f>
        <v>8.007659303623748E-3</v>
      </c>
      <c r="H231" s="177">
        <f>H174/RES_summary!H$19</f>
        <v>1.0732427219143297E-2</v>
      </c>
      <c r="I231" s="177">
        <f>I174/RES_summary!I$19</f>
        <v>1.4821567312846009E-2</v>
      </c>
      <c r="J231" s="177">
        <f>J174/RES_summary!J$19</f>
        <v>1.8409348573079687E-2</v>
      </c>
      <c r="K231" s="177">
        <f>K174/RES_summary!K$19</f>
        <v>2.3729546804403485E-2</v>
      </c>
      <c r="L231" s="177">
        <f>L174/RES_summary!L$19</f>
        <v>2.878631379422604E-2</v>
      </c>
      <c r="M231" s="177">
        <f>M174/RES_summary!M$19</f>
        <v>3.4881534943989344E-2</v>
      </c>
      <c r="N231" s="177">
        <f>N174/RES_summary!N$19</f>
        <v>3.9241515094849945E-2</v>
      </c>
      <c r="O231" s="177">
        <f>O174/RES_summary!O$19</f>
        <v>3.9979300643486759E-2</v>
      </c>
      <c r="P231" s="177">
        <f>P174/RES_summary!P$19</f>
        <v>4.9377350861397946E-2</v>
      </c>
      <c r="Q231" s="177">
        <f>Q174/RES_summary!Q$19</f>
        <v>5.6154822616030158E-2</v>
      </c>
    </row>
    <row r="232" spans="1:17" ht="12" customHeight="1" x14ac:dyDescent="0.25">
      <c r="A232" s="158" t="s">
        <v>63</v>
      </c>
      <c r="B232" s="178">
        <f>B175/RES_summary!B$19</f>
        <v>27.548924285930234</v>
      </c>
      <c r="C232" s="178">
        <f>C175/RES_summary!C$19</f>
        <v>27.426410863037834</v>
      </c>
      <c r="D232" s="178">
        <f>D175/RES_summary!D$19</f>
        <v>26.718952283240608</v>
      </c>
      <c r="E232" s="178">
        <f>E175/RES_summary!E$19</f>
        <v>26.789178051024084</v>
      </c>
      <c r="F232" s="178">
        <f>F175/RES_summary!F$19</f>
        <v>26.550957373704318</v>
      </c>
      <c r="G232" s="178">
        <f>G175/RES_summary!G$19</f>
        <v>25.667768965987609</v>
      </c>
      <c r="H232" s="178">
        <f>H175/RES_summary!H$19</f>
        <v>26.137097046396711</v>
      </c>
      <c r="I232" s="178">
        <f>I175/RES_summary!I$19</f>
        <v>26.513511920815571</v>
      </c>
      <c r="J232" s="178">
        <f>J175/RES_summary!J$19</f>
        <v>25.438017432613599</v>
      </c>
      <c r="K232" s="178">
        <f>K175/RES_summary!K$19</f>
        <v>25.478309506992868</v>
      </c>
      <c r="L232" s="178">
        <f>L175/RES_summary!L$19</f>
        <v>25.511820313216194</v>
      </c>
      <c r="M232" s="178">
        <f>M175/RES_summary!M$19</f>
        <v>25.006064494397624</v>
      </c>
      <c r="N232" s="178">
        <f>N175/RES_summary!N$19</f>
        <v>24.819866629556504</v>
      </c>
      <c r="O232" s="178">
        <f>O175/RES_summary!O$19</f>
        <v>24.367315011061802</v>
      </c>
      <c r="P232" s="178">
        <f>P175/RES_summary!P$19</f>
        <v>24.028489126370268</v>
      </c>
      <c r="Q232" s="178">
        <f>Q175/RES_summary!Q$19</f>
        <v>23.632705601545325</v>
      </c>
    </row>
    <row r="233" spans="1:17" ht="12" customHeight="1" x14ac:dyDescent="0.25">
      <c r="A233" s="167" t="s">
        <v>148</v>
      </c>
      <c r="B233" s="183">
        <f>B176/RES_summary!B$19</f>
        <v>26.863270109299382</v>
      </c>
      <c r="C233" s="183">
        <f>C176/RES_summary!C$19</f>
        <v>26.82508998491015</v>
      </c>
      <c r="D233" s="183">
        <f>D176/RES_summary!D$19</f>
        <v>26.349047458079276</v>
      </c>
      <c r="E233" s="183">
        <f>E176/RES_summary!E$19</f>
        <v>26.118023578834663</v>
      </c>
      <c r="F233" s="183">
        <f>F176/RES_summary!F$19</f>
        <v>26.055761691767746</v>
      </c>
      <c r="G233" s="183">
        <f>G176/RES_summary!G$19</f>
        <v>25.550999163908735</v>
      </c>
      <c r="H233" s="183">
        <f>H176/RES_summary!H$19</f>
        <v>25.627508872083489</v>
      </c>
      <c r="I233" s="183">
        <f>I176/RES_summary!I$19</f>
        <v>26.171813166875346</v>
      </c>
      <c r="J233" s="183">
        <f>J176/RES_summary!J$19</f>
        <v>25.256124394813195</v>
      </c>
      <c r="K233" s="183">
        <f>K176/RES_summary!K$19</f>
        <v>25.298648447705776</v>
      </c>
      <c r="L233" s="183">
        <f>L176/RES_summary!L$19</f>
        <v>25.002363889953497</v>
      </c>
      <c r="M233" s="183">
        <f>M176/RES_summary!M$19</f>
        <v>24.999384188133671</v>
      </c>
      <c r="N233" s="183">
        <f>N176/RES_summary!N$19</f>
        <v>24.58760074888243</v>
      </c>
      <c r="O233" s="183">
        <f>O176/RES_summary!O$19</f>
        <v>24.295658898336104</v>
      </c>
      <c r="P233" s="183">
        <f>P176/RES_summary!P$19</f>
        <v>23.967754704676306</v>
      </c>
      <c r="Q233" s="183">
        <f>Q176/RES_summary!Q$19</f>
        <v>23.570313908265462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24.054715730852951</v>
      </c>
      <c r="L234" s="183">
        <f>L177/RES_summary!L$19</f>
        <v>23.805671279436236</v>
      </c>
      <c r="M234" s="183">
        <f>M177/RES_summary!M$19</f>
        <v>23.732806913588419</v>
      </c>
      <c r="N234" s="183">
        <f>N177/RES_summary!N$19</f>
        <v>23.385206248438955</v>
      </c>
      <c r="O234" s="183">
        <f>O177/RES_summary!O$19</f>
        <v>23.137002699742787</v>
      </c>
      <c r="P234" s="183">
        <f>P177/RES_summary!P$19</f>
        <v>22.818433694253258</v>
      </c>
      <c r="Q234" s="183">
        <f>Q177/RES_summary!Q$19</f>
        <v>22.453101511997129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17.709053913394023</v>
      </c>
      <c r="L235" s="182">
        <f>L178/RES_summary!L$19</f>
        <v>17.501654722967597</v>
      </c>
      <c r="M235" s="182">
        <f>M178/RES_summary!M$19</f>
        <v>17.499568931693609</v>
      </c>
      <c r="N235" s="182">
        <f>N178/RES_summary!N$19</f>
        <v>17.211320524217797</v>
      </c>
      <c r="O235" s="182">
        <f>O178/RES_summary!O$19</f>
        <v>17.00696122883523</v>
      </c>
      <c r="P235" s="182">
        <f>P178/RES_summary!P$19</f>
        <v>16.777428293273438</v>
      </c>
      <c r="Q235" s="182">
        <f>Q178/RES_summary!Q$19</f>
        <v>16.499219735785829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6.3456618174589314</v>
      </c>
      <c r="L236" s="181">
        <f>L179/RES_summary!L$19</f>
        <v>6.3040165564686363</v>
      </c>
      <c r="M236" s="181">
        <f>M179/RES_summary!M$19</f>
        <v>6.2332379818948107</v>
      </c>
      <c r="N236" s="181">
        <f>N179/RES_summary!N$19</f>
        <v>6.1738857242211607</v>
      </c>
      <c r="O236" s="181">
        <f>O179/RES_summary!O$19</f>
        <v>6.1300414709075568</v>
      </c>
      <c r="P236" s="181">
        <f>P179/RES_summary!P$19</f>
        <v>6.0410054009798229</v>
      </c>
      <c r="Q236" s="181">
        <f>Q179/RES_summary!Q$19</f>
        <v>5.9538817762113005</v>
      </c>
    </row>
    <row r="237" spans="1:17" ht="12" customHeight="1" x14ac:dyDescent="0.25">
      <c r="A237" s="163" t="s">
        <v>142</v>
      </c>
      <c r="B237" s="180">
        <f>B180/RES_summary!B$19</f>
        <v>39.118325717878442</v>
      </c>
      <c r="C237" s="180">
        <f>C180/RES_summary!C$19</f>
        <v>39.041739298930899</v>
      </c>
      <c r="D237" s="180">
        <f>D180/RES_summary!D$19</f>
        <v>37.350629916835821</v>
      </c>
      <c r="E237" s="180">
        <f>E180/RES_summary!E$19</f>
        <v>42.708360335657844</v>
      </c>
      <c r="F237" s="180">
        <f>F180/RES_summary!F$19</f>
        <v>42.238569331549087</v>
      </c>
      <c r="G237" s="180">
        <f>G180/RES_summary!G$19</f>
        <v>40.203113665710816</v>
      </c>
      <c r="H237" s="180">
        <f>H180/RES_summary!H$19</f>
        <v>41.602682596859694</v>
      </c>
      <c r="I237" s="180">
        <f>I180/RES_summary!I$19</f>
        <v>38.173589012810645</v>
      </c>
      <c r="J237" s="180">
        <f>J180/RES_summary!J$19</f>
        <v>39.790283038350367</v>
      </c>
      <c r="K237" s="180">
        <f>K180/RES_summary!K$19</f>
        <v>39.652193769766598</v>
      </c>
      <c r="L237" s="180">
        <f>L180/RES_summary!L$19</f>
        <v>42.952538700511539</v>
      </c>
      <c r="M237" s="180">
        <f>M180/RES_summary!M$19</f>
        <v>39.587255012630173</v>
      </c>
      <c r="N237" s="180">
        <f>N180/RES_summary!N$19</f>
        <v>39.077679238808614</v>
      </c>
      <c r="O237" s="180">
        <f>O180/RES_summary!O$19</f>
        <v>38.552756630872004</v>
      </c>
      <c r="P237" s="180">
        <f>P180/RES_summary!P$19</f>
        <v>38.648073935139507</v>
      </c>
      <c r="Q237" s="180">
        <f>Q180/RES_summary!Q$19</f>
        <v>38.373064128249567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34.102197456295684</v>
      </c>
      <c r="L238" s="179">
        <f>L181/RES_summary!L$19</f>
        <v>36.370793646827011</v>
      </c>
      <c r="M238" s="179">
        <f>M181/RES_summary!M$19</f>
        <v>33.944316490735858</v>
      </c>
      <c r="N238" s="179">
        <f>N181/RES_summary!N$19</f>
        <v>33.528261191387195</v>
      </c>
      <c r="O238" s="179">
        <f>O181/RES_summary!O$19</f>
        <v>33.11697111251793</v>
      </c>
      <c r="P238" s="179">
        <f>P181/RES_summary!P$19</f>
        <v>33.094657155577451</v>
      </c>
      <c r="Q238" s="179">
        <f>Q181/RES_summary!Q$19</f>
        <v>32.815026665986004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27.756535638836748</v>
      </c>
      <c r="L239" s="177">
        <f>L182/RES_summary!L$19</f>
        <v>30.066777090358375</v>
      </c>
      <c r="M239" s="177">
        <f>M182/RES_summary!M$19</f>
        <v>27.711078508841037</v>
      </c>
      <c r="N239" s="177">
        <f>N182/RES_summary!N$19</f>
        <v>27.354375467166033</v>
      </c>
      <c r="O239" s="177">
        <f>O182/RES_summary!O$19</f>
        <v>26.986929641610377</v>
      </c>
      <c r="P239" s="177">
        <f>P182/RES_summary!P$19</f>
        <v>27.053651754597627</v>
      </c>
      <c r="Q239" s="177">
        <f>Q182/RES_summary!Q$19</f>
        <v>26.86114488977471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6.3456618174589314</v>
      </c>
      <c r="L240" s="177">
        <f>L183/RES_summary!L$19</f>
        <v>6.3040165564686399</v>
      </c>
      <c r="M240" s="177">
        <f>M183/RES_summary!M$19</f>
        <v>6.2332379818948107</v>
      </c>
      <c r="N240" s="177">
        <f>N183/RES_summary!N$19</f>
        <v>6.1738857242211571</v>
      </c>
      <c r="O240" s="177">
        <f>O183/RES_summary!O$19</f>
        <v>6.1300414709075568</v>
      </c>
      <c r="P240" s="177">
        <f>P183/RES_summary!P$19</f>
        <v>6.041005400979822</v>
      </c>
      <c r="Q240" s="177">
        <f>Q183/RES_summary!Q$19</f>
        <v>5.9538817762112997</v>
      </c>
    </row>
    <row r="241" spans="1:17" ht="12" customHeight="1" x14ac:dyDescent="0.25">
      <c r="A241" s="158" t="s">
        <v>62</v>
      </c>
      <c r="B241" s="178">
        <f>B184/RES_summary!B$19</f>
        <v>14.072186280333218</v>
      </c>
      <c r="C241" s="178">
        <f>C184/RES_summary!C$19</f>
        <v>13.874969380433901</v>
      </c>
      <c r="D241" s="178">
        <f>D184/RES_summary!D$19</f>
        <v>14.772346565543939</v>
      </c>
      <c r="E241" s="178">
        <f>E184/RES_summary!E$19</f>
        <v>18.948065668689527</v>
      </c>
      <c r="F241" s="178">
        <f>F184/RES_summary!F$19</f>
        <v>18.54506298333612</v>
      </c>
      <c r="G241" s="178">
        <f>G184/RES_summary!G$19</f>
        <v>17.79478717207985</v>
      </c>
      <c r="H241" s="178">
        <f>H184/RES_summary!H$19</f>
        <v>18.01649980318863</v>
      </c>
      <c r="I241" s="178">
        <f>I184/RES_summary!I$19</f>
        <v>17.616223819649633</v>
      </c>
      <c r="J241" s="178">
        <f>J184/RES_summary!J$19</f>
        <v>17.693028586520814</v>
      </c>
      <c r="K241" s="178">
        <f>K184/RES_summary!K$19</f>
        <v>17.823082646936186</v>
      </c>
      <c r="L241" s="178">
        <f>L184/RES_summary!L$19</f>
        <v>17.769828906571533</v>
      </c>
      <c r="M241" s="178">
        <f>M184/RES_summary!M$19</f>
        <v>17.172229626287724</v>
      </c>
      <c r="N241" s="178">
        <f>N184/RES_summary!N$19</f>
        <v>16.739001134229561</v>
      </c>
      <c r="O241" s="178">
        <f>O184/RES_summary!O$19</f>
        <v>16.587161752613873</v>
      </c>
      <c r="P241" s="178">
        <f>P184/RES_summary!P$19</f>
        <v>16.606327783196225</v>
      </c>
      <c r="Q241" s="178">
        <f>Q184/RES_summary!Q$19</f>
        <v>16.469061494681529</v>
      </c>
    </row>
    <row r="242" spans="1:17" ht="12" customHeight="1" x14ac:dyDescent="0.25">
      <c r="A242" s="23" t="s">
        <v>57</v>
      </c>
      <c r="B242" s="177">
        <f>B185/RES_summary!B$19</f>
        <v>19.069318598289602</v>
      </c>
      <c r="C242" s="177">
        <f>C185/RES_summary!C$19</f>
        <v>19.125258706226898</v>
      </c>
      <c r="D242" s="177">
        <f>D185/RES_summary!D$19</f>
        <v>19.786559456242536</v>
      </c>
      <c r="E242" s="177">
        <f>E185/RES_summary!E$19</f>
        <v>24.130582887753359</v>
      </c>
      <c r="F242" s="177">
        <f>F185/RES_summary!F$19</f>
        <v>23.864721590716275</v>
      </c>
      <c r="G242" s="177">
        <f>G185/RES_summary!G$19</f>
        <v>23.341514330431536</v>
      </c>
      <c r="H242" s="177">
        <f>H185/RES_summary!H$19</f>
        <v>23.044574880710677</v>
      </c>
      <c r="I242" s="177">
        <f>I185/RES_summary!I$19</f>
        <v>22.702900736552401</v>
      </c>
      <c r="J242" s="177">
        <f>J185/RES_summary!J$19</f>
        <v>22.361510228679553</v>
      </c>
      <c r="K242" s="177">
        <f>K185/RES_summary!K$19</f>
        <v>22.119699247102567</v>
      </c>
      <c r="L242" s="177">
        <f>L185/RES_summary!L$19</f>
        <v>21.815383655740337</v>
      </c>
      <c r="M242" s="177">
        <f>M185/RES_summary!M$19</f>
        <v>21.495978313570991</v>
      </c>
      <c r="N242" s="177">
        <f>N185/RES_summary!N$19</f>
        <v>21.31488667742838</v>
      </c>
      <c r="O242" s="177">
        <f>O185/RES_summary!O$19</f>
        <v>20.993106766687212</v>
      </c>
      <c r="P242" s="177">
        <f>P185/RES_summary!P$19</f>
        <v>20.459334112544408</v>
      </c>
      <c r="Q242" s="177">
        <f>Q185/RES_summary!Q$19</f>
        <v>20.121793907366889</v>
      </c>
    </row>
    <row r="243" spans="1:17" ht="12" customHeight="1" x14ac:dyDescent="0.25">
      <c r="A243" s="29" t="s">
        <v>140</v>
      </c>
      <c r="B243" s="176">
        <f>B186/RES_summary!B$19</f>
        <v>11.269014080690912</v>
      </c>
      <c r="C243" s="176">
        <f>C186/RES_summary!C$19</f>
        <v>11.014212517934924</v>
      </c>
      <c r="D243" s="176">
        <f>D186/RES_summary!D$19</f>
        <v>12.049829679228331</v>
      </c>
      <c r="E243" s="176">
        <f>E186/RES_summary!E$19</f>
        <v>16.179167302205954</v>
      </c>
      <c r="F243" s="176">
        <f>F186/RES_summary!F$19</f>
        <v>16.033365512221899</v>
      </c>
      <c r="G243" s="176">
        <f>G186/RES_summary!G$19</f>
        <v>15.301421183258709</v>
      </c>
      <c r="H243" s="176">
        <f>H186/RES_summary!H$19</f>
        <v>15.738239603963393</v>
      </c>
      <c r="I243" s="176">
        <f>I186/RES_summary!I$19</f>
        <v>15.233272799034602</v>
      </c>
      <c r="J243" s="176">
        <f>J186/RES_summary!J$19</f>
        <v>15.447391702244865</v>
      </c>
      <c r="K243" s="176">
        <f>K186/RES_summary!K$19</f>
        <v>15.596675822975334</v>
      </c>
      <c r="L243" s="176">
        <f>L186/RES_summary!L$19</f>
        <v>15.736283175467381</v>
      </c>
      <c r="M243" s="176">
        <f>M186/RES_summary!M$19</f>
        <v>15.288453651266421</v>
      </c>
      <c r="N243" s="176">
        <f>N186/RES_summary!N$19</f>
        <v>14.772219619436633</v>
      </c>
      <c r="O243" s="176">
        <f>O186/RES_summary!O$19</f>
        <v>14.868597607344016</v>
      </c>
      <c r="P243" s="176">
        <f>P186/RES_summary!P$19</f>
        <v>14.916087181923823</v>
      </c>
      <c r="Q243" s="176">
        <f>Q186/RES_summary!Q$19</f>
        <v>14.979621272027568</v>
      </c>
    </row>
    <row r="245" spans="1:17" ht="12" customHeight="1" x14ac:dyDescent="0.25">
      <c r="A245" s="152" t="s">
        <v>71</v>
      </c>
      <c r="B245" s="184">
        <f>B188/RES_summary!B$19</f>
        <v>131.95654858921884</v>
      </c>
      <c r="C245" s="184">
        <f>C188/RES_summary!C$19</f>
        <v>142.52316332496596</v>
      </c>
      <c r="D245" s="184">
        <f>D188/RES_summary!D$19</f>
        <v>135.96280333633553</v>
      </c>
      <c r="E245" s="184">
        <f>E188/RES_summary!E$19</f>
        <v>132.68729461645032</v>
      </c>
      <c r="F245" s="184">
        <f>F188/RES_summary!F$19</f>
        <v>128.91526871923489</v>
      </c>
      <c r="G245" s="184">
        <f>G188/RES_summary!G$19</f>
        <v>130.58048587097491</v>
      </c>
      <c r="H245" s="184">
        <f>H188/RES_summary!H$19</f>
        <v>133.24103176713902</v>
      </c>
      <c r="I245" s="184">
        <f>I188/RES_summary!I$19</f>
        <v>128.94221130247675</v>
      </c>
      <c r="J245" s="184">
        <f>J188/RES_summary!J$19</f>
        <v>126.20630791223243</v>
      </c>
      <c r="K245" s="184">
        <f>K188/RES_summary!K$19</f>
        <v>126.81454039360615</v>
      </c>
      <c r="L245" s="184">
        <f>L188/RES_summary!L$19</f>
        <v>137.15613150940564</v>
      </c>
      <c r="M245" s="184">
        <f>M188/RES_summary!M$19</f>
        <v>126.567039602061</v>
      </c>
      <c r="N245" s="184">
        <f>N188/RES_summary!N$19</f>
        <v>126.82661147584768</v>
      </c>
      <c r="O245" s="184">
        <f>O188/RES_summary!O$19</f>
        <v>124.67760143424256</v>
      </c>
      <c r="P245" s="184">
        <f>P188/RES_summary!P$19</f>
        <v>114.81200878466409</v>
      </c>
      <c r="Q245" s="184">
        <f>Q188/RES_summary!Q$19</f>
        <v>113.84092122380619</v>
      </c>
    </row>
    <row r="246" spans="1:17" ht="12" customHeight="1" x14ac:dyDescent="0.25">
      <c r="A246" s="158" t="s">
        <v>65</v>
      </c>
      <c r="B246" s="178">
        <f>B189/RES_summary!B$19</f>
        <v>101.66023581348723</v>
      </c>
      <c r="C246" s="178">
        <f>C189/RES_summary!C$19</f>
        <v>112.28187840620269</v>
      </c>
      <c r="D246" s="178">
        <f>D189/RES_summary!D$19</f>
        <v>105.50938828125051</v>
      </c>
      <c r="E246" s="178">
        <f>E189/RES_summary!E$19</f>
        <v>99.30117079593424</v>
      </c>
      <c r="F246" s="178">
        <f>F189/RES_summary!F$19</f>
        <v>95.565157961992554</v>
      </c>
      <c r="G246" s="178">
        <f>G189/RES_summary!G$19</f>
        <v>98.138900828753236</v>
      </c>
      <c r="H246" s="178">
        <f>H189/RES_summary!H$19</f>
        <v>100.14335155272738</v>
      </c>
      <c r="I246" s="178">
        <f>I189/RES_summary!I$19</f>
        <v>95.670170153059019</v>
      </c>
      <c r="J246" s="178">
        <f>J189/RES_summary!J$19</f>
        <v>93.512922988823561</v>
      </c>
      <c r="K246" s="178">
        <f>K189/RES_summary!K$19</f>
        <v>93.952122671515568</v>
      </c>
      <c r="L246" s="178">
        <f>L189/RES_summary!L$19</f>
        <v>104.16170870339801</v>
      </c>
      <c r="M246" s="178">
        <f>M189/RES_summary!M$19</f>
        <v>94.016090549098763</v>
      </c>
      <c r="N246" s="178">
        <f>N189/RES_summary!N$19</f>
        <v>94.659354512294811</v>
      </c>
      <c r="O246" s="178">
        <f>O189/RES_summary!O$19</f>
        <v>92.68789690901508</v>
      </c>
      <c r="P246" s="178">
        <f>P189/RES_summary!P$19</f>
        <v>83.067534345517288</v>
      </c>
      <c r="Q246" s="178">
        <f>Q189/RES_summary!Q$19</f>
        <v>82.244095571970178</v>
      </c>
    </row>
    <row r="247" spans="1:17" ht="12" customHeight="1" x14ac:dyDescent="0.25">
      <c r="A247" s="23" t="s">
        <v>149</v>
      </c>
      <c r="B247" s="177">
        <f>B190/RES_summary!B$19</f>
        <v>101.33707838005162</v>
      </c>
      <c r="C247" s="177">
        <f>C190/RES_summary!C$19</f>
        <v>111.95484579554198</v>
      </c>
      <c r="D247" s="177">
        <f>D190/RES_summary!D$19</f>
        <v>105.24102759158596</v>
      </c>
      <c r="E247" s="177">
        <f>E190/RES_summary!E$19</f>
        <v>98.644136914393059</v>
      </c>
      <c r="F247" s="177">
        <f>F190/RES_summary!F$19</f>
        <v>94.94036182341749</v>
      </c>
      <c r="G247" s="177">
        <f>G190/RES_summary!G$19</f>
        <v>97.631137115801906</v>
      </c>
      <c r="H247" s="177">
        <f>H190/RES_summary!H$19</f>
        <v>99.559581158351506</v>
      </c>
      <c r="I247" s="177">
        <f>I190/RES_summary!I$19</f>
        <v>95.151708856614334</v>
      </c>
      <c r="J247" s="177">
        <f>J190/RES_summary!J$19</f>
        <v>92.96996708335621</v>
      </c>
      <c r="K247" s="177">
        <f>K190/RES_summary!K$19</f>
        <v>93.392299255401483</v>
      </c>
      <c r="L247" s="177">
        <f>L190/RES_summary!L$19</f>
        <v>103.55141089804469</v>
      </c>
      <c r="M247" s="177">
        <f>M190/RES_summary!M$19</f>
        <v>93.476776708872279</v>
      </c>
      <c r="N247" s="177">
        <f>N190/RES_summary!N$19</f>
        <v>94.131559611876</v>
      </c>
      <c r="O247" s="177">
        <f>O190/RES_summary!O$19</f>
        <v>92.144723025723067</v>
      </c>
      <c r="P247" s="177">
        <f>P190/RES_summary!P$19</f>
        <v>82.49558522789728</v>
      </c>
      <c r="Q247" s="177">
        <f>Q190/RES_summary!Q$19</f>
        <v>81.617233487078025</v>
      </c>
    </row>
    <row r="248" spans="1:17" ht="12" customHeight="1" x14ac:dyDescent="0.25">
      <c r="A248" s="23" t="s">
        <v>60</v>
      </c>
      <c r="B248" s="177">
        <f>B191/RES_summary!B$19</f>
        <v>0.32315743343561415</v>
      </c>
      <c r="C248" s="177">
        <f>C191/RES_summary!C$19</f>
        <v>0.32703261066071299</v>
      </c>
      <c r="D248" s="177">
        <f>D191/RES_summary!D$19</f>
        <v>0.26836068966455034</v>
      </c>
      <c r="E248" s="177">
        <f>E191/RES_summary!E$19</f>
        <v>0.65703388154118714</v>
      </c>
      <c r="F248" s="177">
        <f>F191/RES_summary!F$19</f>
        <v>0.62479613857508032</v>
      </c>
      <c r="G248" s="177">
        <f>G191/RES_summary!G$19</f>
        <v>0.50776371295133715</v>
      </c>
      <c r="H248" s="177">
        <f>H191/RES_summary!H$19</f>
        <v>0.58377039437588363</v>
      </c>
      <c r="I248" s="177">
        <f>I191/RES_summary!I$19</f>
        <v>0.51846129644468497</v>
      </c>
      <c r="J248" s="177">
        <f>J191/RES_summary!J$19</f>
        <v>0.54295590546734818</v>
      </c>
      <c r="K248" s="177">
        <f>K191/RES_summary!K$19</f>
        <v>0.55982341611409858</v>
      </c>
      <c r="L248" s="177">
        <f>L191/RES_summary!L$19</f>
        <v>0.61029780535331823</v>
      </c>
      <c r="M248" s="177">
        <f>M191/RES_summary!M$19</f>
        <v>0.53931384022648121</v>
      </c>
      <c r="N248" s="177">
        <f>N191/RES_summary!N$19</f>
        <v>0.52779490041881005</v>
      </c>
      <c r="O248" s="177">
        <f>O191/RES_summary!O$19</f>
        <v>0.5431738832920181</v>
      </c>
      <c r="P248" s="177">
        <f>P191/RES_summary!P$19</f>
        <v>0.57194911762000866</v>
      </c>
      <c r="Q248" s="177">
        <f>Q191/RES_summary!Q$19</f>
        <v>0.62686208489216944</v>
      </c>
    </row>
    <row r="249" spans="1:17" ht="12" customHeight="1" x14ac:dyDescent="0.25">
      <c r="A249" s="158" t="s">
        <v>112</v>
      </c>
      <c r="B249" s="178">
        <f>B192/RES_summary!B$19</f>
        <v>6.9881889552477648E-3</v>
      </c>
      <c r="C249" s="178">
        <f>C192/RES_summary!C$19</f>
        <v>7.5631046793246557E-3</v>
      </c>
      <c r="D249" s="178">
        <f>D192/RES_summary!D$19</f>
        <v>8.9748945181076182E-3</v>
      </c>
      <c r="E249" s="178">
        <f>E192/RES_summary!E$19</f>
        <v>9.9611888184266174E-3</v>
      </c>
      <c r="F249" s="178">
        <f>F192/RES_summary!F$19</f>
        <v>1.2836545732491619E-2</v>
      </c>
      <c r="G249" s="178">
        <f>G192/RES_summary!G$19</f>
        <v>1.4712385726969569E-2</v>
      </c>
      <c r="H249" s="178">
        <f>H192/RES_summary!H$19</f>
        <v>2.0553420881502887E-2</v>
      </c>
      <c r="I249" s="178">
        <f>I192/RES_summary!I$19</f>
        <v>2.9786923331183639E-2</v>
      </c>
      <c r="J249" s="178">
        <f>J192/RES_summary!J$19</f>
        <v>3.8798201956046163E-2</v>
      </c>
      <c r="K249" s="178">
        <f>K192/RES_summary!K$19</f>
        <v>5.2408749961975191E-2</v>
      </c>
      <c r="L249" s="178">
        <f>L192/RES_summary!L$19</f>
        <v>6.6480094013555105E-2</v>
      </c>
      <c r="M249" s="178">
        <f>M192/RES_summary!M$19</f>
        <v>8.3822632320719237E-2</v>
      </c>
      <c r="N249" s="178">
        <f>N192/RES_summary!N$19</f>
        <v>9.8602117977820244E-2</v>
      </c>
      <c r="O249" s="178">
        <f>O192/RES_summary!O$19</f>
        <v>0.10245973051646537</v>
      </c>
      <c r="P249" s="178">
        <f>P192/RES_summary!P$19</f>
        <v>0.13341899277091918</v>
      </c>
      <c r="Q249" s="178">
        <f>Q192/RES_summary!Q$19</f>
        <v>0.15912126656660452</v>
      </c>
    </row>
    <row r="250" spans="1:17" ht="12" customHeight="1" x14ac:dyDescent="0.25">
      <c r="A250" s="23" t="s">
        <v>60</v>
      </c>
      <c r="B250" s="177">
        <f>B193/RES_summary!B$19</f>
        <v>6.9881889552477648E-3</v>
      </c>
      <c r="C250" s="177">
        <f>C193/RES_summary!C$19</f>
        <v>7.5631046793246557E-3</v>
      </c>
      <c r="D250" s="177">
        <f>D193/RES_summary!D$19</f>
        <v>8.9748945181076182E-3</v>
      </c>
      <c r="E250" s="177">
        <f>E193/RES_summary!E$19</f>
        <v>9.9611888184266174E-3</v>
      </c>
      <c r="F250" s="177">
        <f>F193/RES_summary!F$19</f>
        <v>1.2836545732491619E-2</v>
      </c>
      <c r="G250" s="177">
        <f>G193/RES_summary!G$19</f>
        <v>1.4712385726969569E-2</v>
      </c>
      <c r="H250" s="177">
        <f>H193/RES_summary!H$19</f>
        <v>2.0553420881502887E-2</v>
      </c>
      <c r="I250" s="177">
        <f>I193/RES_summary!I$19</f>
        <v>2.9786923331183639E-2</v>
      </c>
      <c r="J250" s="177">
        <f>J193/RES_summary!J$19</f>
        <v>3.8798201956046163E-2</v>
      </c>
      <c r="K250" s="177">
        <f>K193/RES_summary!K$19</f>
        <v>5.2408749961975191E-2</v>
      </c>
      <c r="L250" s="177">
        <f>L193/RES_summary!L$19</f>
        <v>6.6480094013555105E-2</v>
      </c>
      <c r="M250" s="177">
        <f>M193/RES_summary!M$19</f>
        <v>8.3822632320719237E-2</v>
      </c>
      <c r="N250" s="177">
        <f>N193/RES_summary!N$19</f>
        <v>9.8602117977820244E-2</v>
      </c>
      <c r="O250" s="177">
        <f>O193/RES_summary!O$19</f>
        <v>0.10245973051646537</v>
      </c>
      <c r="P250" s="177">
        <f>P193/RES_summary!P$19</f>
        <v>0.13341899277091918</v>
      </c>
      <c r="Q250" s="177">
        <f>Q193/RES_summary!Q$19</f>
        <v>0.15912126656660452</v>
      </c>
    </row>
    <row r="251" spans="1:17" ht="12" customHeight="1" x14ac:dyDescent="0.25">
      <c r="A251" s="158" t="s">
        <v>63</v>
      </c>
      <c r="B251" s="178">
        <f>B194/RES_summary!B$19</f>
        <v>21.869722283862025</v>
      </c>
      <c r="C251" s="178">
        <f>C194/RES_summary!C$19</f>
        <v>21.851118541599529</v>
      </c>
      <c r="D251" s="178">
        <f>D194/RES_summary!D$19</f>
        <v>21.393590561551825</v>
      </c>
      <c r="E251" s="178">
        <f>E194/RES_summary!E$19</f>
        <v>21.453544192333577</v>
      </c>
      <c r="F251" s="178">
        <f>F194/RES_summary!F$19</f>
        <v>21.359871559118613</v>
      </c>
      <c r="G251" s="178">
        <f>G194/RES_summary!G$19</f>
        <v>20.79929709474569</v>
      </c>
      <c r="H251" s="178">
        <f>H194/RES_summary!H$19</f>
        <v>21.134946287781322</v>
      </c>
      <c r="I251" s="178">
        <f>I194/RES_summary!I$19</f>
        <v>21.504874544636216</v>
      </c>
      <c r="J251" s="178">
        <f>J194/RES_summary!J$19</f>
        <v>20.715515663920957</v>
      </c>
      <c r="K251" s="178">
        <f>K194/RES_summary!K$19</f>
        <v>20.818275306737949</v>
      </c>
      <c r="L251" s="178">
        <f>L194/RES_summary!L$19</f>
        <v>20.867597571852617</v>
      </c>
      <c r="M251" s="178">
        <f>M194/RES_summary!M$19</f>
        <v>20.579203184538958</v>
      </c>
      <c r="N251" s="178">
        <f>N194/RES_summary!N$19</f>
        <v>20.467294505394293</v>
      </c>
      <c r="O251" s="178">
        <f>O194/RES_summary!O$19</f>
        <v>20.199128009126905</v>
      </c>
      <c r="P251" s="178">
        <f>P194/RES_summary!P$19</f>
        <v>20.008038449670369</v>
      </c>
      <c r="Q251" s="178">
        <f>Q194/RES_summary!Q$19</f>
        <v>19.762258293208916</v>
      </c>
    </row>
    <row r="252" spans="1:17" ht="12" customHeight="1" x14ac:dyDescent="0.25">
      <c r="A252" s="167" t="s">
        <v>148</v>
      </c>
      <c r="B252" s="183">
        <f>B195/RES_summary!B$19</f>
        <v>21.674370494356172</v>
      </c>
      <c r="C252" s="183">
        <f>C195/RES_summary!C$19</f>
        <v>21.672353874135318</v>
      </c>
      <c r="D252" s="183">
        <f>D195/RES_summary!D$19</f>
        <v>21.292085849976388</v>
      </c>
      <c r="E252" s="183">
        <f>E195/RES_summary!E$19</f>
        <v>21.132598556307968</v>
      </c>
      <c r="F252" s="183">
        <f>F195/RES_summary!F$19</f>
        <v>21.108990338811271</v>
      </c>
      <c r="G252" s="183">
        <f>G195/RES_summary!G$19</f>
        <v>20.725027094780948</v>
      </c>
      <c r="H252" s="183">
        <f>H195/RES_summary!H$19</f>
        <v>20.795934201711908</v>
      </c>
      <c r="I252" s="183">
        <f>I195/RES_summary!I$19</f>
        <v>21.287645926553328</v>
      </c>
      <c r="J252" s="183">
        <f>J195/RES_summary!J$19</f>
        <v>20.595382634509622</v>
      </c>
      <c r="K252" s="183">
        <f>K195/RES_summary!K$19</f>
        <v>20.67873721522141</v>
      </c>
      <c r="L252" s="183">
        <f>L195/RES_summary!L$19</f>
        <v>20.48797280680672</v>
      </c>
      <c r="M252" s="183">
        <f>M195/RES_summary!M$19</f>
        <v>20.544027615395073</v>
      </c>
      <c r="N252" s="183">
        <f>N195/RES_summary!N$19</f>
        <v>20.271251820273601</v>
      </c>
      <c r="O252" s="183">
        <f>O195/RES_summary!O$19</f>
        <v>20.087342822370307</v>
      </c>
      <c r="P252" s="183">
        <f>P195/RES_summary!P$19</f>
        <v>19.879183002437589</v>
      </c>
      <c r="Q252" s="183">
        <f>Q195/RES_summary!Q$19</f>
        <v>19.611102119787127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21.18659290597121</v>
      </c>
      <c r="L253" s="183">
        <f>L196/RES_summary!L$19</f>
        <v>20.982137121302834</v>
      </c>
      <c r="M253" s="183">
        <f>M196/RES_summary!M$19</f>
        <v>20.924772357954087</v>
      </c>
      <c r="N253" s="183">
        <f>N196/RES_summary!N$19</f>
        <v>20.640642428742026</v>
      </c>
      <c r="O253" s="183">
        <f>O196/RES_summary!O$19</f>
        <v>20.467244674824659</v>
      </c>
      <c r="P253" s="183">
        <f>P196/RES_summary!P$19</f>
        <v>20.209808255933854</v>
      </c>
      <c r="Q253" s="183">
        <f>Q196/RES_summary!Q$19</f>
        <v>19.904578754799896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14.84093108851228</v>
      </c>
      <c r="L254" s="182">
        <f>L197/RES_summary!L$19</f>
        <v>14.678120564834199</v>
      </c>
      <c r="M254" s="182">
        <f>M197/RES_summary!M$19</f>
        <v>14.691534376059279</v>
      </c>
      <c r="N254" s="182">
        <f>N197/RES_summary!N$19</f>
        <v>14.46675670452087</v>
      </c>
      <c r="O254" s="182">
        <f>O197/RES_summary!O$19</f>
        <v>14.337203203917102</v>
      </c>
      <c r="P254" s="182">
        <f>P197/RES_summary!P$19</f>
        <v>14.168802854954032</v>
      </c>
      <c r="Q254" s="182">
        <f>Q197/RES_summary!Q$19</f>
        <v>13.950696978588594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6.3456618174589314</v>
      </c>
      <c r="L255" s="181">
        <f>L198/RES_summary!L$19</f>
        <v>6.3040165564686381</v>
      </c>
      <c r="M255" s="181">
        <f>M198/RES_summary!M$19</f>
        <v>6.2332379818948107</v>
      </c>
      <c r="N255" s="181">
        <f>N198/RES_summary!N$19</f>
        <v>6.1738857242211598</v>
      </c>
      <c r="O255" s="181">
        <f>O198/RES_summary!O$19</f>
        <v>6.1300414709075559</v>
      </c>
      <c r="P255" s="181">
        <f>P198/RES_summary!P$19</f>
        <v>6.0410054009798229</v>
      </c>
      <c r="Q255" s="181">
        <f>Q198/RES_summary!Q$19</f>
        <v>5.9538817762113005</v>
      </c>
    </row>
    <row r="256" spans="1:17" ht="12" customHeight="1" x14ac:dyDescent="0.25">
      <c r="A256" s="163" t="s">
        <v>142</v>
      </c>
      <c r="B256" s="180">
        <f>B199/RES_summary!B$19</f>
        <v>25.165995172256405</v>
      </c>
      <c r="C256" s="180">
        <f>C199/RES_summary!C$19</f>
        <v>25.304200582913758</v>
      </c>
      <c r="D256" s="180">
        <f>D199/RES_summary!D$19</f>
        <v>24.311004172716288</v>
      </c>
      <c r="E256" s="180">
        <f>E199/RES_summary!E$19</f>
        <v>29.066086900545486</v>
      </c>
      <c r="F256" s="180">
        <f>F199/RES_summary!F$19</f>
        <v>29.307693753974217</v>
      </c>
      <c r="G256" s="180">
        <f>G199/RES_summary!G$19</f>
        <v>30.044324757006567</v>
      </c>
      <c r="H256" s="180">
        <f>H199/RES_summary!H$19</f>
        <v>31.423686655066355</v>
      </c>
      <c r="I256" s="180">
        <f>I199/RES_summary!I$19</f>
        <v>28.917551366621659</v>
      </c>
      <c r="J256" s="180">
        <f>J199/RES_summary!J$19</f>
        <v>30.194609349877535</v>
      </c>
      <c r="K256" s="180">
        <f>K199/RES_summary!K$19</f>
        <v>30.137844885354237</v>
      </c>
      <c r="L256" s="180">
        <f>L199/RES_summary!L$19</f>
        <v>32.919292938077824</v>
      </c>
      <c r="M256" s="180">
        <f>M199/RES_summary!M$19</f>
        <v>30.561205785208223</v>
      </c>
      <c r="N256" s="180">
        <f>N199/RES_summary!N$19</f>
        <v>30.381698718268424</v>
      </c>
      <c r="O256" s="180">
        <f>O199/RES_summary!O$19</f>
        <v>30.007583435382866</v>
      </c>
      <c r="P256" s="180">
        <f>P199/RES_summary!P$19</f>
        <v>30.120229603018302</v>
      </c>
      <c r="Q256" s="180">
        <f>Q199/RES_summary!Q$19</f>
        <v>29.998022246867084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27.671111558991697</v>
      </c>
      <c r="L257" s="179">
        <f>L200/RES_summary!L$19</f>
        <v>29.515450682508913</v>
      </c>
      <c r="M257" s="179">
        <f>M200/RES_summary!M$19</f>
        <v>27.62608203154042</v>
      </c>
      <c r="N257" s="179">
        <f>N200/RES_summary!N$19</f>
        <v>27.46519601917602</v>
      </c>
      <c r="O257" s="179">
        <f>O200/RES_summary!O$19</f>
        <v>27.13534987567553</v>
      </c>
      <c r="P257" s="179">
        <f>P200/RES_summary!P$19</f>
        <v>27.179127284820247</v>
      </c>
      <c r="Q257" s="179">
        <f>Q200/RES_summary!Q$19</f>
        <v>27.041519515920204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21.325449741532765</v>
      </c>
      <c r="L258" s="177">
        <f>L201/RES_summary!L$19</f>
        <v>23.211434126040274</v>
      </c>
      <c r="M258" s="177">
        <f>M201/RES_summary!M$19</f>
        <v>21.39284404964561</v>
      </c>
      <c r="N258" s="177">
        <f>N201/RES_summary!N$19</f>
        <v>21.291310294954862</v>
      </c>
      <c r="O258" s="177">
        <f>O201/RES_summary!O$19</f>
        <v>21.005308404767977</v>
      </c>
      <c r="P258" s="177">
        <f>P201/RES_summary!P$19</f>
        <v>21.13812188384043</v>
      </c>
      <c r="Q258" s="177">
        <f>Q201/RES_summary!Q$19</f>
        <v>21.087637739708903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6.3456618174589323</v>
      </c>
      <c r="L259" s="177">
        <f>L202/RES_summary!L$19</f>
        <v>6.3040165564686372</v>
      </c>
      <c r="M259" s="177">
        <f>M202/RES_summary!M$19</f>
        <v>6.2332379818948072</v>
      </c>
      <c r="N259" s="177">
        <f>N202/RES_summary!N$19</f>
        <v>6.1738857242211571</v>
      </c>
      <c r="O259" s="177">
        <f>O202/RES_summary!O$19</f>
        <v>6.1300414709075568</v>
      </c>
      <c r="P259" s="177">
        <f>P202/RES_summary!P$19</f>
        <v>6.0410054009798211</v>
      </c>
      <c r="Q259" s="177">
        <f>Q202/RES_summary!Q$19</f>
        <v>5.9538817762112997</v>
      </c>
    </row>
    <row r="260" spans="1:17" ht="12" customHeight="1" x14ac:dyDescent="0.25">
      <c r="A260" s="158" t="s">
        <v>62</v>
      </c>
      <c r="B260" s="178">
        <f>B203/RES_summary!B$19</f>
        <v>8.4196023029143188</v>
      </c>
      <c r="C260" s="178">
        <f>C203/RES_summary!C$19</f>
        <v>8.3826032724844204</v>
      </c>
      <c r="D260" s="178">
        <f>D203/RES_summary!D$19</f>
        <v>9.050849599015093</v>
      </c>
      <c r="E260" s="178">
        <f>E203/RES_summary!E$19</f>
        <v>11.922618439364074</v>
      </c>
      <c r="F260" s="178">
        <f>F203/RES_summary!F$19</f>
        <v>11.977402652391207</v>
      </c>
      <c r="G260" s="178">
        <f>G203/RES_summary!G$19</f>
        <v>11.627575561749032</v>
      </c>
      <c r="H260" s="178">
        <f>H203/RES_summary!H$19</f>
        <v>11.942180505748798</v>
      </c>
      <c r="I260" s="178">
        <f>I203/RES_summary!I$19</f>
        <v>11.737379681450347</v>
      </c>
      <c r="J260" s="178">
        <f>J203/RES_summary!J$19</f>
        <v>11.939071057531851</v>
      </c>
      <c r="K260" s="178">
        <f>K203/RES_summary!K$19</f>
        <v>11.991733665390671</v>
      </c>
      <c r="L260" s="178">
        <f>L203/RES_summary!L$19</f>
        <v>12.060345140141454</v>
      </c>
      <c r="M260" s="178">
        <f>M203/RES_summary!M$19</f>
        <v>11.887923236102578</v>
      </c>
      <c r="N260" s="178">
        <f>N203/RES_summary!N$19</f>
        <v>11.601360340180776</v>
      </c>
      <c r="O260" s="178">
        <f>O203/RES_summary!O$19</f>
        <v>11.688116785584111</v>
      </c>
      <c r="P260" s="178">
        <f>P203/RES_summary!P$19</f>
        <v>11.603016996705495</v>
      </c>
      <c r="Q260" s="178">
        <f>Q203/RES_summary!Q$19</f>
        <v>11.675446092060501</v>
      </c>
    </row>
    <row r="261" spans="1:17" ht="12" customHeight="1" x14ac:dyDescent="0.25">
      <c r="A261" s="23" t="s">
        <v>57</v>
      </c>
      <c r="B261" s="177">
        <f>B204/RES_summary!B$19</f>
        <v>7.6484876847218324</v>
      </c>
      <c r="C261" s="177">
        <f>C204/RES_summary!C$19</f>
        <v>7.7820014790942711</v>
      </c>
      <c r="D261" s="177">
        <f>D204/RES_summary!D$19</f>
        <v>8.1152604198910439</v>
      </c>
      <c r="E261" s="177">
        <f>E204/RES_summary!E$19</f>
        <v>10.055326223568841</v>
      </c>
      <c r="F261" s="177">
        <f>F204/RES_summary!F$19</f>
        <v>10.03421097496598</v>
      </c>
      <c r="G261" s="177">
        <f>G204/RES_summary!G$19</f>
        <v>9.9534126425976854</v>
      </c>
      <c r="H261" s="177">
        <f>H204/RES_summary!H$19</f>
        <v>10.019745850241675</v>
      </c>
      <c r="I261" s="177">
        <f>I204/RES_summary!I$19</f>
        <v>10.111265987221113</v>
      </c>
      <c r="J261" s="177">
        <f>J204/RES_summary!J$19</f>
        <v>10.193200119002238</v>
      </c>
      <c r="K261" s="177">
        <f>K204/RES_summary!K$19</f>
        <v>10.154162866586963</v>
      </c>
      <c r="L261" s="177">
        <f>L204/RES_summary!L$19</f>
        <v>10.037559811801559</v>
      </c>
      <c r="M261" s="177">
        <f>M204/RES_summary!M$19</f>
        <v>9.9270256962340131</v>
      </c>
      <c r="N261" s="177">
        <f>N204/RES_summary!N$19</f>
        <v>9.8606776462273196</v>
      </c>
      <c r="O261" s="177">
        <f>O204/RES_summary!O$19</f>
        <v>9.7257552372503255</v>
      </c>
      <c r="P261" s="177">
        <f>P204/RES_summary!P$19</f>
        <v>9.5394221603543077</v>
      </c>
      <c r="Q261" s="177">
        <f>Q204/RES_summary!Q$19</f>
        <v>9.4358068585043409</v>
      </c>
    </row>
    <row r="262" spans="1:17" ht="12" customHeight="1" x14ac:dyDescent="0.25">
      <c r="A262" s="29" t="s">
        <v>140</v>
      </c>
      <c r="B262" s="176">
        <f>B205/RES_summary!B$19</f>
        <v>8.8521638047756444</v>
      </c>
      <c r="C262" s="176">
        <f>C205/RES_summary!C$19</f>
        <v>8.7098567999479855</v>
      </c>
      <c r="D262" s="176">
        <f>D205/RES_summary!D$19</f>
        <v>9.5588370726910465</v>
      </c>
      <c r="E262" s="176">
        <f>E205/RES_summary!E$19</f>
        <v>12.920269223242578</v>
      </c>
      <c r="F262" s="176">
        <f>F205/RES_summary!F$19</f>
        <v>12.894888149544714</v>
      </c>
      <c r="G262" s="176">
        <f>G205/RES_summary!G$19</f>
        <v>12.380145638334145</v>
      </c>
      <c r="H262" s="176">
        <f>H205/RES_summary!H$19</f>
        <v>12.813250705323378</v>
      </c>
      <c r="I262" s="176">
        <f>I205/RES_summary!I$19</f>
        <v>12.499163720539478</v>
      </c>
      <c r="J262" s="176">
        <f>J205/RES_summary!J$19</f>
        <v>12.778871334209104</v>
      </c>
      <c r="K262" s="176">
        <f>K205/RES_summary!K$19</f>
        <v>12.943920128993071</v>
      </c>
      <c r="L262" s="176">
        <f>L205/RES_summary!L$19</f>
        <v>13.077122003742387</v>
      </c>
      <c r="M262" s="176">
        <f>M205/RES_summary!M$19</f>
        <v>12.742249410504673</v>
      </c>
      <c r="N262" s="176">
        <f>N205/RES_summary!N$19</f>
        <v>12.349530833797262</v>
      </c>
      <c r="O262" s="176">
        <f>O205/RES_summary!O$19</f>
        <v>12.453547172538677</v>
      </c>
      <c r="P262" s="176">
        <f>P205/RES_summary!P$19</f>
        <v>12.508276806534818</v>
      </c>
      <c r="Q262" s="176">
        <f>Q205/RES_summary!Q$19</f>
        <v>12.588682645361734</v>
      </c>
    </row>
    <row r="264" spans="1:17" ht="12" customHeight="1" x14ac:dyDescent="0.25">
      <c r="A264" s="152" t="s">
        <v>195</v>
      </c>
      <c r="B264" s="184">
        <f>B207/RES_summary!B$19</f>
        <v>1.556981386239185</v>
      </c>
      <c r="C264" s="184">
        <f>C207/RES_summary!C$19</f>
        <v>1.5325738762600856</v>
      </c>
      <c r="D264" s="184">
        <f>D207/RES_summary!D$19</f>
        <v>1.5819525909591714</v>
      </c>
      <c r="E264" s="184">
        <f>E207/RES_summary!E$19</f>
        <v>1.9091515350818531</v>
      </c>
      <c r="F264" s="184">
        <f>F207/RES_summary!F$19</f>
        <v>1.7389886819461295</v>
      </c>
      <c r="G264" s="184">
        <f>G207/RES_summary!G$19</f>
        <v>1.6446140846226964</v>
      </c>
      <c r="H264" s="184">
        <f>H207/RES_summary!H$19</f>
        <v>1.6326100008202677</v>
      </c>
      <c r="I264" s="184">
        <f>I207/RES_summary!I$19</f>
        <v>1.6455365081248727</v>
      </c>
      <c r="J264" s="184">
        <f>J207/RES_summary!J$19</f>
        <v>1.6501136991543401</v>
      </c>
      <c r="K264" s="184">
        <f>K207/RES_summary!K$19</f>
        <v>1.715318731118916</v>
      </c>
      <c r="L264" s="184">
        <f>L207/RES_summary!L$19</f>
        <v>1.6580113632905844</v>
      </c>
      <c r="M264" s="184">
        <f>M207/RES_summary!M$19</f>
        <v>1.4821018226645852</v>
      </c>
      <c r="N264" s="184">
        <f>N207/RES_summary!N$19</f>
        <v>1.4557753160802933</v>
      </c>
      <c r="O264" s="184">
        <f>O207/RES_summary!O$19</f>
        <v>1.3383854258753194</v>
      </c>
      <c r="P264" s="184">
        <f>P207/RES_summary!P$19</f>
        <v>1.4173784491529848</v>
      </c>
      <c r="Q264" s="184">
        <f>Q207/RES_summary!Q$19</f>
        <v>1.3241986705030333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1.556981386239185</v>
      </c>
      <c r="C279" s="178">
        <f>C222/RES_summary!C$19</f>
        <v>1.5325738762600856</v>
      </c>
      <c r="D279" s="178">
        <f>D222/RES_summary!D$19</f>
        <v>1.5819525909591714</v>
      </c>
      <c r="E279" s="178">
        <f>E222/RES_summary!E$19</f>
        <v>1.9091515350818531</v>
      </c>
      <c r="F279" s="178">
        <f>F222/RES_summary!F$19</f>
        <v>1.7389886819461295</v>
      </c>
      <c r="G279" s="178">
        <f>G222/RES_summary!G$19</f>
        <v>1.6446140846226964</v>
      </c>
      <c r="H279" s="178">
        <f>H222/RES_summary!H$19</f>
        <v>1.6326100008202677</v>
      </c>
      <c r="I279" s="178">
        <f>I222/RES_summary!I$19</f>
        <v>1.6455365081248727</v>
      </c>
      <c r="J279" s="178">
        <f>J222/RES_summary!J$19</f>
        <v>1.6501136991543401</v>
      </c>
      <c r="K279" s="178">
        <f>K222/RES_summary!K$19</f>
        <v>1.715318731118916</v>
      </c>
      <c r="L279" s="178">
        <f>L222/RES_summary!L$19</f>
        <v>1.6580113632905844</v>
      </c>
      <c r="M279" s="178">
        <f>M222/RES_summary!M$19</f>
        <v>1.4821018226645852</v>
      </c>
      <c r="N279" s="178">
        <f>N222/RES_summary!N$19</f>
        <v>1.4557753160802933</v>
      </c>
      <c r="O279" s="178">
        <f>O222/RES_summary!O$19</f>
        <v>1.3383854258753194</v>
      </c>
      <c r="P279" s="178">
        <f>P222/RES_summary!P$19</f>
        <v>1.4173784491529848</v>
      </c>
      <c r="Q279" s="178">
        <f>Q222/RES_summary!Q$19</f>
        <v>1.3241986705030333</v>
      </c>
    </row>
    <row r="280" spans="1:17" ht="12" customHeight="1" x14ac:dyDescent="0.25">
      <c r="A280" s="23" t="s">
        <v>57</v>
      </c>
      <c r="B280" s="177">
        <f>B223/RES_summary!B$19</f>
        <v>4.3325661343417678</v>
      </c>
      <c r="C280" s="177">
        <f>C223/RES_summary!C$19</f>
        <v>4.3452757765846899</v>
      </c>
      <c r="D280" s="177">
        <f>D223/RES_summary!D$19</f>
        <v>4.4955238947523499</v>
      </c>
      <c r="E280" s="177">
        <f>E223/RES_summary!E$19</f>
        <v>5.4824898793596351</v>
      </c>
      <c r="F280" s="177">
        <f>F223/RES_summary!F$19</f>
        <v>5.4220859563752892</v>
      </c>
      <c r="G280" s="177">
        <f>G223/RES_summary!G$19</f>
        <v>5.3032128018119833</v>
      </c>
      <c r="H280" s="177">
        <f>H223/RES_summary!H$19</f>
        <v>5.2357478949156215</v>
      </c>
      <c r="I280" s="177">
        <f>I223/RES_summary!I$19</f>
        <v>5.1581192256828814</v>
      </c>
      <c r="J280" s="177">
        <f>J223/RES_summary!J$19</f>
        <v>5.0805549988662877</v>
      </c>
      <c r="K280" s="177">
        <f>K223/RES_summary!K$19</f>
        <v>5.025615328930396</v>
      </c>
      <c r="L280" s="177">
        <f>L223/RES_summary!L$19</f>
        <v>4.9564745560971986</v>
      </c>
      <c r="M280" s="177">
        <f>M223/RES_summary!M$19</f>
        <v>4.8839053784688549</v>
      </c>
      <c r="N280" s="177">
        <f>N223/RES_summary!N$19</f>
        <v>4.8427611977830072</v>
      </c>
      <c r="O280" s="177">
        <f>O223/RES_summary!O$19</f>
        <v>4.769652516064629</v>
      </c>
      <c r="P280" s="177">
        <f>P223/RES_summary!P$19</f>
        <v>4.6483788946262496</v>
      </c>
      <c r="Q280" s="177">
        <f>Q223/RES_summary!Q$19</f>
        <v>4.5716894600041833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306.87075053993084</v>
      </c>
      <c r="D285" s="168">
        <f t="shared" ref="D285:Q285" si="71">SUM(D286,D289,D291,D300)</f>
        <v>0</v>
      </c>
      <c r="E285" s="168">
        <f t="shared" si="71"/>
        <v>235.44264432907747</v>
      </c>
      <c r="F285" s="168">
        <f t="shared" si="71"/>
        <v>138.21657318261185</v>
      </c>
      <c r="G285" s="168">
        <f t="shared" si="71"/>
        <v>61.733377203735266</v>
      </c>
      <c r="H285" s="168">
        <f t="shared" si="71"/>
        <v>55.270393561493577</v>
      </c>
      <c r="I285" s="168">
        <f t="shared" si="71"/>
        <v>203.63463712047846</v>
      </c>
      <c r="J285" s="168">
        <f t="shared" si="71"/>
        <v>156.43032585680146</v>
      </c>
      <c r="K285" s="168">
        <f t="shared" si="71"/>
        <v>175.602587548473</v>
      </c>
      <c r="L285" s="168">
        <f t="shared" si="71"/>
        <v>208.86681374926263</v>
      </c>
      <c r="M285" s="168">
        <f t="shared" si="71"/>
        <v>107.39877907016601</v>
      </c>
      <c r="N285" s="168">
        <f t="shared" si="71"/>
        <v>286.39130372775861</v>
      </c>
      <c r="O285" s="168">
        <f t="shared" si="71"/>
        <v>140.17195112525923</v>
      </c>
      <c r="P285" s="168">
        <f t="shared" si="71"/>
        <v>187.49850004679604</v>
      </c>
      <c r="Q285" s="168">
        <f t="shared" si="71"/>
        <v>165.46839284921126</v>
      </c>
    </row>
    <row r="286" spans="1:17" ht="12" customHeight="1" x14ac:dyDescent="0.25">
      <c r="A286" s="158" t="s">
        <v>65</v>
      </c>
      <c r="B286" s="157"/>
      <c r="C286" s="157">
        <f>SUM(C287:C288)</f>
        <v>265.06184218705334</v>
      </c>
      <c r="D286" s="157">
        <f t="shared" ref="D286:Q286" si="72">SUM(D287:D288)</f>
        <v>0</v>
      </c>
      <c r="E286" s="157">
        <f t="shared" si="72"/>
        <v>195.16909029797594</v>
      </c>
      <c r="F286" s="157">
        <f t="shared" si="72"/>
        <v>115.47287725161345</v>
      </c>
      <c r="G286" s="157">
        <f t="shared" si="72"/>
        <v>52.121062451870621</v>
      </c>
      <c r="H286" s="157">
        <f t="shared" si="72"/>
        <v>42.064304138617857</v>
      </c>
      <c r="I286" s="157">
        <f t="shared" si="72"/>
        <v>170.18064641169678</v>
      </c>
      <c r="J286" s="157">
        <f t="shared" si="72"/>
        <v>131.28172600170046</v>
      </c>
      <c r="K286" s="157">
        <f t="shared" si="72"/>
        <v>139.96887286385356</v>
      </c>
      <c r="L286" s="157">
        <f t="shared" si="72"/>
        <v>170.51962991758032</v>
      </c>
      <c r="M286" s="157">
        <f t="shared" si="72"/>
        <v>88.14033915134226</v>
      </c>
      <c r="N286" s="157">
        <f t="shared" si="72"/>
        <v>232.72093067010644</v>
      </c>
      <c r="O286" s="157">
        <f t="shared" si="72"/>
        <v>108.71768766229189</v>
      </c>
      <c r="P286" s="157">
        <f t="shared" si="72"/>
        <v>142.85466456053678</v>
      </c>
      <c r="Q286" s="157">
        <f t="shared" si="72"/>
        <v>123.52634095910794</v>
      </c>
    </row>
    <row r="287" spans="1:17" ht="12" customHeight="1" x14ac:dyDescent="0.25">
      <c r="A287" s="23" t="s">
        <v>149</v>
      </c>
      <c r="B287" s="156"/>
      <c r="C287" s="156">
        <f>RES_hhdet_in_fec!C$126</f>
        <v>264.48838921653106</v>
      </c>
      <c r="D287" s="156">
        <f>RES_hhdet_in_fec!D$126</f>
        <v>0</v>
      </c>
      <c r="E287" s="156">
        <f>RES_hhdet_in_fec!E$126</f>
        <v>194.20648543480127</v>
      </c>
      <c r="F287" s="156">
        <f>RES_hhdet_in_fec!F$126</f>
        <v>114.90911070052994</v>
      </c>
      <c r="G287" s="156">
        <f>RES_hhdet_in_fec!G$126</f>
        <v>51.919509920681698</v>
      </c>
      <c r="H287" s="156">
        <f>RES_hhdet_in_fec!H$126</f>
        <v>41.880739426961284</v>
      </c>
      <c r="I287" s="156">
        <f>RES_hhdet_in_fec!I$126</f>
        <v>169.4875943887032</v>
      </c>
      <c r="J287" s="156">
        <f>RES_hhdet_in_fec!J$126</f>
        <v>130.70670795190784</v>
      </c>
      <c r="K287" s="156">
        <f>RES_hhdet_in_fec!K$126</f>
        <v>139.33658194024665</v>
      </c>
      <c r="L287" s="156">
        <f>RES_hhdet_in_fec!L$126</f>
        <v>169.75815590238267</v>
      </c>
      <c r="M287" s="156">
        <f>RES_hhdet_in_fec!M$126</f>
        <v>87.753452083038226</v>
      </c>
      <c r="N287" s="156">
        <f>RES_hhdet_in_fec!N$126</f>
        <v>231.72155169170358</v>
      </c>
      <c r="O287" s="156">
        <f>RES_hhdet_in_fec!O$126</f>
        <v>108.22420209596251</v>
      </c>
      <c r="P287" s="156">
        <f>RES_hhdet_in_fec!P$126</f>
        <v>142.08765814782726</v>
      </c>
      <c r="Q287" s="156">
        <f>RES_hhdet_in_fec!Q$126</f>
        <v>122.78742732301993</v>
      </c>
    </row>
    <row r="288" spans="1:17" ht="12" customHeight="1" x14ac:dyDescent="0.25">
      <c r="A288" s="23" t="s">
        <v>60</v>
      </c>
      <c r="B288" s="156"/>
      <c r="C288" s="156">
        <f>RES_hhdet_in_fec!C$127</f>
        <v>0.57345297052227595</v>
      </c>
      <c r="D288" s="156">
        <f>RES_hhdet_in_fec!D$127</f>
        <v>0</v>
      </c>
      <c r="E288" s="156">
        <f>RES_hhdet_in_fec!E$127</f>
        <v>0.96260486317466853</v>
      </c>
      <c r="F288" s="156">
        <f>RES_hhdet_in_fec!F$127</f>
        <v>0.56376655108351348</v>
      </c>
      <c r="G288" s="156">
        <f>RES_hhdet_in_fec!G$127</f>
        <v>0.20155253118891997</v>
      </c>
      <c r="H288" s="156">
        <f>RES_hhdet_in_fec!H$127</f>
        <v>0.18356471165657304</v>
      </c>
      <c r="I288" s="156">
        <f>RES_hhdet_in_fec!I$127</f>
        <v>0.69305202299359536</v>
      </c>
      <c r="J288" s="156">
        <f>RES_hhdet_in_fec!J$127</f>
        <v>0.57501804979260895</v>
      </c>
      <c r="K288" s="156">
        <f>RES_hhdet_in_fec!K$127</f>
        <v>0.63229092360692074</v>
      </c>
      <c r="L288" s="156">
        <f>RES_hhdet_in_fec!L$127</f>
        <v>0.76147401519764335</v>
      </c>
      <c r="M288" s="156">
        <f>RES_hhdet_in_fec!M$127</f>
        <v>0.38688706830402719</v>
      </c>
      <c r="N288" s="156">
        <f>RES_hhdet_in_fec!N$127</f>
        <v>0.99937897840286249</v>
      </c>
      <c r="O288" s="156">
        <f>RES_hhdet_in_fec!O$127</f>
        <v>0.49348556632938223</v>
      </c>
      <c r="P288" s="156">
        <f>RES_hhdet_in_fec!P$127</f>
        <v>0.76700641270951186</v>
      </c>
      <c r="Q288" s="156">
        <f>RES_hhdet_in_fec!Q$127</f>
        <v>0.73891363608801941</v>
      </c>
    </row>
    <row r="289" spans="1:17" ht="12" customHeight="1" x14ac:dyDescent="0.25">
      <c r="A289" s="158" t="s">
        <v>112</v>
      </c>
      <c r="B289" s="157"/>
      <c r="C289" s="157">
        <f>C290</f>
        <v>1.9030515944814981E-2</v>
      </c>
      <c r="D289" s="157">
        <f t="shared" ref="D289:Q289" si="73">D290</f>
        <v>0</v>
      </c>
      <c r="E289" s="157">
        <f t="shared" si="73"/>
        <v>2.4438650234992965E-2</v>
      </c>
      <c r="F289" s="157">
        <f t="shared" si="73"/>
        <v>3.9311432326996243E-2</v>
      </c>
      <c r="G289" s="157">
        <f t="shared" si="73"/>
        <v>2.2087069450871601E-2</v>
      </c>
      <c r="H289" s="157">
        <f t="shared" si="73"/>
        <v>4.8557829696790358E-2</v>
      </c>
      <c r="I289" s="157">
        <f t="shared" si="73"/>
        <v>7.8826134415192955E-2</v>
      </c>
      <c r="J289" s="157">
        <f t="shared" si="73"/>
        <v>7.0966794462208452E-2</v>
      </c>
      <c r="K289" s="157">
        <f t="shared" si="73"/>
        <v>0.10016825029442247</v>
      </c>
      <c r="L289" s="157">
        <f t="shared" si="73"/>
        <v>0.1011409945720765</v>
      </c>
      <c r="M289" s="157">
        <f t="shared" si="73"/>
        <v>0.10703110767415126</v>
      </c>
      <c r="N289" s="157">
        <f t="shared" si="73"/>
        <v>0.14464606768787089</v>
      </c>
      <c r="O289" s="157">
        <f t="shared" si="73"/>
        <v>5.2987007221595529E-2</v>
      </c>
      <c r="P289" s="157">
        <f t="shared" si="73"/>
        <v>0.19308264331418754</v>
      </c>
      <c r="Q289" s="157">
        <f t="shared" si="73"/>
        <v>0.21363004321563131</v>
      </c>
    </row>
    <row r="290" spans="1:17" ht="12" customHeight="1" x14ac:dyDescent="0.25">
      <c r="A290" s="23" t="s">
        <v>60</v>
      </c>
      <c r="B290" s="156"/>
      <c r="C290" s="156">
        <f>RES_hhdet_in_fec!C$129</f>
        <v>1.9030515944814981E-2</v>
      </c>
      <c r="D290" s="156">
        <f>RES_hhdet_in_fec!D$129</f>
        <v>0</v>
      </c>
      <c r="E290" s="156">
        <f>RES_hhdet_in_fec!E$129</f>
        <v>2.4438650234992965E-2</v>
      </c>
      <c r="F290" s="156">
        <f>RES_hhdet_in_fec!F$129</f>
        <v>3.9311432326996243E-2</v>
      </c>
      <c r="G290" s="156">
        <f>RES_hhdet_in_fec!G$129</f>
        <v>2.2087069450871601E-2</v>
      </c>
      <c r="H290" s="156">
        <f>RES_hhdet_in_fec!H$129</f>
        <v>4.8557829696790358E-2</v>
      </c>
      <c r="I290" s="156">
        <f>RES_hhdet_in_fec!I$129</f>
        <v>7.8826134415192955E-2</v>
      </c>
      <c r="J290" s="156">
        <f>RES_hhdet_in_fec!J$129</f>
        <v>7.0966794462208452E-2</v>
      </c>
      <c r="K290" s="156">
        <f>RES_hhdet_in_fec!K$129</f>
        <v>0.10016825029442247</v>
      </c>
      <c r="L290" s="156">
        <f>RES_hhdet_in_fec!L$129</f>
        <v>0.1011409945720765</v>
      </c>
      <c r="M290" s="156">
        <f>RES_hhdet_in_fec!M$129</f>
        <v>0.10703110767415126</v>
      </c>
      <c r="N290" s="156">
        <f>RES_hhdet_in_fec!N$129</f>
        <v>0.14464606768787089</v>
      </c>
      <c r="O290" s="156">
        <f>RES_hhdet_in_fec!O$129</f>
        <v>5.2987007221595529E-2</v>
      </c>
      <c r="P290" s="156">
        <f>RES_hhdet_in_fec!P$129</f>
        <v>0.19308264331418754</v>
      </c>
      <c r="Q290" s="156">
        <f>RES_hhdet_in_fec!Q$129</f>
        <v>0.21363004321563131</v>
      </c>
    </row>
    <row r="291" spans="1:17" ht="12" customHeight="1" x14ac:dyDescent="0.25">
      <c r="A291" s="158" t="s">
        <v>63</v>
      </c>
      <c r="B291" s="157"/>
      <c r="C291" s="157">
        <f>SUM(C292:C293,C296:C297)</f>
        <v>30.007884755792219</v>
      </c>
      <c r="D291" s="157">
        <f t="shared" ref="D291:Q291" si="74">SUM(D292:D293,D296:D297)</f>
        <v>0</v>
      </c>
      <c r="E291" s="157">
        <f t="shared" si="74"/>
        <v>25.958124584335273</v>
      </c>
      <c r="F291" s="157">
        <f t="shared" si="74"/>
        <v>14.123336631126302</v>
      </c>
      <c r="G291" s="157">
        <f t="shared" si="74"/>
        <v>6.0190107190818338</v>
      </c>
      <c r="H291" s="157">
        <f t="shared" si="74"/>
        <v>9.6151610572257979</v>
      </c>
      <c r="I291" s="157">
        <f t="shared" si="74"/>
        <v>21.432002747737407</v>
      </c>
      <c r="J291" s="157">
        <f t="shared" si="74"/>
        <v>15.572081977034298</v>
      </c>
      <c r="K291" s="157">
        <f t="shared" si="74"/>
        <v>22.155033257495489</v>
      </c>
      <c r="L291" s="157">
        <f t="shared" si="74"/>
        <v>24.887601094911972</v>
      </c>
      <c r="M291" s="157">
        <f t="shared" si="74"/>
        <v>11.809378739394123</v>
      </c>
      <c r="N291" s="157">
        <f t="shared" si="74"/>
        <v>34.644386905839639</v>
      </c>
      <c r="O291" s="157">
        <f t="shared" si="74"/>
        <v>19.203841538148666</v>
      </c>
      <c r="P291" s="157">
        <f t="shared" si="74"/>
        <v>27.434325078166026</v>
      </c>
      <c r="Q291" s="157">
        <f t="shared" si="74"/>
        <v>25.946304242747626</v>
      </c>
    </row>
    <row r="292" spans="1:17" ht="12" customHeight="1" x14ac:dyDescent="0.25">
      <c r="A292" s="167" t="s">
        <v>148</v>
      </c>
      <c r="B292" s="132"/>
      <c r="C292" s="132">
        <f>RES_hhdet_in_fec!C$131</f>
        <v>27.369752957012018</v>
      </c>
      <c r="D292" s="132">
        <f>RES_hhdet_in_fec!D$131</f>
        <v>0</v>
      </c>
      <c r="E292" s="132">
        <f>RES_hhdet_in_fec!E$131</f>
        <v>18.715788702408542</v>
      </c>
      <c r="F292" s="132">
        <f>RES_hhdet_in_fec!F$131</f>
        <v>14.123336631126302</v>
      </c>
      <c r="G292" s="132">
        <f>RES_hhdet_in_fec!G$131</f>
        <v>6.0190107190818338</v>
      </c>
      <c r="H292" s="132">
        <f>RES_hhdet_in_fec!H$131</f>
        <v>0</v>
      </c>
      <c r="I292" s="132">
        <f>RES_hhdet_in_fec!I$131</f>
        <v>18.886090121714336</v>
      </c>
      <c r="J292" s="132">
        <f>RES_hhdet_in_fec!J$131</f>
        <v>15.572081977034298</v>
      </c>
      <c r="K292" s="132">
        <f>RES_hhdet_in_fec!K$131</f>
        <v>9.1835760469339096</v>
      </c>
      <c r="L292" s="132">
        <f>RES_hhdet_in_fec!L$131</f>
        <v>12.706388061624986</v>
      </c>
      <c r="M292" s="132">
        <f>RES_hhdet_in_fec!M$131</f>
        <v>8.93957055328395</v>
      </c>
      <c r="N292" s="132">
        <f>RES_hhdet_in_fec!N$131</f>
        <v>21.865400075734875</v>
      </c>
      <c r="O292" s="132">
        <f>RES_hhdet_in_fec!O$131</f>
        <v>2.872214684694987</v>
      </c>
      <c r="P292" s="132">
        <f>RES_hhdet_in_fec!P$131</f>
        <v>7.4826094971665436</v>
      </c>
      <c r="Q292" s="132">
        <f>RES_hhdet_in_fec!Q$131</f>
        <v>4.4750059105018476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10.820042117744926</v>
      </c>
      <c r="L293" s="132">
        <f t="shared" si="75"/>
        <v>3.0514732942341936</v>
      </c>
      <c r="M293" s="132">
        <f t="shared" si="75"/>
        <v>2.8698081861101725</v>
      </c>
      <c r="N293" s="132">
        <f t="shared" si="75"/>
        <v>3.1357182404205171</v>
      </c>
      <c r="O293" s="132">
        <f t="shared" si="75"/>
        <v>16.331626853453677</v>
      </c>
      <c r="P293" s="132">
        <f t="shared" si="75"/>
        <v>17.367746317629933</v>
      </c>
      <c r="Q293" s="132">
        <f t="shared" si="75"/>
        <v>16.296166236680211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7.9657024989313623</v>
      </c>
      <c r="L294" s="165">
        <f>RES_hhdet_in_fec!L$133</f>
        <v>2.2434079411226802</v>
      </c>
      <c r="M294" s="165">
        <f>RES_hhdet_in_fec!M$133</f>
        <v>2.1160752858449055</v>
      </c>
      <c r="N294" s="165">
        <f>RES_hhdet_in_fec!N$133</f>
        <v>2.307862976967177</v>
      </c>
      <c r="O294" s="165">
        <f>RES_hhdet_in_fec!O$133</f>
        <v>12.004638124694463</v>
      </c>
      <c r="P294" s="165">
        <f>RES_hhdet_in_fec!P$133</f>
        <v>12.769768616203686</v>
      </c>
      <c r="Q294" s="165">
        <f>RES_hhdet_in_fec!Q$133</f>
        <v>11.974917026327798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2.854339618813563</v>
      </c>
      <c r="L295" s="164">
        <f>RES_hhdet_in_fec!L$134</f>
        <v>0.8080653531115134</v>
      </c>
      <c r="M295" s="164">
        <f>RES_hhdet_in_fec!M$134</f>
        <v>0.75373290026526696</v>
      </c>
      <c r="N295" s="164">
        <f>RES_hhdet_in_fec!N$134</f>
        <v>0.82785526345334004</v>
      </c>
      <c r="O295" s="164">
        <f>RES_hhdet_in_fec!O$134</f>
        <v>4.326988728759213</v>
      </c>
      <c r="P295" s="164">
        <f>RES_hhdet_in_fec!P$134</f>
        <v>4.597977701426248</v>
      </c>
      <c r="Q295" s="164">
        <f>RES_hhdet_in_fec!Q$134</f>
        <v>4.3212492103524136</v>
      </c>
    </row>
    <row r="296" spans="1:17" ht="12" customHeight="1" x14ac:dyDescent="0.25">
      <c r="A296" s="163" t="s">
        <v>142</v>
      </c>
      <c r="B296" s="162"/>
      <c r="C296" s="162">
        <f>RES_hhdet_in_fec!C$135</f>
        <v>2.6381317987802011</v>
      </c>
      <c r="D296" s="162">
        <f>RES_hhdet_in_fec!D$135</f>
        <v>0</v>
      </c>
      <c r="E296" s="162">
        <f>RES_hhdet_in_fec!E$135</f>
        <v>7.2423358819267332</v>
      </c>
      <c r="F296" s="162">
        <f>RES_hhdet_in_fec!F$135</f>
        <v>0</v>
      </c>
      <c r="G296" s="162">
        <f>RES_hhdet_in_fec!G$135</f>
        <v>0</v>
      </c>
      <c r="H296" s="162">
        <f>RES_hhdet_in_fec!H$135</f>
        <v>9.6151610572257979</v>
      </c>
      <c r="I296" s="162">
        <f>RES_hhdet_in_fec!I$135</f>
        <v>2.5459126260230729</v>
      </c>
      <c r="J296" s="162">
        <f>RES_hhdet_in_fec!J$135</f>
        <v>0</v>
      </c>
      <c r="K296" s="162">
        <f>RES_hhdet_in_fec!K$135</f>
        <v>1.9341280482797987</v>
      </c>
      <c r="L296" s="162">
        <f>RES_hhdet_in_fec!L$135</f>
        <v>8.5691663539737419</v>
      </c>
      <c r="M296" s="162">
        <f>RES_hhdet_in_fec!M$135</f>
        <v>0</v>
      </c>
      <c r="N296" s="162">
        <f>RES_hhdet_in_fec!N$135</f>
        <v>9.1278542411474604</v>
      </c>
      <c r="O296" s="162">
        <f>RES_hhdet_in_fec!O$135</f>
        <v>0</v>
      </c>
      <c r="P296" s="162">
        <f>RES_hhdet_in_fec!P$135</f>
        <v>2.1286390211405357</v>
      </c>
      <c r="Q296" s="162">
        <f>RES_hhdet_in_fec!Q$135</f>
        <v>4.3424260479536638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0.21728704453685538</v>
      </c>
      <c r="L297" s="160">
        <f t="shared" si="76"/>
        <v>0.56057338507904975</v>
      </c>
      <c r="M297" s="160">
        <f t="shared" si="76"/>
        <v>0</v>
      </c>
      <c r="N297" s="160">
        <f t="shared" si="76"/>
        <v>0.51541434853678425</v>
      </c>
      <c r="O297" s="160">
        <f t="shared" si="76"/>
        <v>0</v>
      </c>
      <c r="P297" s="160">
        <f t="shared" si="76"/>
        <v>0.4553302422290128</v>
      </c>
      <c r="Q297" s="160">
        <f t="shared" si="76"/>
        <v>0.83270604761190214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0.17685474970561796</v>
      </c>
      <c r="L298" s="156">
        <f>RES_hhdet_in_fec!L$137</f>
        <v>0.46341125177590986</v>
      </c>
      <c r="M298" s="156">
        <f>RES_hhdet_in_fec!M$137</f>
        <v>0</v>
      </c>
      <c r="N298" s="156">
        <f>RES_hhdet_in_fec!N$137</f>
        <v>0.4205060778595256</v>
      </c>
      <c r="O298" s="156">
        <f>RES_hhdet_in_fec!O$137</f>
        <v>0</v>
      </c>
      <c r="P298" s="156">
        <f>RES_hhdet_in_fec!P$137</f>
        <v>0.37221554369613047</v>
      </c>
      <c r="Q298" s="156">
        <f>RES_hhdet_in_fec!Q$137</f>
        <v>0.68162180769091429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4.0432294831237406E-2</v>
      </c>
      <c r="L299" s="156">
        <f>RES_hhdet_in_fec!L$138</f>
        <v>9.7162133303139886E-2</v>
      </c>
      <c r="M299" s="156">
        <f>RES_hhdet_in_fec!M$138</f>
        <v>0</v>
      </c>
      <c r="N299" s="156">
        <f>RES_hhdet_in_fec!N$138</f>
        <v>9.4908270677258613E-2</v>
      </c>
      <c r="O299" s="156">
        <f>RES_hhdet_in_fec!O$138</f>
        <v>0</v>
      </c>
      <c r="P299" s="156">
        <f>RES_hhdet_in_fec!P$138</f>
        <v>8.3114698532882336E-2</v>
      </c>
      <c r="Q299" s="156">
        <f>RES_hhdet_in_fec!Q$138</f>
        <v>0.15108423992098782</v>
      </c>
    </row>
    <row r="300" spans="1:17" ht="12" customHeight="1" x14ac:dyDescent="0.25">
      <c r="A300" s="158" t="s">
        <v>62</v>
      </c>
      <c r="B300" s="157"/>
      <c r="C300" s="157">
        <f>SUM(C301:C302)</f>
        <v>11.781993081140476</v>
      </c>
      <c r="D300" s="157">
        <f t="shared" ref="D300:Q300" si="77">SUM(D301:D302)</f>
        <v>0</v>
      </c>
      <c r="E300" s="157">
        <f t="shared" si="77"/>
        <v>14.290990796531242</v>
      </c>
      <c r="F300" s="157">
        <f t="shared" si="77"/>
        <v>8.5810478675450934</v>
      </c>
      <c r="G300" s="157">
        <f t="shared" si="77"/>
        <v>3.5712169633319402</v>
      </c>
      <c r="H300" s="157">
        <f t="shared" si="77"/>
        <v>3.5423705359531334</v>
      </c>
      <c r="I300" s="157">
        <f t="shared" si="77"/>
        <v>11.943161826629085</v>
      </c>
      <c r="J300" s="157">
        <f t="shared" si="77"/>
        <v>9.5055510836045052</v>
      </c>
      <c r="K300" s="157">
        <f t="shared" si="77"/>
        <v>13.378513176829522</v>
      </c>
      <c r="L300" s="157">
        <f t="shared" si="77"/>
        <v>13.35844174219829</v>
      </c>
      <c r="M300" s="157">
        <f t="shared" si="77"/>
        <v>7.3420300717554881</v>
      </c>
      <c r="N300" s="157">
        <f t="shared" si="77"/>
        <v>18.881340084124677</v>
      </c>
      <c r="O300" s="157">
        <f t="shared" si="77"/>
        <v>12.197434917597068</v>
      </c>
      <c r="P300" s="157">
        <f t="shared" si="77"/>
        <v>17.016427764779063</v>
      </c>
      <c r="Q300" s="157">
        <f t="shared" si="77"/>
        <v>15.782117604140067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11.781993081140476</v>
      </c>
      <c r="D302" s="57">
        <f>RES_hhdet_in_fec!D$141</f>
        <v>0</v>
      </c>
      <c r="E302" s="57">
        <f>RES_hhdet_in_fec!E$141</f>
        <v>14.290990796531242</v>
      </c>
      <c r="F302" s="57">
        <f>RES_hhdet_in_fec!F$141</f>
        <v>8.5810478675450934</v>
      </c>
      <c r="G302" s="57">
        <f>RES_hhdet_in_fec!G$141</f>
        <v>3.5712169633319402</v>
      </c>
      <c r="H302" s="57">
        <f>RES_hhdet_in_fec!H$141</f>
        <v>3.5423705359531334</v>
      </c>
      <c r="I302" s="57">
        <f>RES_hhdet_in_fec!I$141</f>
        <v>11.943161826629085</v>
      </c>
      <c r="J302" s="57">
        <f>RES_hhdet_in_fec!J$141</f>
        <v>9.5055510836045052</v>
      </c>
      <c r="K302" s="57">
        <f>RES_hhdet_in_fec!K$141</f>
        <v>13.378513176829522</v>
      </c>
      <c r="L302" s="57">
        <f>RES_hhdet_in_fec!L$141</f>
        <v>13.35844174219829</v>
      </c>
      <c r="M302" s="57">
        <f>RES_hhdet_in_fec!M$141</f>
        <v>7.3420300717554881</v>
      </c>
      <c r="N302" s="57">
        <f>RES_hhdet_in_fec!N$141</f>
        <v>18.881340084124677</v>
      </c>
      <c r="O302" s="57">
        <f>RES_hhdet_in_fec!O$141</f>
        <v>12.197434917597068</v>
      </c>
      <c r="P302" s="57">
        <f>RES_hhdet_in_fec!P$141</f>
        <v>17.016427764779063</v>
      </c>
      <c r="Q302" s="57">
        <f>RES_hhdet_in_fec!Q$141</f>
        <v>15.782117604140067</v>
      </c>
    </row>
    <row r="304" spans="1:17" ht="12" customHeight="1" x14ac:dyDescent="0.25">
      <c r="A304" s="152" t="s">
        <v>192</v>
      </c>
      <c r="B304" s="168"/>
      <c r="C304" s="168">
        <f>SUM(C305,C308,C310,C319)</f>
        <v>235.38326466938753</v>
      </c>
      <c r="D304" s="168">
        <f t="shared" ref="D304:Q304" si="78">SUM(D305,D308,D310,D319)</f>
        <v>0</v>
      </c>
      <c r="E304" s="168">
        <f t="shared" si="78"/>
        <v>182.32663454382157</v>
      </c>
      <c r="F304" s="168">
        <f t="shared" si="78"/>
        <v>107.95188678720271</v>
      </c>
      <c r="G304" s="168">
        <f t="shared" si="78"/>
        <v>48.403264768559083</v>
      </c>
      <c r="H304" s="168">
        <f t="shared" si="78"/>
        <v>42.002689958002904</v>
      </c>
      <c r="I304" s="168">
        <f t="shared" si="78"/>
        <v>160.68478411057984</v>
      </c>
      <c r="J304" s="168">
        <f t="shared" si="78"/>
        <v>124.25918408938415</v>
      </c>
      <c r="K304" s="168">
        <f t="shared" si="78"/>
        <v>139.00577041138141</v>
      </c>
      <c r="L304" s="168">
        <f t="shared" si="78"/>
        <v>165.80565500679617</v>
      </c>
      <c r="M304" s="168">
        <f t="shared" si="78"/>
        <v>86.246670142673082</v>
      </c>
      <c r="N304" s="168">
        <f t="shared" si="78"/>
        <v>229.34404757138847</v>
      </c>
      <c r="O304" s="168">
        <f t="shared" si="78"/>
        <v>112.53459490320657</v>
      </c>
      <c r="P304" s="168">
        <f t="shared" si="78"/>
        <v>151.72161047944564</v>
      </c>
      <c r="Q304" s="168">
        <f t="shared" si="78"/>
        <v>134.28143388222918</v>
      </c>
    </row>
    <row r="305" spans="1:17" ht="12" customHeight="1" x14ac:dyDescent="0.25">
      <c r="A305" s="158" t="s">
        <v>65</v>
      </c>
      <c r="B305" s="157"/>
      <c r="C305" s="157">
        <f>SUM(C306:C307)</f>
        <v>201.29812430272622</v>
      </c>
      <c r="D305" s="157">
        <f t="shared" ref="D305:Q305" si="79">SUM(D306:D307)</f>
        <v>0</v>
      </c>
      <c r="E305" s="157">
        <f t="shared" si="79"/>
        <v>149.63176511799227</v>
      </c>
      <c r="F305" s="157">
        <f t="shared" si="79"/>
        <v>89.060008482826944</v>
      </c>
      <c r="G305" s="157">
        <f t="shared" si="79"/>
        <v>40.380164077486491</v>
      </c>
      <c r="H305" s="157">
        <f t="shared" si="79"/>
        <v>31.62830600112104</v>
      </c>
      <c r="I305" s="157">
        <f t="shared" si="79"/>
        <v>132.71865815455402</v>
      </c>
      <c r="J305" s="157">
        <f t="shared" si="79"/>
        <v>102.98429598184376</v>
      </c>
      <c r="K305" s="157">
        <f t="shared" si="79"/>
        <v>108.49980406892395</v>
      </c>
      <c r="L305" s="157">
        <f t="shared" si="79"/>
        <v>133.76193529442921</v>
      </c>
      <c r="M305" s="157">
        <f t="shared" si="79"/>
        <v>69.667736776819538</v>
      </c>
      <c r="N305" s="157">
        <f t="shared" si="79"/>
        <v>184.19713808323158</v>
      </c>
      <c r="O305" s="157">
        <f t="shared" si="79"/>
        <v>85.152337643614629</v>
      </c>
      <c r="P305" s="157">
        <f t="shared" si="79"/>
        <v>112.95946009055368</v>
      </c>
      <c r="Q305" s="157">
        <f t="shared" si="79"/>
        <v>97.910427621882747</v>
      </c>
    </row>
    <row r="306" spans="1:17" ht="12" customHeight="1" x14ac:dyDescent="0.25">
      <c r="A306" s="23" t="s">
        <v>149</v>
      </c>
      <c r="B306" s="156"/>
      <c r="C306" s="156">
        <f>RES_hhdet_in_tes!C$126</f>
        <v>200.71182264794211</v>
      </c>
      <c r="D306" s="156">
        <f>RES_hhdet_in_tes!D$126</f>
        <v>0</v>
      </c>
      <c r="E306" s="156">
        <f>RES_hhdet_in_tes!E$126</f>
        <v>148.641714964008</v>
      </c>
      <c r="F306" s="156">
        <f>RES_hhdet_in_tes!F$126</f>
        <v>88.477742408159187</v>
      </c>
      <c r="G306" s="156">
        <f>RES_hhdet_in_tes!G$126</f>
        <v>40.171239972280276</v>
      </c>
      <c r="H306" s="156">
        <f>RES_hhdet_in_tes!H$126</f>
        <v>31.443933615122013</v>
      </c>
      <c r="I306" s="156">
        <f>RES_hhdet_in_tes!I$126</f>
        <v>131.99942155803575</v>
      </c>
      <c r="J306" s="156">
        <f>RES_hhdet_in_tes!J$126</f>
        <v>102.38634727179839</v>
      </c>
      <c r="K306" s="156">
        <f>RES_hhdet_in_tes!K$126</f>
        <v>107.85329679229814</v>
      </c>
      <c r="L306" s="156">
        <f>RES_hhdet_in_tes!L$126</f>
        <v>132.97820568240394</v>
      </c>
      <c r="M306" s="156">
        <f>RES_hhdet_in_tes!M$126</f>
        <v>69.268094817219307</v>
      </c>
      <c r="N306" s="156">
        <f>RES_hhdet_in_tes!N$126</f>
        <v>183.17010477360299</v>
      </c>
      <c r="O306" s="156">
        <f>RES_hhdet_in_tes!O$126</f>
        <v>84.653323991868078</v>
      </c>
      <c r="P306" s="156">
        <f>RES_hhdet_in_tes!P$126</f>
        <v>112.18169457681044</v>
      </c>
      <c r="Q306" s="156">
        <f>RES_hhdet_in_tes!Q$126</f>
        <v>97.164157213473572</v>
      </c>
    </row>
    <row r="307" spans="1:17" ht="12" customHeight="1" x14ac:dyDescent="0.25">
      <c r="A307" s="23" t="s">
        <v>60</v>
      </c>
      <c r="B307" s="156"/>
      <c r="C307" s="156">
        <f>RES_hhdet_in_tes!C$127</f>
        <v>0.58630165478411345</v>
      </c>
      <c r="D307" s="156">
        <f>RES_hhdet_in_tes!D$127</f>
        <v>0</v>
      </c>
      <c r="E307" s="156">
        <f>RES_hhdet_in_tes!E$127</f>
        <v>0.99005015398427654</v>
      </c>
      <c r="F307" s="156">
        <f>RES_hhdet_in_tes!F$127</f>
        <v>0.58226607466776337</v>
      </c>
      <c r="G307" s="156">
        <f>RES_hhdet_in_tes!G$127</f>
        <v>0.20892410520621499</v>
      </c>
      <c r="H307" s="156">
        <f>RES_hhdet_in_tes!H$127</f>
        <v>0.18437238599902545</v>
      </c>
      <c r="I307" s="156">
        <f>RES_hhdet_in_tes!I$127</f>
        <v>0.71923659651826044</v>
      </c>
      <c r="J307" s="156">
        <f>RES_hhdet_in_tes!J$127</f>
        <v>0.59794871004537309</v>
      </c>
      <c r="K307" s="156">
        <f>RES_hhdet_in_tes!K$127</f>
        <v>0.64650727662580776</v>
      </c>
      <c r="L307" s="156">
        <f>RES_hhdet_in_tes!L$127</f>
        <v>0.78372961202526414</v>
      </c>
      <c r="M307" s="156">
        <f>RES_hhdet_in_tes!M$127</f>
        <v>0.39964195960022691</v>
      </c>
      <c r="N307" s="156">
        <f>RES_hhdet_in_tes!N$127</f>
        <v>1.0270333096285991</v>
      </c>
      <c r="O307" s="156">
        <f>RES_hhdet_in_tes!O$127</f>
        <v>0.49901365174654877</v>
      </c>
      <c r="P307" s="156">
        <f>RES_hhdet_in_tes!P$127</f>
        <v>0.77776551374323122</v>
      </c>
      <c r="Q307" s="156">
        <f>RES_hhdet_in_tes!Q$127</f>
        <v>0.74627040840917325</v>
      </c>
    </row>
    <row r="308" spans="1:17" ht="12" customHeight="1" x14ac:dyDescent="0.25">
      <c r="A308" s="158" t="s">
        <v>112</v>
      </c>
      <c r="B308" s="157"/>
      <c r="C308" s="157">
        <f>C309</f>
        <v>3.452706603208687E-2</v>
      </c>
      <c r="D308" s="157">
        <f t="shared" ref="D308:Q308" si="80">D309</f>
        <v>0</v>
      </c>
      <c r="E308" s="157">
        <f t="shared" si="80"/>
        <v>4.5319143639942973E-2</v>
      </c>
      <c r="F308" s="157">
        <f t="shared" si="80"/>
        <v>7.4448815059719786E-2</v>
      </c>
      <c r="G308" s="157">
        <f t="shared" si="80"/>
        <v>4.3083100928151812E-2</v>
      </c>
      <c r="H308" s="157">
        <f t="shared" si="80"/>
        <v>9.8585601191104877E-2</v>
      </c>
      <c r="I308" s="157">
        <f t="shared" si="80"/>
        <v>0.16806882079821861</v>
      </c>
      <c r="J308" s="157">
        <f t="shared" si="80"/>
        <v>0.16148846462795963</v>
      </c>
      <c r="K308" s="157">
        <f t="shared" si="80"/>
        <v>0.24304580992027144</v>
      </c>
      <c r="L308" s="157">
        <f t="shared" si="80"/>
        <v>0.26086636475366537</v>
      </c>
      <c r="M308" s="157">
        <f t="shared" si="80"/>
        <v>0.29157921552668781</v>
      </c>
      <c r="N308" s="157">
        <f t="shared" si="80"/>
        <v>0.41230421656860944</v>
      </c>
      <c r="O308" s="157">
        <f t="shared" si="80"/>
        <v>0.15710363430408281</v>
      </c>
      <c r="P308" s="157">
        <f t="shared" si="80"/>
        <v>0.59263442652649467</v>
      </c>
      <c r="Q308" s="157">
        <f t="shared" si="80"/>
        <v>0.67362256449308089</v>
      </c>
    </row>
    <row r="309" spans="1:17" ht="12" customHeight="1" x14ac:dyDescent="0.25">
      <c r="A309" s="23" t="s">
        <v>60</v>
      </c>
      <c r="B309" s="156"/>
      <c r="C309" s="156">
        <f>RES_hhdet_in_tes!C$129</f>
        <v>3.452706603208687E-2</v>
      </c>
      <c r="D309" s="156">
        <f>RES_hhdet_in_tes!D$129</f>
        <v>0</v>
      </c>
      <c r="E309" s="156">
        <f>RES_hhdet_in_tes!E$129</f>
        <v>4.5319143639942973E-2</v>
      </c>
      <c r="F309" s="156">
        <f>RES_hhdet_in_tes!F$129</f>
        <v>7.4448815059719786E-2</v>
      </c>
      <c r="G309" s="156">
        <f>RES_hhdet_in_tes!G$129</f>
        <v>4.3083100928151812E-2</v>
      </c>
      <c r="H309" s="156">
        <f>RES_hhdet_in_tes!H$129</f>
        <v>9.8585601191104877E-2</v>
      </c>
      <c r="I309" s="156">
        <f>RES_hhdet_in_tes!I$129</f>
        <v>0.16806882079821861</v>
      </c>
      <c r="J309" s="156">
        <f>RES_hhdet_in_tes!J$129</f>
        <v>0.16148846462795963</v>
      </c>
      <c r="K309" s="156">
        <f>RES_hhdet_in_tes!K$129</f>
        <v>0.24304580992027144</v>
      </c>
      <c r="L309" s="156">
        <f>RES_hhdet_in_tes!L$129</f>
        <v>0.26086636475366537</v>
      </c>
      <c r="M309" s="156">
        <f>RES_hhdet_in_tes!M$129</f>
        <v>0.29157921552668781</v>
      </c>
      <c r="N309" s="156">
        <f>RES_hhdet_in_tes!N$129</f>
        <v>0.41230421656860944</v>
      </c>
      <c r="O309" s="156">
        <f>RES_hhdet_in_tes!O$129</f>
        <v>0.15710363430408281</v>
      </c>
      <c r="P309" s="156">
        <f>RES_hhdet_in_tes!P$129</f>
        <v>0.59263442652649467</v>
      </c>
      <c r="Q309" s="156">
        <f>RES_hhdet_in_tes!Q$129</f>
        <v>0.67362256449308089</v>
      </c>
    </row>
    <row r="310" spans="1:17" ht="12" customHeight="1" x14ac:dyDescent="0.25">
      <c r="A310" s="158" t="s">
        <v>63</v>
      </c>
      <c r="B310" s="157"/>
      <c r="C310" s="157">
        <f>SUM(C311:C312,C315:C316)</f>
        <v>24.36821378722685</v>
      </c>
      <c r="D310" s="157">
        <f t="shared" ref="D310:Q310" si="81">SUM(D311:D312,D315:D316)</f>
        <v>0</v>
      </c>
      <c r="E310" s="157">
        <f t="shared" si="81"/>
        <v>20.817556230072086</v>
      </c>
      <c r="F310" s="157">
        <f t="shared" si="81"/>
        <v>11.679666363253158</v>
      </c>
      <c r="G310" s="157">
        <f t="shared" si="81"/>
        <v>4.9948319907155705</v>
      </c>
      <c r="H310" s="157">
        <f t="shared" si="81"/>
        <v>7.2988975420481692</v>
      </c>
      <c r="I310" s="157">
        <f t="shared" si="81"/>
        <v>17.702332101979284</v>
      </c>
      <c r="J310" s="157">
        <f t="shared" si="81"/>
        <v>13.027612045397902</v>
      </c>
      <c r="K310" s="157">
        <f t="shared" si="81"/>
        <v>18.897075614800428</v>
      </c>
      <c r="L310" s="157">
        <f t="shared" si="81"/>
        <v>20.452366888978421</v>
      </c>
      <c r="M310" s="157">
        <f t="shared" si="81"/>
        <v>10.069745367114074</v>
      </c>
      <c r="N310" s="157">
        <f t="shared" si="81"/>
        <v>28.752884183980921</v>
      </c>
      <c r="O310" s="157">
        <f t="shared" si="81"/>
        <v>16.908672651322824</v>
      </c>
      <c r="P310" s="157">
        <f t="shared" si="81"/>
        <v>23.782975028806117</v>
      </c>
      <c r="Q310" s="157">
        <f t="shared" si="81"/>
        <v>22.360121849431081</v>
      </c>
    </row>
    <row r="311" spans="1:17" ht="12" customHeight="1" x14ac:dyDescent="0.25">
      <c r="A311" s="167" t="s">
        <v>148</v>
      </c>
      <c r="B311" s="132"/>
      <c r="C311" s="132">
        <f>RES_hhdet_in_tes!C$131</f>
        <v>22.42587522441211</v>
      </c>
      <c r="D311" s="132">
        <f>RES_hhdet_in_tes!D$131</f>
        <v>0</v>
      </c>
      <c r="E311" s="132">
        <f>RES_hhdet_in_tes!E$131</f>
        <v>15.42761407595628</v>
      </c>
      <c r="F311" s="132">
        <f>RES_hhdet_in_tes!F$131</f>
        <v>11.679666363253158</v>
      </c>
      <c r="G311" s="132">
        <f>RES_hhdet_in_tes!G$131</f>
        <v>4.9948319907155705</v>
      </c>
      <c r="H311" s="132">
        <f>RES_hhdet_in_tes!H$131</f>
        <v>0</v>
      </c>
      <c r="I311" s="132">
        <f>RES_hhdet_in_tes!I$131</f>
        <v>15.75519730279013</v>
      </c>
      <c r="J311" s="132">
        <f>RES_hhdet_in_tes!J$131</f>
        <v>13.027612045397902</v>
      </c>
      <c r="K311" s="132">
        <f>RES_hhdet_in_tes!K$131</f>
        <v>7.7022455039075428</v>
      </c>
      <c r="L311" s="132">
        <f>RES_hhdet_in_tes!L$131</f>
        <v>10.681961433326318</v>
      </c>
      <c r="M311" s="132">
        <f>RES_hhdet_in_tes!M$131</f>
        <v>7.5331649272647665</v>
      </c>
      <c r="N311" s="132">
        <f>RES_hhdet_in_tes!N$131</f>
        <v>18.448954006845785</v>
      </c>
      <c r="O311" s="132">
        <f>RES_hhdet_in_tes!O$131</f>
        <v>2.4267361619940919</v>
      </c>
      <c r="P311" s="132">
        <f>RES_hhdet_in_tes!P$131</f>
        <v>6.3262362773894933</v>
      </c>
      <c r="Q311" s="132">
        <f>RES_hhdet_in_tes!Q$131</f>
        <v>3.7846680147109684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9.5299329303691476</v>
      </c>
      <c r="L312" s="132">
        <f t="shared" si="82"/>
        <v>2.6942966121000325</v>
      </c>
      <c r="M312" s="132">
        <f t="shared" si="82"/>
        <v>2.5365804398493079</v>
      </c>
      <c r="N312" s="132">
        <f t="shared" si="82"/>
        <v>2.7769881544190507</v>
      </c>
      <c r="O312" s="132">
        <f t="shared" si="82"/>
        <v>14.481936489328733</v>
      </c>
      <c r="P312" s="132">
        <f t="shared" si="82"/>
        <v>15.414149305078105</v>
      </c>
      <c r="Q312" s="132">
        <f t="shared" si="82"/>
        <v>14.476694287346763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6.675593311555585</v>
      </c>
      <c r="L313" s="165">
        <f>RES_hhdet_in_tes!L$133</f>
        <v>1.8848037395426667</v>
      </c>
      <c r="M313" s="165">
        <f>RES_hhdet_in_tes!M$133</f>
        <v>1.7809636392780026</v>
      </c>
      <c r="N313" s="165">
        <f>RES_hhdet_in_tes!N$133</f>
        <v>1.9463547290260041</v>
      </c>
      <c r="O313" s="165">
        <f>RES_hhdet_in_tes!O$133</f>
        <v>10.144524557774002</v>
      </c>
      <c r="P313" s="165">
        <f>RES_hhdet_in_tes!P$133</f>
        <v>10.806636060802475</v>
      </c>
      <c r="Q313" s="165">
        <f>RES_hhdet_in_tes!Q$133</f>
        <v>10.146407906559569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2.854339618813563</v>
      </c>
      <c r="L314" s="164">
        <f>RES_hhdet_in_tes!L$134</f>
        <v>0.80949287255736557</v>
      </c>
      <c r="M314" s="164">
        <f>RES_hhdet_in_tes!M$134</f>
        <v>0.75561680057130509</v>
      </c>
      <c r="N314" s="164">
        <f>RES_hhdet_in_tes!N$134</f>
        <v>0.83063342539304641</v>
      </c>
      <c r="O314" s="164">
        <f>RES_hhdet_in_tes!O$134</f>
        <v>4.3374119315547315</v>
      </c>
      <c r="P314" s="164">
        <f>RES_hhdet_in_tes!P$134</f>
        <v>4.6075132442756308</v>
      </c>
      <c r="Q314" s="164">
        <f>RES_hhdet_in_tes!Q$134</f>
        <v>4.3302863807871947</v>
      </c>
    </row>
    <row r="315" spans="1:17" ht="12" customHeight="1" x14ac:dyDescent="0.25">
      <c r="A315" s="163" t="s">
        <v>142</v>
      </c>
      <c r="B315" s="162"/>
      <c r="C315" s="162">
        <f>RES_hhdet_in_tes!C$135</f>
        <v>1.9423385628147412</v>
      </c>
      <c r="D315" s="162">
        <f>RES_hhdet_in_tes!D$135</f>
        <v>0</v>
      </c>
      <c r="E315" s="162">
        <f>RES_hhdet_in_tes!E$135</f>
        <v>5.3899421541158041</v>
      </c>
      <c r="F315" s="162">
        <f>RES_hhdet_in_tes!F$135</f>
        <v>0</v>
      </c>
      <c r="G315" s="162">
        <f>RES_hhdet_in_tes!G$135</f>
        <v>0</v>
      </c>
      <c r="H315" s="162">
        <f>RES_hhdet_in_tes!H$135</f>
        <v>7.2988975420481692</v>
      </c>
      <c r="I315" s="162">
        <f>RES_hhdet_in_tes!I$135</f>
        <v>1.947134799189155</v>
      </c>
      <c r="J315" s="162">
        <f>RES_hhdet_in_tes!J$135</f>
        <v>0</v>
      </c>
      <c r="K315" s="162">
        <f>RES_hhdet_in_tes!K$135</f>
        <v>1.4885867226006555</v>
      </c>
      <c r="L315" s="162">
        <f>RES_hhdet_in_tes!L$135</f>
        <v>6.6211879524014794</v>
      </c>
      <c r="M315" s="162">
        <f>RES_hhdet_in_tes!M$135</f>
        <v>0</v>
      </c>
      <c r="N315" s="162">
        <f>RES_hhdet_in_tes!N$135</f>
        <v>7.1047323521085595</v>
      </c>
      <c r="O315" s="162">
        <f>RES_hhdet_in_tes!O$135</f>
        <v>0</v>
      </c>
      <c r="P315" s="162">
        <f>RES_hhdet_in_tes!P$135</f>
        <v>1.6678790971943351</v>
      </c>
      <c r="Q315" s="162">
        <f>RES_hhdet_in_tes!Q$135</f>
        <v>3.4121633111706999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0.176310457923084</v>
      </c>
      <c r="L316" s="160">
        <f t="shared" si="83"/>
        <v>0.45492089115058854</v>
      </c>
      <c r="M316" s="160">
        <f t="shared" si="83"/>
        <v>0</v>
      </c>
      <c r="N316" s="160">
        <f t="shared" si="83"/>
        <v>0.42220967060752623</v>
      </c>
      <c r="O316" s="160">
        <f t="shared" si="83"/>
        <v>0</v>
      </c>
      <c r="P316" s="160">
        <f t="shared" si="83"/>
        <v>0.37471034914418366</v>
      </c>
      <c r="Q316" s="160">
        <f t="shared" si="83"/>
        <v>0.68659623620264576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0.13587816309184658</v>
      </c>
      <c r="L317" s="156">
        <f>RES_hhdet_in_tes!L$137</f>
        <v>0.35775724420020416</v>
      </c>
      <c r="M317" s="156">
        <f>RES_hhdet_in_tes!M$137</f>
        <v>0</v>
      </c>
      <c r="N317" s="156">
        <f>RES_hhdet_in_tes!N$137</f>
        <v>0.32730139993026758</v>
      </c>
      <c r="O317" s="156">
        <f>RES_hhdet_in_tes!O$137</f>
        <v>0</v>
      </c>
      <c r="P317" s="156">
        <f>RES_hhdet_in_tes!P$137</f>
        <v>0.29142484776433247</v>
      </c>
      <c r="Q317" s="156">
        <f>RES_hhdet_in_tes!Q$137</f>
        <v>0.53542452353555559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4.0432294831237413E-2</v>
      </c>
      <c r="L318" s="156">
        <f>RES_hhdet_in_tes!L$138</f>
        <v>9.7163646950384402E-2</v>
      </c>
      <c r="M318" s="156">
        <f>RES_hhdet_in_tes!M$138</f>
        <v>0</v>
      </c>
      <c r="N318" s="156">
        <f>RES_hhdet_in_tes!N$138</f>
        <v>9.4908270677258641E-2</v>
      </c>
      <c r="O318" s="156">
        <f>RES_hhdet_in_tes!O$138</f>
        <v>0</v>
      </c>
      <c r="P318" s="156">
        <f>RES_hhdet_in_tes!P$138</f>
        <v>8.3285501379851204E-2</v>
      </c>
      <c r="Q318" s="156">
        <f>RES_hhdet_in_tes!Q$138</f>
        <v>0.1511717126670902</v>
      </c>
    </row>
    <row r="319" spans="1:17" ht="12" customHeight="1" x14ac:dyDescent="0.25">
      <c r="A319" s="158" t="s">
        <v>62</v>
      </c>
      <c r="B319" s="157"/>
      <c r="C319" s="157">
        <f>SUM(C320:C321)</f>
        <v>9.6823995134023573</v>
      </c>
      <c r="D319" s="157">
        <f t="shared" ref="D319:Q319" si="84">SUM(D320:D321)</f>
        <v>0</v>
      </c>
      <c r="E319" s="157">
        <f t="shared" si="84"/>
        <v>11.831994052117269</v>
      </c>
      <c r="F319" s="157">
        <f t="shared" si="84"/>
        <v>7.1377631260628744</v>
      </c>
      <c r="G319" s="157">
        <f t="shared" si="84"/>
        <v>2.985185599428871</v>
      </c>
      <c r="H319" s="157">
        <f t="shared" si="84"/>
        <v>2.9769008136425916</v>
      </c>
      <c r="I319" s="157">
        <f t="shared" si="84"/>
        <v>10.095725033248296</v>
      </c>
      <c r="J319" s="157">
        <f t="shared" si="84"/>
        <v>8.0857875975145266</v>
      </c>
      <c r="K319" s="157">
        <f t="shared" si="84"/>
        <v>11.365844917736746</v>
      </c>
      <c r="L319" s="157">
        <f t="shared" si="84"/>
        <v>11.33048645863488</v>
      </c>
      <c r="M319" s="157">
        <f t="shared" si="84"/>
        <v>6.2176087832128033</v>
      </c>
      <c r="N319" s="157">
        <f t="shared" si="84"/>
        <v>15.98172108760739</v>
      </c>
      <c r="O319" s="157">
        <f t="shared" si="84"/>
        <v>10.316480973965039</v>
      </c>
      <c r="P319" s="157">
        <f t="shared" si="84"/>
        <v>14.38654093355936</v>
      </c>
      <c r="Q319" s="157">
        <f t="shared" si="84"/>
        <v>13.337261846422265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9.6823995134023573</v>
      </c>
      <c r="D321" s="57">
        <f>RES_hhdet_in_tes!D$141</f>
        <v>0</v>
      </c>
      <c r="E321" s="57">
        <f>RES_hhdet_in_tes!E$141</f>
        <v>11.831994052117269</v>
      </c>
      <c r="F321" s="57">
        <f>RES_hhdet_in_tes!F$141</f>
        <v>7.1377631260628744</v>
      </c>
      <c r="G321" s="57">
        <f>RES_hhdet_in_tes!G$141</f>
        <v>2.985185599428871</v>
      </c>
      <c r="H321" s="57">
        <f>RES_hhdet_in_tes!H$141</f>
        <v>2.9769008136425916</v>
      </c>
      <c r="I321" s="57">
        <f>RES_hhdet_in_tes!I$141</f>
        <v>10.095725033248296</v>
      </c>
      <c r="J321" s="57">
        <f>RES_hhdet_in_tes!J$141</f>
        <v>8.0857875975145266</v>
      </c>
      <c r="K321" s="57">
        <f>RES_hhdet_in_tes!K$141</f>
        <v>11.365844917736746</v>
      </c>
      <c r="L321" s="57">
        <f>RES_hhdet_in_tes!L$141</f>
        <v>11.33048645863488</v>
      </c>
      <c r="M321" s="57">
        <f>RES_hhdet_in_tes!M$141</f>
        <v>6.2176087832128033</v>
      </c>
      <c r="N321" s="57">
        <f>RES_hhdet_in_tes!N$141</f>
        <v>15.98172108760739</v>
      </c>
      <c r="O321" s="57">
        <f>RES_hhdet_in_tes!O$141</f>
        <v>10.316480973965039</v>
      </c>
      <c r="P321" s="57">
        <f>RES_hhdet_in_tes!P$141</f>
        <v>14.38654093355936</v>
      </c>
      <c r="Q321" s="57">
        <f>RES_hhdet_in_tes!Q$141</f>
        <v>13.337261846422265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0.76704366335089613</v>
      </c>
      <c r="D323" s="175" t="str">
        <f t="shared" si="85"/>
        <v/>
      </c>
      <c r="E323" s="175">
        <f t="shared" si="85"/>
        <v>0.77439936619546368</v>
      </c>
      <c r="F323" s="175">
        <f t="shared" si="85"/>
        <v>0.78103431666314416</v>
      </c>
      <c r="G323" s="175">
        <f t="shared" si="85"/>
        <v>0.78406960644347146</v>
      </c>
      <c r="H323" s="175">
        <f t="shared" si="85"/>
        <v>0.75994917443949284</v>
      </c>
      <c r="I323" s="175">
        <f t="shared" si="85"/>
        <v>0.78908375501714012</v>
      </c>
      <c r="J323" s="175">
        <f t="shared" si="85"/>
        <v>0.79434203955525073</v>
      </c>
      <c r="K323" s="175">
        <f t="shared" si="85"/>
        <v>0.79159295060507306</v>
      </c>
      <c r="L323" s="175">
        <f t="shared" si="85"/>
        <v>0.79383436760729309</v>
      </c>
      <c r="M323" s="175">
        <f t="shared" si="85"/>
        <v>0.80305075057069519</v>
      </c>
      <c r="N323" s="175">
        <f t="shared" si="85"/>
        <v>0.8008066047612995</v>
      </c>
      <c r="O323" s="175">
        <f t="shared" si="85"/>
        <v>0.80283247825126147</v>
      </c>
      <c r="P323" s="175">
        <f t="shared" si="85"/>
        <v>0.809188395862254</v>
      </c>
      <c r="Q323" s="175">
        <f t="shared" si="85"/>
        <v>0.81152316505906807</v>
      </c>
    </row>
    <row r="324" spans="1:17" ht="12" customHeight="1" x14ac:dyDescent="0.25">
      <c r="A324" s="158" t="s">
        <v>65</v>
      </c>
      <c r="B324" s="169"/>
      <c r="C324" s="169">
        <f t="shared" si="85"/>
        <v>0.75943833575513575</v>
      </c>
      <c r="D324" s="169" t="str">
        <f t="shared" si="85"/>
        <v/>
      </c>
      <c r="E324" s="169">
        <f t="shared" si="85"/>
        <v>0.76667757629827959</v>
      </c>
      <c r="F324" s="169">
        <f t="shared" si="85"/>
        <v>0.77126343954144905</v>
      </c>
      <c r="G324" s="169">
        <f t="shared" si="85"/>
        <v>0.7747379308465584</v>
      </c>
      <c r="H324" s="169">
        <f t="shared" si="85"/>
        <v>0.75190370193439449</v>
      </c>
      <c r="I324" s="169">
        <f t="shared" si="85"/>
        <v>0.77986927980919962</v>
      </c>
      <c r="J324" s="169">
        <f t="shared" si="85"/>
        <v>0.78445263570430068</v>
      </c>
      <c r="K324" s="169">
        <f t="shared" si="85"/>
        <v>0.77517094943288367</v>
      </c>
      <c r="L324" s="169">
        <f t="shared" si="85"/>
        <v>0.78443716631969163</v>
      </c>
      <c r="M324" s="169">
        <f t="shared" si="85"/>
        <v>0.79041829708864453</v>
      </c>
      <c r="N324" s="169">
        <f t="shared" si="85"/>
        <v>0.79149364671603273</v>
      </c>
      <c r="O324" s="169">
        <f t="shared" si="85"/>
        <v>0.78324272227093394</v>
      </c>
      <c r="P324" s="169">
        <f t="shared" si="85"/>
        <v>0.79072993827713223</v>
      </c>
      <c r="Q324" s="169">
        <f t="shared" si="85"/>
        <v>0.79262792746605304</v>
      </c>
    </row>
    <row r="325" spans="1:17" ht="12" customHeight="1" x14ac:dyDescent="0.25">
      <c r="A325" s="23" t="s">
        <v>149</v>
      </c>
      <c r="B325" s="73"/>
      <c r="C325" s="73">
        <f t="shared" si="85"/>
        <v>0.75886818034807413</v>
      </c>
      <c r="D325" s="73" t="str">
        <f t="shared" si="85"/>
        <v/>
      </c>
      <c r="E325" s="73">
        <f t="shared" si="85"/>
        <v>0.76537976901862936</v>
      </c>
      <c r="F325" s="73">
        <f t="shared" si="85"/>
        <v>0.76998022061753846</v>
      </c>
      <c r="G325" s="73">
        <f t="shared" si="85"/>
        <v>0.77372147837393979</v>
      </c>
      <c r="H325" s="73">
        <f t="shared" si="85"/>
        <v>0.75079700228214119</v>
      </c>
      <c r="I325" s="73">
        <f t="shared" si="85"/>
        <v>0.77881465032365738</v>
      </c>
      <c r="J325" s="73">
        <f t="shared" si="85"/>
        <v>0.78332894214939885</v>
      </c>
      <c r="K325" s="73">
        <f t="shared" si="85"/>
        <v>0.77404867616567585</v>
      </c>
      <c r="L325" s="73">
        <f t="shared" si="85"/>
        <v>0.78333912721619936</v>
      </c>
      <c r="M325" s="73">
        <f t="shared" si="85"/>
        <v>0.78934894494718189</v>
      </c>
      <c r="N325" s="73">
        <f t="shared" si="85"/>
        <v>0.79047504833431981</v>
      </c>
      <c r="O325" s="73">
        <f t="shared" si="85"/>
        <v>0.78220326278595143</v>
      </c>
      <c r="P325" s="73">
        <f t="shared" si="85"/>
        <v>0.78952455152788281</v>
      </c>
      <c r="Q325" s="73">
        <f t="shared" si="85"/>
        <v>0.79132008326765746</v>
      </c>
    </row>
    <row r="326" spans="1:17" ht="12" customHeight="1" x14ac:dyDescent="0.25">
      <c r="A326" s="23" t="s">
        <v>60</v>
      </c>
      <c r="B326" s="73"/>
      <c r="C326" s="73">
        <f t="shared" si="85"/>
        <v>1.0224058203938424</v>
      </c>
      <c r="D326" s="73" t="str">
        <f t="shared" si="85"/>
        <v/>
      </c>
      <c r="E326" s="73">
        <f t="shared" si="85"/>
        <v>1.0285114815637784</v>
      </c>
      <c r="F326" s="73">
        <f t="shared" si="85"/>
        <v>1.0328141560521733</v>
      </c>
      <c r="G326" s="73">
        <f t="shared" si="85"/>
        <v>1.0365739590260241</v>
      </c>
      <c r="H326" s="73">
        <f t="shared" si="85"/>
        <v>1.0043999434050455</v>
      </c>
      <c r="I326" s="73">
        <f t="shared" si="85"/>
        <v>1.0377815411483289</v>
      </c>
      <c r="J326" s="73">
        <f t="shared" si="85"/>
        <v>1.039878157322252</v>
      </c>
      <c r="K326" s="73">
        <f t="shared" si="85"/>
        <v>1.0224838796321627</v>
      </c>
      <c r="L326" s="73">
        <f t="shared" si="85"/>
        <v>1.0292269944652599</v>
      </c>
      <c r="M326" s="73">
        <f t="shared" si="85"/>
        <v>1.03296799593771</v>
      </c>
      <c r="N326" s="73">
        <f t="shared" si="85"/>
        <v>1.0276715158346954</v>
      </c>
      <c r="O326" s="73">
        <f t="shared" si="85"/>
        <v>1.011202121793116</v>
      </c>
      <c r="P326" s="73">
        <f t="shared" si="85"/>
        <v>1.0140273938463069</v>
      </c>
      <c r="Q326" s="73">
        <f t="shared" si="85"/>
        <v>1.0099562005109315</v>
      </c>
    </row>
    <row r="327" spans="1:17" ht="12" customHeight="1" x14ac:dyDescent="0.25">
      <c r="A327" s="158" t="s">
        <v>112</v>
      </c>
      <c r="B327" s="169"/>
      <c r="C327" s="169">
        <f t="shared" si="85"/>
        <v>1.8143000500989597</v>
      </c>
      <c r="D327" s="169" t="str">
        <f t="shared" si="85"/>
        <v/>
      </c>
      <c r="E327" s="169">
        <f t="shared" si="85"/>
        <v>1.8544045274256538</v>
      </c>
      <c r="F327" s="169">
        <f t="shared" si="85"/>
        <v>1.893820974022199</v>
      </c>
      <c r="G327" s="169">
        <f t="shared" si="85"/>
        <v>1.9506028639961406</v>
      </c>
      <c r="H327" s="169">
        <f t="shared" si="85"/>
        <v>2.0302719830499618</v>
      </c>
      <c r="I327" s="169">
        <f t="shared" si="85"/>
        <v>2.1321459189279364</v>
      </c>
      <c r="J327" s="169">
        <f t="shared" si="85"/>
        <v>2.2755496546198963</v>
      </c>
      <c r="K327" s="169">
        <f t="shared" si="85"/>
        <v>2.4263757149185685</v>
      </c>
      <c r="L327" s="169">
        <f t="shared" si="85"/>
        <v>2.579234719387332</v>
      </c>
      <c r="M327" s="169">
        <f t="shared" si="85"/>
        <v>2.7242473880993585</v>
      </c>
      <c r="N327" s="169">
        <f t="shared" si="85"/>
        <v>2.8504350181044202</v>
      </c>
      <c r="O327" s="169">
        <f t="shared" si="85"/>
        <v>2.9649463621725971</v>
      </c>
      <c r="P327" s="169">
        <f t="shared" si="85"/>
        <v>3.069330398393963</v>
      </c>
      <c r="Q327" s="169">
        <f t="shared" si="85"/>
        <v>3.1532201854827502</v>
      </c>
    </row>
    <row r="328" spans="1:17" ht="12" customHeight="1" x14ac:dyDescent="0.25">
      <c r="A328" s="23" t="s">
        <v>60</v>
      </c>
      <c r="B328" s="73"/>
      <c r="C328" s="73">
        <f t="shared" si="85"/>
        <v>1.8143000500989597</v>
      </c>
      <c r="D328" s="73" t="str">
        <f t="shared" si="85"/>
        <v/>
      </c>
      <c r="E328" s="73">
        <f t="shared" si="85"/>
        <v>1.8544045274256538</v>
      </c>
      <c r="F328" s="73">
        <f t="shared" si="85"/>
        <v>1.893820974022199</v>
      </c>
      <c r="G328" s="73">
        <f t="shared" si="85"/>
        <v>1.9506028639961406</v>
      </c>
      <c r="H328" s="73">
        <f t="shared" si="85"/>
        <v>2.0302719830499618</v>
      </c>
      <c r="I328" s="73">
        <f t="shared" si="85"/>
        <v>2.1321459189279364</v>
      </c>
      <c r="J328" s="73">
        <f t="shared" si="85"/>
        <v>2.2755496546198963</v>
      </c>
      <c r="K328" s="73">
        <f t="shared" si="85"/>
        <v>2.4263757149185685</v>
      </c>
      <c r="L328" s="73">
        <f t="shared" si="85"/>
        <v>2.579234719387332</v>
      </c>
      <c r="M328" s="73">
        <f t="shared" si="85"/>
        <v>2.7242473880993585</v>
      </c>
      <c r="N328" s="73">
        <f t="shared" si="85"/>
        <v>2.8504350181044202</v>
      </c>
      <c r="O328" s="73">
        <f t="shared" si="85"/>
        <v>2.9649463621725971</v>
      </c>
      <c r="P328" s="73">
        <f t="shared" si="85"/>
        <v>3.069330398393963</v>
      </c>
      <c r="Q328" s="73">
        <f t="shared" si="85"/>
        <v>3.1532201854827502</v>
      </c>
    </row>
    <row r="329" spans="1:17" ht="12" customHeight="1" x14ac:dyDescent="0.25">
      <c r="A329" s="158" t="s">
        <v>63</v>
      </c>
      <c r="B329" s="169"/>
      <c r="C329" s="169">
        <f t="shared" si="85"/>
        <v>0.81206036298587214</v>
      </c>
      <c r="D329" s="169" t="str">
        <f t="shared" si="85"/>
        <v/>
      </c>
      <c r="E329" s="169">
        <f t="shared" si="85"/>
        <v>0.80196688179217224</v>
      </c>
      <c r="F329" s="169">
        <f t="shared" si="85"/>
        <v>0.8269764198293228</v>
      </c>
      <c r="G329" s="169">
        <f t="shared" si="85"/>
        <v>0.8298426807715511</v>
      </c>
      <c r="H329" s="169">
        <f t="shared" si="85"/>
        <v>0.75910299355443911</v>
      </c>
      <c r="I329" s="169">
        <f t="shared" si="85"/>
        <v>0.82597656926150465</v>
      </c>
      <c r="J329" s="169">
        <f t="shared" si="85"/>
        <v>0.83660053065550388</v>
      </c>
      <c r="K329" s="169">
        <f t="shared" si="85"/>
        <v>0.85294729171337047</v>
      </c>
      <c r="L329" s="169">
        <f t="shared" si="85"/>
        <v>0.82178940473132656</v>
      </c>
      <c r="M329" s="169">
        <f t="shared" si="85"/>
        <v>0.85269052583800009</v>
      </c>
      <c r="N329" s="169">
        <f t="shared" si="85"/>
        <v>0.82994351327759686</v>
      </c>
      <c r="O329" s="169">
        <f t="shared" si="85"/>
        <v>0.88048386661249722</v>
      </c>
      <c r="P329" s="169">
        <f t="shared" si="85"/>
        <v>0.86690578175491972</v>
      </c>
      <c r="Q329" s="169">
        <f t="shared" si="85"/>
        <v>0.86178446225847616</v>
      </c>
    </row>
    <row r="330" spans="1:17" ht="12" customHeight="1" x14ac:dyDescent="0.25">
      <c r="A330" s="167" t="s">
        <v>148</v>
      </c>
      <c r="B330" s="174"/>
      <c r="C330" s="174">
        <f t="shared" si="85"/>
        <v>0.81936710424953585</v>
      </c>
      <c r="D330" s="174" t="str">
        <f t="shared" si="85"/>
        <v/>
      </c>
      <c r="E330" s="174">
        <f t="shared" si="85"/>
        <v>0.82431012239259216</v>
      </c>
      <c r="F330" s="174">
        <f t="shared" si="85"/>
        <v>0.8269764198293228</v>
      </c>
      <c r="G330" s="174">
        <f t="shared" si="85"/>
        <v>0.8298426807715511</v>
      </c>
      <c r="H330" s="174" t="str">
        <f t="shared" si="85"/>
        <v/>
      </c>
      <c r="I330" s="174">
        <f t="shared" si="85"/>
        <v>0.83422228747471383</v>
      </c>
      <c r="J330" s="174">
        <f t="shared" si="85"/>
        <v>0.83660053065550388</v>
      </c>
      <c r="K330" s="174">
        <f t="shared" si="85"/>
        <v>0.83869785196356772</v>
      </c>
      <c r="L330" s="174">
        <f t="shared" si="85"/>
        <v>0.84067646773572802</v>
      </c>
      <c r="M330" s="174">
        <f t="shared" si="85"/>
        <v>0.84267637716640198</v>
      </c>
      <c r="N330" s="174">
        <f t="shared" si="85"/>
        <v>0.84375103784721095</v>
      </c>
      <c r="O330" s="174">
        <f t="shared" si="85"/>
        <v>0.84490068758624071</v>
      </c>
      <c r="P330" s="174">
        <f t="shared" si="85"/>
        <v>0.84545856359135985</v>
      </c>
      <c r="Q330" s="174">
        <f t="shared" si="85"/>
        <v>0.84573475217746441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>
        <f t="shared" si="85"/>
        <v>0.88076671298164433</v>
      </c>
      <c r="L331" s="174">
        <f t="shared" si="85"/>
        <v>0.88294943206317678</v>
      </c>
      <c r="M331" s="174">
        <f t="shared" si="85"/>
        <v>0.88388501089596105</v>
      </c>
      <c r="N331" s="174">
        <f t="shared" si="85"/>
        <v>0.88559875011175793</v>
      </c>
      <c r="O331" s="174">
        <f t="shared" si="85"/>
        <v>0.88674181814692965</v>
      </c>
      <c r="P331" s="174">
        <f t="shared" si="85"/>
        <v>0.88751580217585635</v>
      </c>
      <c r="Q331" s="174">
        <f t="shared" si="85"/>
        <v>0.88834969385387774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>
        <f t="shared" si="85"/>
        <v>0.83804200727445544</v>
      </c>
      <c r="L332" s="173">
        <f t="shared" si="85"/>
        <v>0.84015203164496455</v>
      </c>
      <c r="M332" s="173">
        <f t="shared" si="85"/>
        <v>0.84163529114083502</v>
      </c>
      <c r="N332" s="173">
        <f t="shared" si="85"/>
        <v>0.84335801061454685</v>
      </c>
      <c r="O332" s="173">
        <f t="shared" si="85"/>
        <v>0.84505042571053735</v>
      </c>
      <c r="P332" s="173">
        <f t="shared" si="85"/>
        <v>0.84626717880305424</v>
      </c>
      <c r="Q332" s="173">
        <f t="shared" si="85"/>
        <v>0.8473050697764245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>
        <f t="shared" si="85"/>
        <v>1</v>
      </c>
      <c r="L333" s="172">
        <f t="shared" si="85"/>
        <v>1.0017665891011851</v>
      </c>
      <c r="M333" s="172">
        <f t="shared" si="85"/>
        <v>1.0024994269261367</v>
      </c>
      <c r="N333" s="172">
        <f t="shared" si="85"/>
        <v>1.0033558546552177</v>
      </c>
      <c r="O333" s="172">
        <f t="shared" si="85"/>
        <v>1.0024088814297669</v>
      </c>
      <c r="P333" s="172">
        <f t="shared" si="85"/>
        <v>1.002073855827188</v>
      </c>
      <c r="Q333" s="172">
        <f t="shared" si="85"/>
        <v>1.0020913328518826</v>
      </c>
    </row>
    <row r="334" spans="1:17" ht="12" customHeight="1" x14ac:dyDescent="0.25">
      <c r="A334" s="163" t="s">
        <v>142</v>
      </c>
      <c r="B334" s="171"/>
      <c r="C334" s="171">
        <f t="shared" si="85"/>
        <v>0.73625531662702548</v>
      </c>
      <c r="D334" s="171" t="str">
        <f t="shared" si="85"/>
        <v/>
      </c>
      <c r="E334" s="171">
        <f t="shared" si="85"/>
        <v>0.74422703420403602</v>
      </c>
      <c r="F334" s="171" t="str">
        <f t="shared" si="85"/>
        <v/>
      </c>
      <c r="G334" s="171" t="str">
        <f t="shared" si="85"/>
        <v/>
      </c>
      <c r="H334" s="171">
        <f t="shared" si="85"/>
        <v>0.75910299355443911</v>
      </c>
      <c r="I334" s="171">
        <f t="shared" si="85"/>
        <v>0.76480817891647024</v>
      </c>
      <c r="J334" s="171" t="str">
        <f t="shared" si="85"/>
        <v/>
      </c>
      <c r="K334" s="171">
        <f t="shared" si="85"/>
        <v>0.76964228088445086</v>
      </c>
      <c r="L334" s="171">
        <f t="shared" si="85"/>
        <v>0.77267585654129178</v>
      </c>
      <c r="M334" s="171" t="str">
        <f t="shared" si="85"/>
        <v/>
      </c>
      <c r="N334" s="171">
        <f t="shared" si="85"/>
        <v>0.77835734055449002</v>
      </c>
      <c r="O334" s="171" t="str">
        <f t="shared" si="85"/>
        <v/>
      </c>
      <c r="P334" s="171">
        <f t="shared" si="85"/>
        <v>0.78354247978629887</v>
      </c>
      <c r="Q334" s="171">
        <f t="shared" si="85"/>
        <v>0.78577349930430174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0.81141725821200039</v>
      </c>
      <c r="L335" s="170">
        <f t="shared" si="85"/>
        <v>0.81152780930981494</v>
      </c>
      <c r="M335" s="170" t="str">
        <f t="shared" si="85"/>
        <v/>
      </c>
      <c r="N335" s="170">
        <f t="shared" si="85"/>
        <v>0.8191655350809347</v>
      </c>
      <c r="O335" s="170" t="str">
        <f t="shared" si="85"/>
        <v/>
      </c>
      <c r="P335" s="170">
        <f t="shared" si="85"/>
        <v>0.82294193179402175</v>
      </c>
      <c r="Q335" s="170">
        <f t="shared" si="85"/>
        <v>0.82453614714546475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0.76830372561676408</v>
      </c>
      <c r="L336" s="73">
        <f t="shared" si="85"/>
        <v>0.77200810905904282</v>
      </c>
      <c r="M336" s="73" t="str">
        <f t="shared" si="85"/>
        <v/>
      </c>
      <c r="N336" s="73">
        <f t="shared" si="85"/>
        <v>0.77835117531786546</v>
      </c>
      <c r="O336" s="73" t="str">
        <f t="shared" si="85"/>
        <v/>
      </c>
      <c r="P336" s="73">
        <f t="shared" si="85"/>
        <v>0.78294647469705358</v>
      </c>
      <c r="Q336" s="73">
        <f t="shared" si="85"/>
        <v>0.78551554174796479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1.0000000000000002</v>
      </c>
      <c r="L337" s="73">
        <f t="shared" si="85"/>
        <v>1.0000155785715388</v>
      </c>
      <c r="M337" s="73" t="str">
        <f t="shared" si="85"/>
        <v/>
      </c>
      <c r="N337" s="73">
        <f t="shared" si="85"/>
        <v>1.0000000000000002</v>
      </c>
      <c r="O337" s="73" t="str">
        <f t="shared" si="85"/>
        <v/>
      </c>
      <c r="P337" s="73">
        <f t="shared" si="85"/>
        <v>1.0020550257654042</v>
      </c>
      <c r="Q337" s="73">
        <f t="shared" si="85"/>
        <v>1.000578966715179</v>
      </c>
    </row>
    <row r="338" spans="1:17" ht="12" customHeight="1" x14ac:dyDescent="0.25">
      <c r="A338" s="158" t="s">
        <v>62</v>
      </c>
      <c r="B338" s="169"/>
      <c r="C338" s="169">
        <f t="shared" si="85"/>
        <v>0.82179640123036968</v>
      </c>
      <c r="D338" s="169" t="str">
        <f t="shared" si="85"/>
        <v/>
      </c>
      <c r="E338" s="169">
        <f t="shared" si="85"/>
        <v>0.82793378153942765</v>
      </c>
      <c r="F338" s="169">
        <f t="shared" si="85"/>
        <v>0.83180553660107703</v>
      </c>
      <c r="G338" s="169">
        <f t="shared" si="85"/>
        <v>0.83590149522690915</v>
      </c>
      <c r="H338" s="169">
        <f t="shared" si="85"/>
        <v>0.84036968561833614</v>
      </c>
      <c r="I338" s="169">
        <f t="shared" si="85"/>
        <v>0.84531426265516652</v>
      </c>
      <c r="J338" s="169">
        <f t="shared" si="85"/>
        <v>0.85063848759501859</v>
      </c>
      <c r="K338" s="169">
        <f t="shared" si="85"/>
        <v>0.8495596459419309</v>
      </c>
      <c r="L338" s="169">
        <f t="shared" si="85"/>
        <v>0.84818923324288231</v>
      </c>
      <c r="M338" s="169">
        <f t="shared" si="85"/>
        <v>0.84685144605055607</v>
      </c>
      <c r="N338" s="169">
        <f t="shared" si="85"/>
        <v>0.84642938564751191</v>
      </c>
      <c r="O338" s="169">
        <f t="shared" si="85"/>
        <v>0.84579102439658005</v>
      </c>
      <c r="P338" s="169">
        <f t="shared" si="85"/>
        <v>0.84545012222464844</v>
      </c>
      <c r="Q338" s="169">
        <f t="shared" si="85"/>
        <v>0.84508696367359148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0.82179640123036968</v>
      </c>
      <c r="D340" s="65" t="str">
        <f t="shared" si="86"/>
        <v/>
      </c>
      <c r="E340" s="65">
        <f t="shared" si="86"/>
        <v>0.82793378153942765</v>
      </c>
      <c r="F340" s="65">
        <f t="shared" si="86"/>
        <v>0.83180553660107703</v>
      </c>
      <c r="G340" s="65">
        <f t="shared" si="86"/>
        <v>0.83590149522690915</v>
      </c>
      <c r="H340" s="65">
        <f t="shared" si="86"/>
        <v>0.84036968561833614</v>
      </c>
      <c r="I340" s="65">
        <f t="shared" si="86"/>
        <v>0.84531426265516652</v>
      </c>
      <c r="J340" s="65">
        <f t="shared" si="86"/>
        <v>0.85063848759501859</v>
      </c>
      <c r="K340" s="65">
        <f t="shared" si="86"/>
        <v>0.8495596459419309</v>
      </c>
      <c r="L340" s="65">
        <f t="shared" si="86"/>
        <v>0.84818923324288231</v>
      </c>
      <c r="M340" s="65">
        <f t="shared" si="86"/>
        <v>0.84685144605055607</v>
      </c>
      <c r="N340" s="65">
        <f t="shared" si="86"/>
        <v>0.84642938564751191</v>
      </c>
      <c r="O340" s="65">
        <f t="shared" si="86"/>
        <v>0.84579102439658005</v>
      </c>
      <c r="P340" s="65">
        <f t="shared" si="86"/>
        <v>0.84545012222464844</v>
      </c>
      <c r="Q340" s="65">
        <f t="shared" si="86"/>
        <v>0.84508696367359148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17421.247932249244</v>
      </c>
      <c r="D361" s="168">
        <f t="shared" ref="D361:Q361" si="94">SUM(D362,D365,D367,D376)</f>
        <v>0</v>
      </c>
      <c r="E361" s="168">
        <f t="shared" si="94"/>
        <v>16831.470930130017</v>
      </c>
      <c r="F361" s="168">
        <f t="shared" si="94"/>
        <v>16634.797367888947</v>
      </c>
      <c r="G361" s="168">
        <f t="shared" si="94"/>
        <v>17354.912302871966</v>
      </c>
      <c r="H361" s="168">
        <f t="shared" si="94"/>
        <v>16364.334449626771</v>
      </c>
      <c r="I361" s="168">
        <f t="shared" si="94"/>
        <v>17598.778912505761</v>
      </c>
      <c r="J361" s="168">
        <f t="shared" si="94"/>
        <v>17513.660565384667</v>
      </c>
      <c r="K361" s="168">
        <f t="shared" si="94"/>
        <v>14370.360980348016</v>
      </c>
      <c r="L361" s="168">
        <f t="shared" si="94"/>
        <v>17565.869335165757</v>
      </c>
      <c r="M361" s="168">
        <f t="shared" si="94"/>
        <v>16264.027799149137</v>
      </c>
      <c r="N361" s="168">
        <f t="shared" si="94"/>
        <v>16640.938196593666</v>
      </c>
      <c r="O361" s="168">
        <f t="shared" si="94"/>
        <v>12889.488810186796</v>
      </c>
      <c r="P361" s="168">
        <f t="shared" si="94"/>
        <v>12588.439472700593</v>
      </c>
      <c r="Q361" s="168">
        <f t="shared" si="94"/>
        <v>12220.533191387158</v>
      </c>
    </row>
    <row r="362" spans="1:17" ht="12" customHeight="1" x14ac:dyDescent="0.25">
      <c r="A362" s="158" t="s">
        <v>65</v>
      </c>
      <c r="B362" s="157"/>
      <c r="C362" s="157">
        <f>SUM(C363:C364)</f>
        <v>15047.729579944144</v>
      </c>
      <c r="D362" s="157">
        <f t="shared" ref="D362:Q362" si="95">SUM(D363:D364)</f>
        <v>0</v>
      </c>
      <c r="E362" s="157">
        <f t="shared" si="95"/>
        <v>13952.369925045916</v>
      </c>
      <c r="F362" s="157">
        <f t="shared" si="95"/>
        <v>13897.522347264758</v>
      </c>
      <c r="G362" s="157">
        <f t="shared" si="95"/>
        <v>14652.632157146849</v>
      </c>
      <c r="H362" s="157">
        <f t="shared" si="95"/>
        <v>12454.305043970826</v>
      </c>
      <c r="I362" s="157">
        <f t="shared" si="95"/>
        <v>14707.574378001433</v>
      </c>
      <c r="J362" s="157">
        <f t="shared" si="95"/>
        <v>14698.068133773229</v>
      </c>
      <c r="K362" s="157">
        <f t="shared" si="95"/>
        <v>11454.291517833071</v>
      </c>
      <c r="L362" s="157">
        <f t="shared" si="95"/>
        <v>14340.839908674156</v>
      </c>
      <c r="M362" s="157">
        <f t="shared" si="95"/>
        <v>13347.609149702854</v>
      </c>
      <c r="N362" s="157">
        <f t="shared" si="95"/>
        <v>13522.38903181346</v>
      </c>
      <c r="O362" s="157">
        <f t="shared" si="95"/>
        <v>9997.1171646192142</v>
      </c>
      <c r="P362" s="157">
        <f t="shared" si="95"/>
        <v>9591.102316895538</v>
      </c>
      <c r="Q362" s="157">
        <f t="shared" si="95"/>
        <v>9122.9371586211128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15015.17428961629</v>
      </c>
      <c r="D363" s="156">
        <f t="shared" si="96"/>
        <v>0</v>
      </c>
      <c r="E363" s="156">
        <f t="shared" si="96"/>
        <v>13883.554626874695</v>
      </c>
      <c r="F363" s="156">
        <f t="shared" si="96"/>
        <v>13829.671277569392</v>
      </c>
      <c r="G363" s="156">
        <f t="shared" si="96"/>
        <v>14595.970321011406</v>
      </c>
      <c r="H363" s="156">
        <f t="shared" si="96"/>
        <v>12399.955614898003</v>
      </c>
      <c r="I363" s="156">
        <f t="shared" si="96"/>
        <v>14647.678529731214</v>
      </c>
      <c r="J363" s="156">
        <f t="shared" si="96"/>
        <v>14633.690137448808</v>
      </c>
      <c r="K363" s="156">
        <f t="shared" si="96"/>
        <v>11402.548266530917</v>
      </c>
      <c r="L363" s="156">
        <f t="shared" si="96"/>
        <v>14276.799323130761</v>
      </c>
      <c r="M363" s="156">
        <f t="shared" si="96"/>
        <v>13289.020569008495</v>
      </c>
      <c r="N363" s="156">
        <f t="shared" si="96"/>
        <v>13464.319517836926</v>
      </c>
      <c r="O363" s="156">
        <f t="shared" si="96"/>
        <v>9951.7387801840341</v>
      </c>
      <c r="P363" s="156">
        <f t="shared" si="96"/>
        <v>9539.6063646657494</v>
      </c>
      <c r="Q363" s="156">
        <f t="shared" si="96"/>
        <v>9068.3652947146875</v>
      </c>
    </row>
    <row r="364" spans="1:17" ht="12" customHeight="1" x14ac:dyDescent="0.25">
      <c r="A364" s="23" t="s">
        <v>60</v>
      </c>
      <c r="B364" s="156"/>
      <c r="C364" s="156">
        <f t="shared" si="96"/>
        <v>32.55529032785229</v>
      </c>
      <c r="D364" s="156">
        <f t="shared" si="96"/>
        <v>0</v>
      </c>
      <c r="E364" s="156">
        <f t="shared" si="96"/>
        <v>68.815298171221073</v>
      </c>
      <c r="F364" s="156">
        <f t="shared" si="96"/>
        <v>67.851069695364615</v>
      </c>
      <c r="G364" s="156">
        <f t="shared" si="96"/>
        <v>56.661836135443544</v>
      </c>
      <c r="H364" s="156">
        <f t="shared" si="96"/>
        <v>54.349429072823995</v>
      </c>
      <c r="I364" s="156">
        <f t="shared" si="96"/>
        <v>59.895848270218316</v>
      </c>
      <c r="J364" s="156">
        <f t="shared" si="96"/>
        <v>64.377996324421446</v>
      </c>
      <c r="K364" s="156">
        <f t="shared" si="96"/>
        <v>51.743251302153801</v>
      </c>
      <c r="L364" s="156">
        <f t="shared" si="96"/>
        <v>64.040585543394144</v>
      </c>
      <c r="M364" s="156">
        <f t="shared" si="96"/>
        <v>58.588580694358562</v>
      </c>
      <c r="N364" s="156">
        <f t="shared" si="96"/>
        <v>58.069513976534267</v>
      </c>
      <c r="O364" s="156">
        <f t="shared" si="96"/>
        <v>45.378384435179939</v>
      </c>
      <c r="P364" s="156">
        <f t="shared" si="96"/>
        <v>51.495952229789012</v>
      </c>
      <c r="Q364" s="156">
        <f t="shared" si="96"/>
        <v>54.571863906426131</v>
      </c>
    </row>
    <row r="365" spans="1:17" ht="12" customHeight="1" x14ac:dyDescent="0.25">
      <c r="A365" s="158" t="s">
        <v>112</v>
      </c>
      <c r="B365" s="157"/>
      <c r="C365" s="157">
        <f>C366</f>
        <v>1.0803745093656423</v>
      </c>
      <c r="D365" s="157">
        <f t="shared" ref="D365:Q365" si="97">D366</f>
        <v>0</v>
      </c>
      <c r="E365" s="157">
        <f t="shared" si="97"/>
        <v>1.7470855043021551</v>
      </c>
      <c r="F365" s="157">
        <f t="shared" si="97"/>
        <v>4.731253972973839</v>
      </c>
      <c r="G365" s="157">
        <f t="shared" si="97"/>
        <v>6.2092691297654445</v>
      </c>
      <c r="H365" s="157">
        <f t="shared" si="97"/>
        <v>14.376893560966048</v>
      </c>
      <c r="I365" s="157">
        <f t="shared" si="97"/>
        <v>6.8124152733392451</v>
      </c>
      <c r="J365" s="157">
        <f t="shared" si="97"/>
        <v>7.9453158638964725</v>
      </c>
      <c r="K365" s="157">
        <f t="shared" si="97"/>
        <v>8.1972249702946911</v>
      </c>
      <c r="L365" s="157">
        <f t="shared" si="97"/>
        <v>8.5060401084807395</v>
      </c>
      <c r="M365" s="157">
        <f t="shared" si="97"/>
        <v>16.208349160550934</v>
      </c>
      <c r="N365" s="157">
        <f t="shared" si="97"/>
        <v>8.4047463782709091</v>
      </c>
      <c r="O365" s="157">
        <f t="shared" si="97"/>
        <v>4.8724115715399305</v>
      </c>
      <c r="P365" s="157">
        <f t="shared" si="97"/>
        <v>12.963352602730444</v>
      </c>
      <c r="Q365" s="157">
        <f t="shared" si="97"/>
        <v>15.777472596673856</v>
      </c>
    </row>
    <row r="366" spans="1:17" ht="12" customHeight="1" x14ac:dyDescent="0.25">
      <c r="A366" s="23" t="s">
        <v>60</v>
      </c>
      <c r="B366" s="156"/>
      <c r="C366" s="156">
        <f t="shared" si="96"/>
        <v>1.0803745093656423</v>
      </c>
      <c r="D366" s="156">
        <f t="shared" si="96"/>
        <v>0</v>
      </c>
      <c r="E366" s="156">
        <f t="shared" si="96"/>
        <v>1.7470855043021551</v>
      </c>
      <c r="F366" s="156">
        <f t="shared" si="96"/>
        <v>4.731253972973839</v>
      </c>
      <c r="G366" s="156">
        <f t="shared" si="96"/>
        <v>6.2092691297654445</v>
      </c>
      <c r="H366" s="156">
        <f t="shared" si="96"/>
        <v>14.376893560966048</v>
      </c>
      <c r="I366" s="156">
        <f t="shared" si="96"/>
        <v>6.8124152733392451</v>
      </c>
      <c r="J366" s="156">
        <f t="shared" si="96"/>
        <v>7.9453158638964725</v>
      </c>
      <c r="K366" s="156">
        <f t="shared" si="96"/>
        <v>8.1972249702946911</v>
      </c>
      <c r="L366" s="156">
        <f t="shared" si="96"/>
        <v>8.5060401084807395</v>
      </c>
      <c r="M366" s="156">
        <f t="shared" si="96"/>
        <v>16.208349160550934</v>
      </c>
      <c r="N366" s="156">
        <f t="shared" si="96"/>
        <v>8.4047463782709091</v>
      </c>
      <c r="O366" s="156">
        <f t="shared" si="96"/>
        <v>4.8724115715399305</v>
      </c>
      <c r="P366" s="156">
        <f t="shared" si="96"/>
        <v>12.963352602730444</v>
      </c>
      <c r="Q366" s="156">
        <f t="shared" si="96"/>
        <v>15.777472596673856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1703.5667274681948</v>
      </c>
      <c r="D367" s="157">
        <f t="shared" ref="D367:Q367" si="98">IF(D291=0,0,D291/0.086*1000000/SUM(D$53:D$56))</f>
        <v>0</v>
      </c>
      <c r="E367" s="157">
        <f t="shared" si="98"/>
        <v>1855.7106363928704</v>
      </c>
      <c r="F367" s="157">
        <f t="shared" si="98"/>
        <v>1699.7877867140287</v>
      </c>
      <c r="G367" s="157">
        <f t="shared" si="98"/>
        <v>1692.1057604700607</v>
      </c>
      <c r="H367" s="157">
        <f t="shared" si="98"/>
        <v>2846.8353704123315</v>
      </c>
      <c r="I367" s="157">
        <f t="shared" si="98"/>
        <v>1852.2245691752992</v>
      </c>
      <c r="J367" s="157">
        <f t="shared" si="98"/>
        <v>1743.4225528097311</v>
      </c>
      <c r="K367" s="157">
        <f t="shared" si="98"/>
        <v>1813.0474606699172</v>
      </c>
      <c r="L367" s="157">
        <f t="shared" si="98"/>
        <v>2093.0675441037856</v>
      </c>
      <c r="M367" s="157">
        <f t="shared" si="98"/>
        <v>1788.3635714583352</v>
      </c>
      <c r="N367" s="157">
        <f t="shared" si="98"/>
        <v>2013.0328465105458</v>
      </c>
      <c r="O367" s="157">
        <f t="shared" si="98"/>
        <v>1765.8861036854237</v>
      </c>
      <c r="P367" s="157">
        <f t="shared" si="98"/>
        <v>1841.9098853307676</v>
      </c>
      <c r="Q367" s="157">
        <f t="shared" si="98"/>
        <v>1916.2431370278348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1669.0593557431505</v>
      </c>
      <c r="D368" s="132">
        <f t="shared" ref="D368:Q368" si="99">IF(D292=0,0,D292/0.086*1000000/D$53)</f>
        <v>0</v>
      </c>
      <c r="E368" s="132">
        <f t="shared" si="99"/>
        <v>1677.8015344665762</v>
      </c>
      <c r="F368" s="132">
        <f t="shared" si="99"/>
        <v>1699.7877867140287</v>
      </c>
      <c r="G368" s="132">
        <f t="shared" si="99"/>
        <v>1692.1057604700607</v>
      </c>
      <c r="H368" s="132">
        <f t="shared" si="99"/>
        <v>0</v>
      </c>
      <c r="I368" s="132">
        <f t="shared" si="99"/>
        <v>1780.6524969821353</v>
      </c>
      <c r="J368" s="132">
        <f t="shared" si="99"/>
        <v>1743.4225528097311</v>
      </c>
      <c r="K368" s="132">
        <f t="shared" si="99"/>
        <v>1771.3587284168955</v>
      </c>
      <c r="L368" s="132">
        <f t="shared" si="99"/>
        <v>1775.4990848327543</v>
      </c>
      <c r="M368" s="132">
        <f t="shared" si="99"/>
        <v>1801.2415499379049</v>
      </c>
      <c r="N368" s="132">
        <f t="shared" si="99"/>
        <v>1806.1763925351454</v>
      </c>
      <c r="O368" s="132">
        <f t="shared" si="99"/>
        <v>1810.768774716068</v>
      </c>
      <c r="P368" s="132">
        <f t="shared" si="99"/>
        <v>1815.405209606726</v>
      </c>
      <c r="Q368" s="132">
        <f t="shared" si="99"/>
        <v>1814.1633004092625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1728.6002861836698</v>
      </c>
      <c r="L369" s="132">
        <f t="shared" si="100"/>
        <v>1731.6404262299659</v>
      </c>
      <c r="M369" s="132">
        <f t="shared" si="100"/>
        <v>1749.4026425342443</v>
      </c>
      <c r="N369" s="132">
        <f t="shared" si="100"/>
        <v>1752.4511806522903</v>
      </c>
      <c r="O369" s="132">
        <f t="shared" si="100"/>
        <v>1758.2217279002882</v>
      </c>
      <c r="P369" s="132">
        <f t="shared" si="100"/>
        <v>1758.3704195703033</v>
      </c>
      <c r="Q369" s="132">
        <f t="shared" si="100"/>
        <v>1753.1552067423111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1272.5935323971289</v>
      </c>
      <c r="L370" s="165">
        <f t="shared" si="101"/>
        <v>1273.0820521069979</v>
      </c>
      <c r="M370" s="165">
        <f t="shared" si="101"/>
        <v>1289.9355834217306</v>
      </c>
      <c r="N370" s="165">
        <f t="shared" si="101"/>
        <v>1289.7897351349591</v>
      </c>
      <c r="O370" s="165">
        <f t="shared" si="101"/>
        <v>1292.3890421825599</v>
      </c>
      <c r="P370" s="165">
        <f t="shared" si="101"/>
        <v>1292.8553301528141</v>
      </c>
      <c r="Q370" s="165">
        <f t="shared" si="101"/>
        <v>1288.2715989825667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456.00675378654086</v>
      </c>
      <c r="L371" s="164">
        <f t="shared" si="101"/>
        <v>458.55837412296802</v>
      </c>
      <c r="M371" s="164">
        <f t="shared" si="101"/>
        <v>459.4670591125136</v>
      </c>
      <c r="N371" s="164">
        <f t="shared" si="101"/>
        <v>462.66144551733112</v>
      </c>
      <c r="O371" s="164">
        <f t="shared" si="101"/>
        <v>465.83268571772805</v>
      </c>
      <c r="P371" s="164">
        <f t="shared" si="101"/>
        <v>465.51508941748932</v>
      </c>
      <c r="Q371" s="164">
        <f t="shared" si="101"/>
        <v>464.88360775974445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2168.7498527071789</v>
      </c>
      <c r="D372" s="162">
        <f t="shared" ref="D372:Q372" si="102">IF(D296=0,0,D296/0.086*1000000/D$55)</f>
        <v>0</v>
      </c>
      <c r="E372" s="162">
        <f t="shared" si="102"/>
        <v>2556.1563134346043</v>
      </c>
      <c r="F372" s="162">
        <f t="shared" si="102"/>
        <v>0</v>
      </c>
      <c r="G372" s="162">
        <f t="shared" si="102"/>
        <v>0</v>
      </c>
      <c r="H372" s="162">
        <f t="shared" si="102"/>
        <v>2846.8353704123315</v>
      </c>
      <c r="I372" s="162">
        <f t="shared" si="102"/>
        <v>2639.1331549638498</v>
      </c>
      <c r="J372" s="162">
        <f t="shared" si="102"/>
        <v>0</v>
      </c>
      <c r="K372" s="162">
        <f t="shared" si="102"/>
        <v>2814.4870297552993</v>
      </c>
      <c r="L372" s="162">
        <f t="shared" si="102"/>
        <v>3104.4569369084102</v>
      </c>
      <c r="M372" s="162">
        <f t="shared" si="102"/>
        <v>0</v>
      </c>
      <c r="N372" s="162">
        <f t="shared" si="102"/>
        <v>2934.6374595067568</v>
      </c>
      <c r="O372" s="162">
        <f t="shared" si="102"/>
        <v>0</v>
      </c>
      <c r="P372" s="162">
        <f t="shared" si="102"/>
        <v>2968.5762507614872</v>
      </c>
      <c r="Q372" s="162">
        <f t="shared" si="102"/>
        <v>2987.2239568699702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2450.624191199056</v>
      </c>
      <c r="L373" s="160">
        <f t="shared" si="103"/>
        <v>2650.3431262647491</v>
      </c>
      <c r="M373" s="160">
        <f t="shared" si="103"/>
        <v>0</v>
      </c>
      <c r="N373" s="160">
        <f t="shared" si="103"/>
        <v>2521.3252415923171</v>
      </c>
      <c r="O373" s="160">
        <f t="shared" si="103"/>
        <v>0</v>
      </c>
      <c r="P373" s="160">
        <f t="shared" si="103"/>
        <v>2550.4517383609832</v>
      </c>
      <c r="Q373" s="160">
        <f t="shared" si="103"/>
        <v>2566.2206781921636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1994.6174374125148</v>
      </c>
      <c r="L374" s="156">
        <f t="shared" si="104"/>
        <v>2190.9688516603946</v>
      </c>
      <c r="M374" s="156">
        <f t="shared" si="104"/>
        <v>0</v>
      </c>
      <c r="N374" s="156">
        <f t="shared" si="104"/>
        <v>2057.0490351308854</v>
      </c>
      <c r="O374" s="156">
        <f t="shared" si="104"/>
        <v>0</v>
      </c>
      <c r="P374" s="156">
        <f t="shared" si="104"/>
        <v>2084.8994694872599</v>
      </c>
      <c r="Q374" s="156">
        <f t="shared" si="104"/>
        <v>2100.6115935144371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456.0067537865408</v>
      </c>
      <c r="L375" s="156">
        <f t="shared" si="104"/>
        <v>459.37427460435475</v>
      </c>
      <c r="M375" s="156">
        <f t="shared" si="104"/>
        <v>0</v>
      </c>
      <c r="N375" s="156">
        <f t="shared" si="104"/>
        <v>464.27620646143106</v>
      </c>
      <c r="O375" s="156">
        <f t="shared" si="104"/>
        <v>0</v>
      </c>
      <c r="P375" s="156">
        <f t="shared" si="104"/>
        <v>465.55226887372299</v>
      </c>
      <c r="Q375" s="156">
        <f t="shared" si="104"/>
        <v>465.60908467772623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668.8712503275375</v>
      </c>
      <c r="D376" s="157">
        <f t="shared" ref="D376:Q376" si="105">IF(D300=0,0,D300/0.086*1000000/SUM(D$58:D$59))</f>
        <v>0</v>
      </c>
      <c r="E376" s="157">
        <f t="shared" si="105"/>
        <v>1021.6432831869295</v>
      </c>
      <c r="F376" s="157">
        <f t="shared" si="105"/>
        <v>1032.7559799371866</v>
      </c>
      <c r="G376" s="157">
        <f t="shared" si="105"/>
        <v>1003.9651161252924</v>
      </c>
      <c r="H376" s="157">
        <f t="shared" si="105"/>
        <v>1048.8171416826478</v>
      </c>
      <c r="I376" s="157">
        <f t="shared" si="105"/>
        <v>1032.1675500556898</v>
      </c>
      <c r="J376" s="157">
        <f t="shared" si="105"/>
        <v>1064.2245629378099</v>
      </c>
      <c r="K376" s="157">
        <f t="shared" si="105"/>
        <v>1094.8247768747331</v>
      </c>
      <c r="L376" s="157">
        <f t="shared" si="105"/>
        <v>1123.4558422793361</v>
      </c>
      <c r="M376" s="157">
        <f t="shared" si="105"/>
        <v>1111.8467288273951</v>
      </c>
      <c r="N376" s="157">
        <f t="shared" si="105"/>
        <v>1097.1115718913886</v>
      </c>
      <c r="O376" s="157">
        <f t="shared" si="105"/>
        <v>1121.6131303106195</v>
      </c>
      <c r="P376" s="157">
        <f t="shared" si="105"/>
        <v>1142.4639178715577</v>
      </c>
      <c r="Q376" s="157">
        <f t="shared" si="105"/>
        <v>1165.5754231415356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668.8712503275375</v>
      </c>
      <c r="D378" s="57">
        <f t="shared" ref="D378:Q378" si="107">IF(D302=0,0,D302/0.086*1000000/D$59)</f>
        <v>0</v>
      </c>
      <c r="E378" s="57">
        <f t="shared" si="107"/>
        <v>1021.6432831869295</v>
      </c>
      <c r="F378" s="57">
        <f t="shared" si="107"/>
        <v>1032.7559799371866</v>
      </c>
      <c r="G378" s="57">
        <f t="shared" si="107"/>
        <v>1003.9651161252924</v>
      </c>
      <c r="H378" s="57">
        <f t="shared" si="107"/>
        <v>1048.8171416826478</v>
      </c>
      <c r="I378" s="57">
        <f t="shared" si="107"/>
        <v>1032.1675500556898</v>
      </c>
      <c r="J378" s="57">
        <f t="shared" si="107"/>
        <v>1064.2245629378099</v>
      </c>
      <c r="K378" s="57">
        <f t="shared" si="107"/>
        <v>1094.8247768747331</v>
      </c>
      <c r="L378" s="57">
        <f t="shared" si="107"/>
        <v>1123.4558422793361</v>
      </c>
      <c r="M378" s="57">
        <f t="shared" si="107"/>
        <v>1111.8467288273951</v>
      </c>
      <c r="N378" s="57">
        <f t="shared" si="107"/>
        <v>1097.1115718913886</v>
      </c>
      <c r="O378" s="57">
        <f t="shared" si="107"/>
        <v>1121.6131303106195</v>
      </c>
      <c r="P378" s="57">
        <f t="shared" si="107"/>
        <v>1142.4639178715577</v>
      </c>
      <c r="Q378" s="57">
        <f t="shared" si="107"/>
        <v>1165.5754231415356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13362.857834096678</v>
      </c>
      <c r="D380" s="168">
        <f t="shared" si="108"/>
        <v>0</v>
      </c>
      <c r="E380" s="168">
        <f t="shared" si="108"/>
        <v>13034.280420430061</v>
      </c>
      <c r="F380" s="168">
        <f t="shared" si="108"/>
        <v>12992.347595059015</v>
      </c>
      <c r="G380" s="168">
        <f t="shared" si="108"/>
        <v>13607.459259173786</v>
      </c>
      <c r="H380" s="168">
        <f t="shared" si="108"/>
        <v>12436.062455245619</v>
      </c>
      <c r="I380" s="168">
        <f t="shared" si="108"/>
        <v>13886.910547996504</v>
      </c>
      <c r="J380" s="168">
        <f t="shared" si="108"/>
        <v>13911.836853586023</v>
      </c>
      <c r="K380" s="168">
        <f t="shared" si="108"/>
        <v>11375.476449693697</v>
      </c>
      <c r="L380" s="168">
        <f t="shared" si="108"/>
        <v>13944.390775153648</v>
      </c>
      <c r="M380" s="168">
        <f t="shared" si="108"/>
        <v>13060.839731409367</v>
      </c>
      <c r="N380" s="168">
        <f t="shared" si="108"/>
        <v>13326.173217256795</v>
      </c>
      <c r="O380" s="168">
        <f t="shared" si="108"/>
        <v>10348.100244874175</v>
      </c>
      <c r="P380" s="168">
        <f t="shared" si="108"/>
        <v>10186.419143323672</v>
      </c>
      <c r="Q380" s="168">
        <f t="shared" si="108"/>
        <v>9917.2457741838989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11427.822709086107</v>
      </c>
      <c r="D381" s="157">
        <f t="shared" si="109"/>
        <v>0</v>
      </c>
      <c r="E381" s="157">
        <f t="shared" si="109"/>
        <v>10696.969157751213</v>
      </c>
      <c r="F381" s="157">
        <f t="shared" si="109"/>
        <v>10718.650886655572</v>
      </c>
      <c r="G381" s="157">
        <f t="shared" si="109"/>
        <v>11351.949918883694</v>
      </c>
      <c r="H381" s="157">
        <f t="shared" si="109"/>
        <v>9364.4380675818684</v>
      </c>
      <c r="I381" s="157">
        <f t="shared" si="109"/>
        <v>11469.985437912213</v>
      </c>
      <c r="J381" s="157">
        <f t="shared" si="109"/>
        <v>11529.938287299805</v>
      </c>
      <c r="K381" s="157">
        <f t="shared" si="109"/>
        <v>8879.0340309596868</v>
      </c>
      <c r="L381" s="157">
        <f t="shared" si="109"/>
        <v>11249.487820604698</v>
      </c>
      <c r="M381" s="157">
        <f t="shared" si="109"/>
        <v>10550.194494312942</v>
      </c>
      <c r="N381" s="157">
        <f t="shared" si="109"/>
        <v>10702.885007102917</v>
      </c>
      <c r="O381" s="157">
        <f t="shared" si="109"/>
        <v>7830.1692628778355</v>
      </c>
      <c r="P381" s="157">
        <f t="shared" si="109"/>
        <v>7583.9717430484689</v>
      </c>
      <c r="Q381" s="157">
        <f t="shared" si="109"/>
        <v>7231.0947724408943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11394.537990770299</v>
      </c>
      <c r="D382" s="156">
        <f t="shared" si="110"/>
        <v>0</v>
      </c>
      <c r="E382" s="156">
        <f t="shared" si="110"/>
        <v>10626.191833474877</v>
      </c>
      <c r="F382" s="156">
        <f t="shared" si="110"/>
        <v>10648.573341370917</v>
      </c>
      <c r="G382" s="156">
        <f t="shared" si="110"/>
        <v>11293.215735075093</v>
      </c>
      <c r="H382" s="156">
        <f t="shared" si="110"/>
        <v>9309.8495040970265</v>
      </c>
      <c r="I382" s="156">
        <f t="shared" si="110"/>
        <v>11407.826632185959</v>
      </c>
      <c r="J382" s="156">
        <f t="shared" si="110"/>
        <v>11462.993015109867</v>
      </c>
      <c r="K382" s="156">
        <f t="shared" si="110"/>
        <v>8826.1273906234783</v>
      </c>
      <c r="L382" s="156">
        <f t="shared" si="110"/>
        <v>11183.575521222076</v>
      </c>
      <c r="M382" s="156">
        <f t="shared" si="110"/>
        <v>10489.674365528255</v>
      </c>
      <c r="N382" s="156">
        <f t="shared" si="110"/>
        <v>10643.208621650869</v>
      </c>
      <c r="O382" s="156">
        <f t="shared" si="110"/>
        <v>7784.2825442534377</v>
      </c>
      <c r="P382" s="156">
        <f t="shared" si="110"/>
        <v>7531.7534368152619</v>
      </c>
      <c r="Q382" s="156">
        <f t="shared" si="110"/>
        <v>7175.9795801151604</v>
      </c>
    </row>
    <row r="383" spans="1:17" ht="12" customHeight="1" x14ac:dyDescent="0.25">
      <c r="A383" s="23" t="s">
        <v>60</v>
      </c>
      <c r="B383" s="156"/>
      <c r="C383" s="156">
        <f t="shared" si="110"/>
        <v>33.284718315807545</v>
      </c>
      <c r="D383" s="156">
        <f t="shared" si="110"/>
        <v>0</v>
      </c>
      <c r="E383" s="156">
        <f t="shared" si="110"/>
        <v>70.777324276335747</v>
      </c>
      <c r="F383" s="156">
        <f t="shared" si="110"/>
        <v>70.077545284655187</v>
      </c>
      <c r="G383" s="156">
        <f t="shared" si="110"/>
        <v>58.734183808600548</v>
      </c>
      <c r="H383" s="156">
        <f t="shared" si="110"/>
        <v>54.588563484840961</v>
      </c>
      <c r="I383" s="156">
        <f t="shared" si="110"/>
        <v>62.158805726253625</v>
      </c>
      <c r="J383" s="156">
        <f t="shared" si="110"/>
        <v>66.94527218993808</v>
      </c>
      <c r="K383" s="156">
        <f t="shared" si="110"/>
        <v>52.906640336208177</v>
      </c>
      <c r="L383" s="156">
        <f t="shared" si="110"/>
        <v>65.912299382622919</v>
      </c>
      <c r="M383" s="156">
        <f t="shared" si="110"/>
        <v>60.520128784686371</v>
      </c>
      <c r="N383" s="156">
        <f t="shared" si="110"/>
        <v>59.676385452049004</v>
      </c>
      <c r="O383" s="156">
        <f t="shared" si="110"/>
        <v>45.886718624397673</v>
      </c>
      <c r="P383" s="156">
        <f t="shared" si="110"/>
        <v>52.218306233206867</v>
      </c>
      <c r="Q383" s="156">
        <f t="shared" si="110"/>
        <v>55.11519232573378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1.9601235264677239</v>
      </c>
      <c r="D384" s="157">
        <f t="shared" si="111"/>
        <v>0</v>
      </c>
      <c r="E384" s="157">
        <f t="shared" si="111"/>
        <v>3.2398032689776479</v>
      </c>
      <c r="F384" s="157">
        <f t="shared" si="111"/>
        <v>8.9601480074437134</v>
      </c>
      <c r="G384" s="157">
        <f t="shared" si="111"/>
        <v>12.111818147843298</v>
      </c>
      <c r="H384" s="157">
        <f t="shared" si="111"/>
        <v>29.189004200120763</v>
      </c>
      <c r="I384" s="157">
        <f t="shared" si="111"/>
        <v>14.525063423092613</v>
      </c>
      <c r="J384" s="157">
        <f t="shared" si="111"/>
        <v>18.079960769935603</v>
      </c>
      <c r="K384" s="157">
        <f t="shared" si="111"/>
        <v>19.889547597647123</v>
      </c>
      <c r="L384" s="157">
        <f t="shared" si="111"/>
        <v>21.939073972294715</v>
      </c>
      <c r="M384" s="157">
        <f t="shared" si="111"/>
        <v>44.155552866033311</v>
      </c>
      <c r="N384" s="157">
        <f t="shared" si="111"/>
        <v>23.957183394909698</v>
      </c>
      <c r="O384" s="157">
        <f t="shared" si="111"/>
        <v>14.446438964044985</v>
      </c>
      <c r="P384" s="157">
        <f t="shared" si="111"/>
        <v>39.788812208660055</v>
      </c>
      <c r="Q384" s="157">
        <f t="shared" si="111"/>
        <v>49.749845067732949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1.9601235264677239</v>
      </c>
      <c r="D385" s="156">
        <f t="shared" si="112"/>
        <v>0</v>
      </c>
      <c r="E385" s="156">
        <f t="shared" si="112"/>
        <v>3.2398032689776479</v>
      </c>
      <c r="F385" s="156">
        <f t="shared" si="112"/>
        <v>8.9601480074437134</v>
      </c>
      <c r="G385" s="156">
        <f t="shared" si="112"/>
        <v>12.111818147843298</v>
      </c>
      <c r="H385" s="156">
        <f t="shared" si="112"/>
        <v>29.189004200120763</v>
      </c>
      <c r="I385" s="156">
        <f t="shared" si="112"/>
        <v>14.525063423092613</v>
      </c>
      <c r="J385" s="156">
        <f t="shared" si="112"/>
        <v>18.079960769935603</v>
      </c>
      <c r="K385" s="156">
        <f t="shared" si="112"/>
        <v>19.889547597647123</v>
      </c>
      <c r="L385" s="156">
        <f t="shared" si="112"/>
        <v>21.939073972294715</v>
      </c>
      <c r="M385" s="156">
        <f t="shared" si="112"/>
        <v>44.155552866033311</v>
      </c>
      <c r="N385" s="156">
        <f t="shared" si="112"/>
        <v>23.957183394909698</v>
      </c>
      <c r="O385" s="156">
        <f t="shared" si="112"/>
        <v>14.446438964044985</v>
      </c>
      <c r="P385" s="156">
        <f t="shared" si="112"/>
        <v>39.788812208660055</v>
      </c>
      <c r="Q385" s="156">
        <f t="shared" si="112"/>
        <v>49.749845067732949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1383.3990150784764</v>
      </c>
      <c r="D386" s="157">
        <f t="shared" si="113"/>
        <v>0</v>
      </c>
      <c r="E386" s="157">
        <f t="shared" si="113"/>
        <v>1488.2184725765574</v>
      </c>
      <c r="F386" s="157">
        <f t="shared" si="113"/>
        <v>1405.6844183263761</v>
      </c>
      <c r="G386" s="157">
        <f t="shared" si="113"/>
        <v>1404.1815804174591</v>
      </c>
      <c r="H386" s="157">
        <f t="shared" si="113"/>
        <v>2161.0412518366616</v>
      </c>
      <c r="I386" s="157">
        <f t="shared" si="113"/>
        <v>1529.8940951492821</v>
      </c>
      <c r="J386" s="157">
        <f t="shared" si="113"/>
        <v>1458.5482328373944</v>
      </c>
      <c r="K386" s="157">
        <f t="shared" si="113"/>
        <v>1546.4339213262094</v>
      </c>
      <c r="L386" s="157">
        <f t="shared" si="113"/>
        <v>1720.0607311315096</v>
      </c>
      <c r="M386" s="157">
        <f t="shared" si="113"/>
        <v>1524.9206741363316</v>
      </c>
      <c r="N386" s="157">
        <f t="shared" si="113"/>
        <v>1670.7035529761638</v>
      </c>
      <c r="O386" s="157">
        <f t="shared" si="113"/>
        <v>1554.834224570219</v>
      </c>
      <c r="P386" s="157">
        <f t="shared" si="113"/>
        <v>1596.7623290647834</v>
      </c>
      <c r="Q386" s="157">
        <f t="shared" si="113"/>
        <v>1651.3885614000283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1367.5723311358611</v>
      </c>
      <c r="D387" s="132">
        <f t="shared" si="114"/>
        <v>0</v>
      </c>
      <c r="E387" s="132">
        <f t="shared" si="114"/>
        <v>1383.0287882266225</v>
      </c>
      <c r="F387" s="132">
        <f t="shared" si="114"/>
        <v>1405.6844183263761</v>
      </c>
      <c r="G387" s="132">
        <f t="shared" si="114"/>
        <v>1404.1815804174591</v>
      </c>
      <c r="H387" s="132">
        <f t="shared" si="114"/>
        <v>0</v>
      </c>
      <c r="I387" s="132">
        <f t="shared" si="114"/>
        <v>1485.4599992299979</v>
      </c>
      <c r="J387" s="132">
        <f t="shared" si="114"/>
        <v>1458.5482328373944</v>
      </c>
      <c r="K387" s="132">
        <f t="shared" si="114"/>
        <v>1485.6347605801673</v>
      </c>
      <c r="L387" s="132">
        <f t="shared" si="114"/>
        <v>1492.6202991052176</v>
      </c>
      <c r="M387" s="132">
        <f t="shared" si="114"/>
        <v>1517.8637037032684</v>
      </c>
      <c r="N387" s="132">
        <f t="shared" si="114"/>
        <v>1523.9632057366605</v>
      </c>
      <c r="O387" s="132">
        <f t="shared" si="114"/>
        <v>1529.9197828173003</v>
      </c>
      <c r="P387" s="132">
        <f t="shared" si="114"/>
        <v>1534.8498808503741</v>
      </c>
      <c r="Q387" s="132">
        <f t="shared" si="114"/>
        <v>1534.3009492810784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1522.4935921211204</v>
      </c>
      <c r="L388" s="132">
        <f t="shared" si="115"/>
        <v>1528.9509308773859</v>
      </c>
      <c r="M388" s="132">
        <f t="shared" si="115"/>
        <v>1546.2707737578032</v>
      </c>
      <c r="N388" s="132">
        <f t="shared" si="115"/>
        <v>1551.9685752175426</v>
      </c>
      <c r="O388" s="132">
        <f t="shared" si="115"/>
        <v>1559.0887317037379</v>
      </c>
      <c r="P388" s="132">
        <f t="shared" si="115"/>
        <v>1560.5815334472345</v>
      </c>
      <c r="Q388" s="132">
        <f t="shared" si="115"/>
        <v>1557.4148911878638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1066.4868383345797</v>
      </c>
      <c r="L389" s="165">
        <f t="shared" si="115"/>
        <v>1069.5824725284349</v>
      </c>
      <c r="M389" s="165">
        <f t="shared" si="115"/>
        <v>1085.6553103060708</v>
      </c>
      <c r="N389" s="165">
        <f t="shared" si="115"/>
        <v>1087.7545051344825</v>
      </c>
      <c r="O389" s="165">
        <f t="shared" si="115"/>
        <v>1092.1339102800059</v>
      </c>
      <c r="P389" s="165">
        <f t="shared" si="115"/>
        <v>1094.1010328489131</v>
      </c>
      <c r="Q389" s="165">
        <f t="shared" si="115"/>
        <v>1091.5590570669096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456.00675378654086</v>
      </c>
      <c r="L390" s="164">
        <f t="shared" si="115"/>
        <v>459.36845834895087</v>
      </c>
      <c r="M390" s="164">
        <f t="shared" si="115"/>
        <v>460.61546345173224</v>
      </c>
      <c r="N390" s="164">
        <f t="shared" si="115"/>
        <v>464.21407008306028</v>
      </c>
      <c r="O390" s="164">
        <f t="shared" si="115"/>
        <v>466.95482142373191</v>
      </c>
      <c r="P390" s="164">
        <f t="shared" si="115"/>
        <v>466.48050059832178</v>
      </c>
      <c r="Q390" s="164">
        <f t="shared" si="115"/>
        <v>465.855834120954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1596.7536094897391</v>
      </c>
      <c r="D391" s="162">
        <f t="shared" si="116"/>
        <v>0</v>
      </c>
      <c r="E391" s="162">
        <f t="shared" si="116"/>
        <v>1902.3606321093578</v>
      </c>
      <c r="F391" s="162">
        <f t="shared" si="116"/>
        <v>0</v>
      </c>
      <c r="G391" s="162">
        <f t="shared" si="116"/>
        <v>0</v>
      </c>
      <c r="H391" s="162">
        <f t="shared" si="116"/>
        <v>2161.0412518366616</v>
      </c>
      <c r="I391" s="162">
        <f t="shared" si="116"/>
        <v>2018.4306221659808</v>
      </c>
      <c r="J391" s="162">
        <f t="shared" si="116"/>
        <v>0</v>
      </c>
      <c r="K391" s="162">
        <f t="shared" si="116"/>
        <v>2166.1482171005719</v>
      </c>
      <c r="L391" s="162">
        <f t="shared" si="116"/>
        <v>2398.7389228212605</v>
      </c>
      <c r="M391" s="162">
        <f t="shared" si="116"/>
        <v>0</v>
      </c>
      <c r="N391" s="162">
        <f t="shared" si="116"/>
        <v>2284.196608473264</v>
      </c>
      <c r="O391" s="162">
        <f t="shared" si="116"/>
        <v>0</v>
      </c>
      <c r="P391" s="162">
        <f t="shared" si="116"/>
        <v>2326.0055969563696</v>
      </c>
      <c r="Q391" s="162">
        <f t="shared" si="116"/>
        <v>2347.2814217953587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1988.4787621307389</v>
      </c>
      <c r="L392" s="160">
        <f t="shared" si="117"/>
        <v>2150.8271511769581</v>
      </c>
      <c r="M392" s="160">
        <f t="shared" si="117"/>
        <v>0</v>
      </c>
      <c r="N392" s="160">
        <f t="shared" si="117"/>
        <v>2065.3827406420373</v>
      </c>
      <c r="O392" s="160">
        <f t="shared" si="117"/>
        <v>0</v>
      </c>
      <c r="P392" s="160">
        <f t="shared" si="117"/>
        <v>2098.8736805142084</v>
      </c>
      <c r="Q392" s="160">
        <f t="shared" si="117"/>
        <v>2115.9417107215882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1532.472008344198</v>
      </c>
      <c r="L393" s="156">
        <f t="shared" si="117"/>
        <v>1691.4457201776038</v>
      </c>
      <c r="M393" s="156">
        <f t="shared" si="117"/>
        <v>0</v>
      </c>
      <c r="N393" s="156">
        <f t="shared" si="117"/>
        <v>1601.1065341806056</v>
      </c>
      <c r="O393" s="156">
        <f t="shared" si="117"/>
        <v>0</v>
      </c>
      <c r="P393" s="156">
        <f t="shared" si="117"/>
        <v>1632.3646897328074</v>
      </c>
      <c r="Q393" s="156">
        <f t="shared" si="117"/>
        <v>1650.0630538815485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456.00675378654091</v>
      </c>
      <c r="L394" s="156">
        <f t="shared" si="117"/>
        <v>459.38143099935473</v>
      </c>
      <c r="M394" s="156">
        <f t="shared" si="117"/>
        <v>0</v>
      </c>
      <c r="N394" s="156">
        <f t="shared" si="117"/>
        <v>464.27620646143129</v>
      </c>
      <c r="O394" s="156">
        <f t="shared" si="117"/>
        <v>0</v>
      </c>
      <c r="P394" s="156">
        <f t="shared" si="117"/>
        <v>466.50899078140088</v>
      </c>
      <c r="Q394" s="156">
        <f t="shared" si="117"/>
        <v>465.87865684003964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549.67598640562801</v>
      </c>
      <c r="D395" s="157">
        <f t="shared" si="118"/>
        <v>0</v>
      </c>
      <c r="E395" s="157">
        <f t="shared" si="118"/>
        <v>845.85298683331087</v>
      </c>
      <c r="F395" s="157">
        <f t="shared" si="118"/>
        <v>859.05214206962273</v>
      </c>
      <c r="G395" s="157">
        <f t="shared" si="118"/>
        <v>839.21594172478945</v>
      </c>
      <c r="H395" s="157">
        <f t="shared" si="118"/>
        <v>881.39413162696871</v>
      </c>
      <c r="I395" s="157">
        <f t="shared" si="118"/>
        <v>872.50595151191521</v>
      </c>
      <c r="J395" s="157">
        <f t="shared" si="118"/>
        <v>905.27037267888841</v>
      </c>
      <c r="K395" s="157">
        <f t="shared" si="118"/>
        <v>930.11894981015166</v>
      </c>
      <c r="L395" s="157">
        <f t="shared" si="118"/>
        <v>952.90314944514682</v>
      </c>
      <c r="M395" s="157">
        <f t="shared" si="118"/>
        <v>941.56901009405999</v>
      </c>
      <c r="N395" s="157">
        <f t="shared" si="118"/>
        <v>928.62747378280415</v>
      </c>
      <c r="O395" s="157">
        <f t="shared" si="118"/>
        <v>948.65031846207364</v>
      </c>
      <c r="P395" s="157">
        <f t="shared" si="118"/>
        <v>965.89625900175918</v>
      </c>
      <c r="Q395" s="157">
        <f t="shared" si="118"/>
        <v>985.01259527524189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549.67598640562801</v>
      </c>
      <c r="D397" s="57">
        <f t="shared" si="120"/>
        <v>0</v>
      </c>
      <c r="E397" s="57">
        <f t="shared" si="120"/>
        <v>845.85298683331087</v>
      </c>
      <c r="F397" s="57">
        <f t="shared" si="120"/>
        <v>859.05214206962273</v>
      </c>
      <c r="G397" s="57">
        <f t="shared" si="120"/>
        <v>839.21594172478945</v>
      </c>
      <c r="H397" s="57">
        <f t="shared" si="120"/>
        <v>881.39413162696871</v>
      </c>
      <c r="I397" s="57">
        <f t="shared" si="120"/>
        <v>872.50595151191521</v>
      </c>
      <c r="J397" s="57">
        <f t="shared" si="120"/>
        <v>905.27037267888841</v>
      </c>
      <c r="K397" s="57">
        <f t="shared" si="120"/>
        <v>930.11894981015166</v>
      </c>
      <c r="L397" s="57">
        <f t="shared" si="120"/>
        <v>952.90314944514682</v>
      </c>
      <c r="M397" s="57">
        <f t="shared" si="120"/>
        <v>941.56901009405999</v>
      </c>
      <c r="N397" s="57">
        <f t="shared" si="120"/>
        <v>928.62747378280415</v>
      </c>
      <c r="O397" s="57">
        <f t="shared" si="120"/>
        <v>948.65031846207364</v>
      </c>
      <c r="P397" s="57">
        <f t="shared" si="120"/>
        <v>965.89625900175918</v>
      </c>
      <c r="Q397" s="57">
        <f t="shared" si="120"/>
        <v>985.01259527524189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173.37243521511741</v>
      </c>
      <c r="D418" s="184">
        <f>D361/RES_summary!D$21</f>
        <v>0</v>
      </c>
      <c r="E418" s="184">
        <f>E361/RES_summary!E$21</f>
        <v>162.6458417773236</v>
      </c>
      <c r="F418" s="184">
        <f>F361/RES_summary!F$21</f>
        <v>159.81437663210795</v>
      </c>
      <c r="G418" s="184">
        <f>G361/RES_summary!G$21</f>
        <v>164.75366598324223</v>
      </c>
      <c r="H418" s="184">
        <f>H361/RES_summary!H$21</f>
        <v>150.49441232884263</v>
      </c>
      <c r="I418" s="184">
        <f>I361/RES_summary!I$21</f>
        <v>159.56681227313916</v>
      </c>
      <c r="J418" s="184">
        <f>J361/RES_summary!J$21</f>
        <v>157.09156905536369</v>
      </c>
      <c r="K418" s="184">
        <f>K361/RES_summary!K$21</f>
        <v>127.99021137047424</v>
      </c>
      <c r="L418" s="184">
        <f>L361/RES_summary!L$21</f>
        <v>155.05880838388862</v>
      </c>
      <c r="M418" s="184">
        <f>M361/RES_summary!M$21</f>
        <v>142.27950609018609</v>
      </c>
      <c r="N418" s="184">
        <f>N361/RES_summary!N$21</f>
        <v>144.7050249895363</v>
      </c>
      <c r="O418" s="184">
        <f>O361/RES_summary!O$21</f>
        <v>111.81902673501446</v>
      </c>
      <c r="P418" s="184">
        <f>P361/RES_summary!P$21</f>
        <v>108.73650346602392</v>
      </c>
      <c r="Q418" s="184">
        <f>Q361/RES_summary!Q$21</f>
        <v>105.02418439879391</v>
      </c>
    </row>
    <row r="419" spans="1:17" ht="12" customHeight="1" x14ac:dyDescent="0.25">
      <c r="A419" s="158" t="s">
        <v>65</v>
      </c>
      <c r="B419" s="157"/>
      <c r="C419" s="178">
        <f>C362/RES_summary!C$21</f>
        <v>149.75170159332231</v>
      </c>
      <c r="D419" s="178">
        <f>D362/RES_summary!D$21</f>
        <v>0</v>
      </c>
      <c r="E419" s="178">
        <f>E362/RES_summary!E$21</f>
        <v>134.82451775414597</v>
      </c>
      <c r="F419" s="178">
        <f>F362/RES_summary!F$21</f>
        <v>133.51673732715673</v>
      </c>
      <c r="G419" s="178">
        <f>G362/RES_summary!G$21</f>
        <v>139.10037815601029</v>
      </c>
      <c r="H419" s="178">
        <f>H362/RES_summary!H$21</f>
        <v>114.53587216309174</v>
      </c>
      <c r="I419" s="178">
        <f>I362/RES_summary!I$21</f>
        <v>133.35247697782668</v>
      </c>
      <c r="J419" s="178">
        <f>J362/RES_summary!J$21</f>
        <v>131.83666410554102</v>
      </c>
      <c r="K419" s="178">
        <f>K362/RES_summary!K$21</f>
        <v>102.01811871471729</v>
      </c>
      <c r="L419" s="178">
        <f>L362/RES_summary!L$21</f>
        <v>126.59057772970424</v>
      </c>
      <c r="M419" s="178">
        <f>M362/RES_summary!M$21</f>
        <v>116.76635460521797</v>
      </c>
      <c r="N419" s="178">
        <f>N362/RES_summary!N$21</f>
        <v>117.58697854952305</v>
      </c>
      <c r="O419" s="178">
        <f>O362/RES_summary!O$21</f>
        <v>86.727094298740269</v>
      </c>
      <c r="P419" s="178">
        <f>P362/RES_summary!P$21</f>
        <v>82.846085298003032</v>
      </c>
      <c r="Q419" s="178">
        <f>Q362/RES_summary!Q$21</f>
        <v>78.403210350994101</v>
      </c>
    </row>
    <row r="420" spans="1:17" ht="12" customHeight="1" x14ac:dyDescent="0.25">
      <c r="A420" s="23" t="s">
        <v>149</v>
      </c>
      <c r="B420" s="156"/>
      <c r="C420" s="177">
        <f>C363/RES_summary!C$21</f>
        <v>149.42771849031928</v>
      </c>
      <c r="D420" s="177">
        <f>D363/RES_summary!D$21</f>
        <v>0</v>
      </c>
      <c r="E420" s="177">
        <f>E363/RES_summary!E$21</f>
        <v>134.15954187980455</v>
      </c>
      <c r="F420" s="177">
        <f>F363/RES_summary!F$21</f>
        <v>132.86487628145994</v>
      </c>
      <c r="G420" s="177">
        <f>G363/RES_summary!G$21</f>
        <v>138.56247597236683</v>
      </c>
      <c r="H420" s="177">
        <f>H363/RES_summary!H$21</f>
        <v>114.03604826778452</v>
      </c>
      <c r="I420" s="177">
        <f>I363/RES_summary!I$21</f>
        <v>132.80940580087798</v>
      </c>
      <c r="J420" s="177">
        <f>J363/RES_summary!J$21</f>
        <v>131.25921540956523</v>
      </c>
      <c r="K420" s="177">
        <f>K363/RES_summary!K$21</f>
        <v>101.55726531790876</v>
      </c>
      <c r="L420" s="177">
        <f>L363/RES_summary!L$21</f>
        <v>126.02527369076972</v>
      </c>
      <c r="M420" s="177">
        <f>M363/RES_summary!M$21</f>
        <v>116.25381524985887</v>
      </c>
      <c r="N420" s="177">
        <f>N363/RES_summary!N$21</f>
        <v>117.08202201571268</v>
      </c>
      <c r="O420" s="177">
        <f>O363/RES_summary!O$21</f>
        <v>86.333427268412507</v>
      </c>
      <c r="P420" s="177">
        <f>P363/RES_summary!P$21</f>
        <v>82.401273230529242</v>
      </c>
      <c r="Q420" s="177">
        <f>Q363/RES_summary!Q$21</f>
        <v>77.934215634631514</v>
      </c>
    </row>
    <row r="421" spans="1:17" ht="12" customHeight="1" x14ac:dyDescent="0.25">
      <c r="A421" s="23" t="s">
        <v>60</v>
      </c>
      <c r="B421" s="156"/>
      <c r="C421" s="177">
        <f>C364/RES_summary!C$21</f>
        <v>0.32398310300301159</v>
      </c>
      <c r="D421" s="177">
        <f>D364/RES_summary!D$21</f>
        <v>0</v>
      </c>
      <c r="E421" s="177">
        <f>E364/RES_summary!E$21</f>
        <v>0.66497587434144179</v>
      </c>
      <c r="F421" s="177">
        <f>F364/RES_summary!F$21</f>
        <v>0.65186104569679648</v>
      </c>
      <c r="G421" s="177">
        <f>G364/RES_summary!G$21</f>
        <v>0.5379021836434883</v>
      </c>
      <c r="H421" s="177">
        <f>H364/RES_summary!H$21</f>
        <v>0.49982389530723081</v>
      </c>
      <c r="I421" s="177">
        <f>I364/RES_summary!I$21</f>
        <v>0.54307117694869356</v>
      </c>
      <c r="J421" s="177">
        <f>J364/RES_summary!J$21</f>
        <v>0.57744869597577908</v>
      </c>
      <c r="K421" s="177">
        <f>K364/RES_summary!K$21</f>
        <v>0.46085339680853638</v>
      </c>
      <c r="L421" s="177">
        <f>L364/RES_summary!L$21</f>
        <v>0.56530403893451697</v>
      </c>
      <c r="M421" s="177">
        <f>M364/RES_summary!M$21</f>
        <v>0.51253935535909811</v>
      </c>
      <c r="N421" s="177">
        <f>N364/RES_summary!N$21</f>
        <v>0.50495653381037553</v>
      </c>
      <c r="O421" s="177">
        <f>O364/RES_summary!O$21</f>
        <v>0.39366703032776162</v>
      </c>
      <c r="P421" s="177">
        <f>P364/RES_summary!P$21</f>
        <v>0.44481206747379298</v>
      </c>
      <c r="Q421" s="177">
        <f>Q364/RES_summary!Q$21</f>
        <v>0.46899471636260198</v>
      </c>
    </row>
    <row r="422" spans="1:17" ht="12" customHeight="1" x14ac:dyDescent="0.25">
      <c r="A422" s="158" t="s">
        <v>112</v>
      </c>
      <c r="B422" s="157"/>
      <c r="C422" s="178">
        <f>C365/RES_summary!C$21</f>
        <v>1.0751649959950715E-2</v>
      </c>
      <c r="D422" s="178">
        <f>D365/RES_summary!D$21</f>
        <v>0</v>
      </c>
      <c r="E422" s="178">
        <f>E365/RES_summary!E$21</f>
        <v>1.6882433726901191E-2</v>
      </c>
      <c r="F422" s="178">
        <f>F365/RES_summary!F$21</f>
        <v>4.5454259986273254E-2</v>
      </c>
      <c r="G422" s="178">
        <f>G365/RES_summary!G$21</f>
        <v>5.8945838178401093E-2</v>
      </c>
      <c r="H422" s="178">
        <f>H365/RES_summary!H$21</f>
        <v>0.132216935203329</v>
      </c>
      <c r="I422" s="178">
        <f>I365/RES_summary!I$21</f>
        <v>6.1767659816167012E-2</v>
      </c>
      <c r="J422" s="178">
        <f>J365/RES_summary!J$21</f>
        <v>7.1266776642165408E-2</v>
      </c>
      <c r="K422" s="178">
        <f>K365/RES_summary!K$21</f>
        <v>7.3008921490150258E-2</v>
      </c>
      <c r="L422" s="178">
        <f>L365/RES_summary!L$21</f>
        <v>7.5085178998010593E-2</v>
      </c>
      <c r="M422" s="178">
        <f>M365/RES_summary!M$21</f>
        <v>0.14179242322871063</v>
      </c>
      <c r="N422" s="178">
        <f>N365/RES_summary!N$21</f>
        <v>7.3085364558793914E-2</v>
      </c>
      <c r="O422" s="178">
        <f>O365/RES_summary!O$21</f>
        <v>4.2269195295893319E-2</v>
      </c>
      <c r="P422" s="178">
        <f>P365/RES_summary!P$21</f>
        <v>0.11197493051262933</v>
      </c>
      <c r="Q422" s="178">
        <f>Q365/RES_summary!Q$21</f>
        <v>0.13559279005173294</v>
      </c>
    </row>
    <row r="423" spans="1:17" ht="12" customHeight="1" x14ac:dyDescent="0.25">
      <c r="A423" s="23" t="s">
        <v>60</v>
      </c>
      <c r="B423" s="156"/>
      <c r="C423" s="177">
        <f>C366/RES_summary!C$21</f>
        <v>1.0751649959950715E-2</v>
      </c>
      <c r="D423" s="177">
        <f>D366/RES_summary!D$21</f>
        <v>0</v>
      </c>
      <c r="E423" s="177">
        <f>E366/RES_summary!E$21</f>
        <v>1.6882433726901191E-2</v>
      </c>
      <c r="F423" s="177">
        <f>F366/RES_summary!F$21</f>
        <v>4.5454259986273254E-2</v>
      </c>
      <c r="G423" s="177">
        <f>G366/RES_summary!G$21</f>
        <v>5.8945838178401093E-2</v>
      </c>
      <c r="H423" s="177">
        <f>H366/RES_summary!H$21</f>
        <v>0.132216935203329</v>
      </c>
      <c r="I423" s="177">
        <f>I366/RES_summary!I$21</f>
        <v>6.1767659816167012E-2</v>
      </c>
      <c r="J423" s="177">
        <f>J366/RES_summary!J$21</f>
        <v>7.1266776642165408E-2</v>
      </c>
      <c r="K423" s="177">
        <f>K366/RES_summary!K$21</f>
        <v>7.3008921490150258E-2</v>
      </c>
      <c r="L423" s="177">
        <f>L366/RES_summary!L$21</f>
        <v>7.5085178998010593E-2</v>
      </c>
      <c r="M423" s="177">
        <f>M366/RES_summary!M$21</f>
        <v>0.14179242322871063</v>
      </c>
      <c r="N423" s="177">
        <f>N366/RES_summary!N$21</f>
        <v>7.3085364558793914E-2</v>
      </c>
      <c r="O423" s="177">
        <f>O366/RES_summary!O$21</f>
        <v>4.2269195295893319E-2</v>
      </c>
      <c r="P423" s="177">
        <f>P366/RES_summary!P$21</f>
        <v>0.11197493051262933</v>
      </c>
      <c r="Q423" s="177">
        <f>Q366/RES_summary!Q$21</f>
        <v>0.13559279005173294</v>
      </c>
    </row>
    <row r="424" spans="1:17" ht="12" customHeight="1" x14ac:dyDescent="0.25">
      <c r="A424" s="158" t="s">
        <v>63</v>
      </c>
      <c r="B424" s="157"/>
      <c r="C424" s="178">
        <f>C367/RES_summary!C$21</f>
        <v>16.953522115133378</v>
      </c>
      <c r="D424" s="178">
        <f>D367/RES_summary!D$21</f>
        <v>0</v>
      </c>
      <c r="E424" s="178">
        <f>E367/RES_summary!E$21</f>
        <v>17.932099921876514</v>
      </c>
      <c r="F424" s="178">
        <f>F367/RES_summary!F$21</f>
        <v>16.330257563879602</v>
      </c>
      <c r="G424" s="178">
        <f>G367/RES_summary!G$21</f>
        <v>16.063499624983447</v>
      </c>
      <c r="H424" s="178">
        <f>H367/RES_summary!H$21</f>
        <v>26.180888528401983</v>
      </c>
      <c r="I424" s="178">
        <f>I367/RES_summary!I$21</f>
        <v>16.793981649901262</v>
      </c>
      <c r="J424" s="178">
        <f>J367/RES_summary!J$21</f>
        <v>15.637906383129273</v>
      </c>
      <c r="K424" s="178">
        <f>K367/RES_summary!K$21</f>
        <v>16.147981810142706</v>
      </c>
      <c r="L424" s="178">
        <f>L367/RES_summary!L$21</f>
        <v>18.47608866166388</v>
      </c>
      <c r="M424" s="178">
        <f>M367/RES_summary!M$21</f>
        <v>15.644801447651531</v>
      </c>
      <c r="N424" s="178">
        <f>N367/RES_summary!N$21</f>
        <v>17.504780374624133</v>
      </c>
      <c r="O424" s="178">
        <f>O367/RES_summary!O$21</f>
        <v>15.319433403979136</v>
      </c>
      <c r="P424" s="178">
        <f>P367/RES_summary!P$21</f>
        <v>15.910061057584457</v>
      </c>
      <c r="Q424" s="178">
        <f>Q367/RES_summary!Q$21</f>
        <v>16.468338117846919</v>
      </c>
    </row>
    <row r="425" spans="1:17" ht="12" customHeight="1" x14ac:dyDescent="0.25">
      <c r="A425" s="167" t="s">
        <v>148</v>
      </c>
      <c r="B425" s="132"/>
      <c r="C425" s="183">
        <f>C368/RES_summary!C$21</f>
        <v>16.610112326574573</v>
      </c>
      <c r="D425" s="183">
        <f>D368/RES_summary!D$21</f>
        <v>0</v>
      </c>
      <c r="E425" s="183">
        <f>E368/RES_summary!E$21</f>
        <v>16.212928985315578</v>
      </c>
      <c r="F425" s="183">
        <f>F368/RES_summary!F$21</f>
        <v>16.330257563879602</v>
      </c>
      <c r="G425" s="183">
        <f>G368/RES_summary!G$21</f>
        <v>16.063499624983447</v>
      </c>
      <c r="H425" s="183">
        <f>H368/RES_summary!H$21</f>
        <v>0</v>
      </c>
      <c r="I425" s="183">
        <f>I368/RES_summary!I$21</f>
        <v>16.145043023850867</v>
      </c>
      <c r="J425" s="183">
        <f>J368/RES_summary!J$21</f>
        <v>15.637906383129273</v>
      </c>
      <c r="K425" s="183">
        <f>K368/RES_summary!K$21</f>
        <v>15.776679400959795</v>
      </c>
      <c r="L425" s="183">
        <f>L368/RES_summary!L$21</f>
        <v>15.672823651813518</v>
      </c>
      <c r="M425" s="183">
        <f>M368/RES_summary!M$21</f>
        <v>15.757459421441338</v>
      </c>
      <c r="N425" s="183">
        <f>N368/RES_summary!N$21</f>
        <v>15.706013502941117</v>
      </c>
      <c r="O425" s="183">
        <f>O368/RES_summary!O$21</f>
        <v>15.708800016249135</v>
      </c>
      <c r="P425" s="183">
        <f>P368/RES_summary!P$21</f>
        <v>15.681118799095383</v>
      </c>
      <c r="Q425" s="183">
        <f>Q368/RES_summary!Q$21</f>
        <v>15.591056299081142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15.395849575822707</v>
      </c>
      <c r="L426" s="183">
        <f>L369/RES_summary!L$21</f>
        <v>15.285671088481532</v>
      </c>
      <c r="M426" s="183">
        <f>M369/RES_summary!M$21</f>
        <v>15.303966951265311</v>
      </c>
      <c r="N426" s="183">
        <f>N369/RES_summary!N$21</f>
        <v>15.238833826156545</v>
      </c>
      <c r="O426" s="183">
        <f>O369/RES_summary!O$21</f>
        <v>15.252943331840051</v>
      </c>
      <c r="P426" s="183">
        <f>P369/RES_summary!P$21</f>
        <v>15.188463322780894</v>
      </c>
      <c r="Q426" s="183">
        <f>Q369/RES_summary!Q$21</f>
        <v>15.06674813848365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11.334406659857089</v>
      </c>
      <c r="L427" s="182">
        <f>L370/RES_summary!L$21</f>
        <v>11.237848933524699</v>
      </c>
      <c r="M427" s="182">
        <f>M370/RES_summary!M$21</f>
        <v>11.284498524221746</v>
      </c>
      <c r="N427" s="182">
        <f>N370/RES_summary!N$21</f>
        <v>11.215657053047401</v>
      </c>
      <c r="O427" s="182">
        <f>O370/RES_summary!O$21</f>
        <v>11.211746795236722</v>
      </c>
      <c r="P427" s="182">
        <f>P370/RES_summary!P$21</f>
        <v>11.167434088481999</v>
      </c>
      <c r="Q427" s="182">
        <f>Q370/RES_summary!Q$21</f>
        <v>11.071503333637787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4.0614429159656176</v>
      </c>
      <c r="L428" s="181">
        <f>L371/RES_summary!L$21</f>
        <v>4.0478221549568332</v>
      </c>
      <c r="M428" s="181">
        <f>M371/RES_summary!M$21</f>
        <v>4.0194684270435639</v>
      </c>
      <c r="N428" s="181">
        <f>N371/RES_summary!N$21</f>
        <v>4.0231767731091432</v>
      </c>
      <c r="O428" s="181">
        <f>O371/RES_summary!O$21</f>
        <v>4.0411965366033273</v>
      </c>
      <c r="P428" s="181">
        <f>P371/RES_summary!P$21</f>
        <v>4.0210292342988954</v>
      </c>
      <c r="Q428" s="181">
        <f>Q371/RES_summary!Q$21</f>
        <v>3.9952448048458629</v>
      </c>
    </row>
    <row r="429" spans="1:17" ht="12" customHeight="1" x14ac:dyDescent="0.25">
      <c r="A429" s="163" t="s">
        <v>142</v>
      </c>
      <c r="B429" s="162"/>
      <c r="C429" s="180">
        <f>C372/RES_summary!C$21</f>
        <v>21.582922463335009</v>
      </c>
      <c r="D429" s="180">
        <f>D372/RES_summary!D$21</f>
        <v>0</v>
      </c>
      <c r="E429" s="180">
        <f>E372/RES_summary!E$21</f>
        <v>24.700645418265886</v>
      </c>
      <c r="F429" s="180">
        <f>F372/RES_summary!F$21</f>
        <v>0</v>
      </c>
      <c r="G429" s="180">
        <f>G372/RES_summary!G$21</f>
        <v>0</v>
      </c>
      <c r="H429" s="180">
        <f>H372/RES_summary!H$21</f>
        <v>26.180888528401983</v>
      </c>
      <c r="I429" s="180">
        <f>I372/RES_summary!I$21</f>
        <v>23.928822948203866</v>
      </c>
      <c r="J429" s="180">
        <f>J372/RES_summary!J$21</f>
        <v>0</v>
      </c>
      <c r="K429" s="180">
        <f>K372/RES_summary!K$21</f>
        <v>25.067344538558359</v>
      </c>
      <c r="L429" s="180">
        <f>L372/RES_summary!L$21</f>
        <v>27.403903793843895</v>
      </c>
      <c r="M429" s="180">
        <f>M372/RES_summary!M$21</f>
        <v>0</v>
      </c>
      <c r="N429" s="180">
        <f>N372/RES_summary!N$21</f>
        <v>25.518800796945456</v>
      </c>
      <c r="O429" s="180">
        <f>O372/RES_summary!O$21</f>
        <v>0</v>
      </c>
      <c r="P429" s="180">
        <f>P372/RES_summary!P$21</f>
        <v>25.641987037399971</v>
      </c>
      <c r="Q429" s="180">
        <f>Q372/RES_summary!Q$21</f>
        <v>25.672428098957177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21.826585195048363</v>
      </c>
      <c r="L430" s="179">
        <f>L373/RES_summary!L$21</f>
        <v>23.395315035409499</v>
      </c>
      <c r="M430" s="179">
        <f>M373/RES_summary!M$21</f>
        <v>0</v>
      </c>
      <c r="N430" s="179">
        <f>N373/RES_summary!N$21</f>
        <v>21.924751344010634</v>
      </c>
      <c r="O430" s="179">
        <f>O373/RES_summary!O$21</f>
        <v>0</v>
      </c>
      <c r="P430" s="179">
        <f>P373/RES_summary!P$21</f>
        <v>22.030308434149454</v>
      </c>
      <c r="Q430" s="179">
        <f>Q373/RES_summary!Q$21</f>
        <v>22.054294153417292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17.765142279082742</v>
      </c>
      <c r="L431" s="177">
        <f>L374/RES_summary!L$21</f>
        <v>19.340290700247991</v>
      </c>
      <c r="M431" s="177">
        <f>M374/RES_summary!M$21</f>
        <v>0</v>
      </c>
      <c r="N431" s="177">
        <f>N374/RES_summary!N$21</f>
        <v>17.887533053529829</v>
      </c>
      <c r="O431" s="177">
        <f>O374/RES_summary!O$21</f>
        <v>0</v>
      </c>
      <c r="P431" s="177">
        <f>P374/RES_summary!P$21</f>
        <v>18.008958050904305</v>
      </c>
      <c r="Q431" s="177">
        <f>Q374/RES_summary!Q$21</f>
        <v>18.052814545194362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4.0614429159656167</v>
      </c>
      <c r="L432" s="177">
        <f>L375/RES_summary!L$21</f>
        <v>4.0550243351615105</v>
      </c>
      <c r="M432" s="177">
        <f>M375/RES_summary!M$21</f>
        <v>0</v>
      </c>
      <c r="N432" s="177">
        <f>N375/RES_summary!N$21</f>
        <v>4.0372182904807978</v>
      </c>
      <c r="O432" s="177">
        <f>O375/RES_summary!O$21</f>
        <v>0</v>
      </c>
      <c r="P432" s="177">
        <f>P375/RES_summary!P$21</f>
        <v>4.0213503832451476</v>
      </c>
      <c r="Q432" s="177">
        <f>Q375/RES_summary!Q$21</f>
        <v>4.0014796082229269</v>
      </c>
    </row>
    <row r="433" spans="1:17" ht="12" customHeight="1" x14ac:dyDescent="0.25">
      <c r="A433" s="158" t="s">
        <v>62</v>
      </c>
      <c r="B433" s="157"/>
      <c r="C433" s="178">
        <f>C376/RES_summary!C$21</f>
        <v>6.6564598567017566</v>
      </c>
      <c r="D433" s="178">
        <f>D376/RES_summary!D$21</f>
        <v>0</v>
      </c>
      <c r="E433" s="178">
        <f>E376/RES_summary!E$21</f>
        <v>9.8723416675742186</v>
      </c>
      <c r="F433" s="178">
        <f>F376/RES_summary!F$21</f>
        <v>9.92192748108533</v>
      </c>
      <c r="G433" s="178">
        <f>G376/RES_summary!G$21</f>
        <v>9.5308423640700948</v>
      </c>
      <c r="H433" s="178">
        <f>H376/RES_summary!H$21</f>
        <v>9.6454347021455877</v>
      </c>
      <c r="I433" s="178">
        <f>I376/RES_summary!I$21</f>
        <v>9.3585859855950577</v>
      </c>
      <c r="J433" s="178">
        <f>J376/RES_summary!J$21</f>
        <v>9.5457317900512404</v>
      </c>
      <c r="K433" s="178">
        <f>K376/RES_summary!K$21</f>
        <v>9.7511019241240966</v>
      </c>
      <c r="L433" s="178">
        <f>L376/RES_summary!L$21</f>
        <v>9.9170568135225157</v>
      </c>
      <c r="M433" s="178">
        <f>M376/RES_summary!M$21</f>
        <v>9.7265576140878718</v>
      </c>
      <c r="N433" s="178">
        <f>N376/RES_summary!N$21</f>
        <v>9.5401807008303106</v>
      </c>
      <c r="O433" s="178">
        <f>O376/RES_summary!O$21</f>
        <v>9.7302298369991629</v>
      </c>
      <c r="P433" s="178">
        <f>P376/RES_summary!P$21</f>
        <v>9.8683821799238007</v>
      </c>
      <c r="Q433" s="178">
        <f>Q376/RES_summary!Q$21</f>
        <v>10.017043139901135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6.6564598567017566</v>
      </c>
      <c r="D435" s="176">
        <f>D378/RES_summary!D$21</f>
        <v>0</v>
      </c>
      <c r="E435" s="176">
        <f>E378/RES_summary!E$21</f>
        <v>9.8723416675742186</v>
      </c>
      <c r="F435" s="176">
        <f>F378/RES_summary!F$21</f>
        <v>9.92192748108533</v>
      </c>
      <c r="G435" s="176">
        <f>G378/RES_summary!G$21</f>
        <v>9.5308423640700948</v>
      </c>
      <c r="H435" s="176">
        <f>H378/RES_summary!H$21</f>
        <v>9.6454347021455877</v>
      </c>
      <c r="I435" s="176">
        <f>I378/RES_summary!I$21</f>
        <v>9.3585859855950577</v>
      </c>
      <c r="J435" s="176">
        <f>J378/RES_summary!J$21</f>
        <v>9.5457317900512404</v>
      </c>
      <c r="K435" s="176">
        <f>K378/RES_summary!K$21</f>
        <v>9.7511019241240966</v>
      </c>
      <c r="L435" s="176">
        <f>L378/RES_summary!L$21</f>
        <v>9.9170568135225157</v>
      </c>
      <c r="M435" s="176">
        <f>M378/RES_summary!M$21</f>
        <v>9.7265576140878718</v>
      </c>
      <c r="N435" s="176">
        <f>N378/RES_summary!N$21</f>
        <v>9.5401807008303106</v>
      </c>
      <c r="O435" s="176">
        <f>O378/RES_summary!O$21</f>
        <v>9.7302298369991629</v>
      </c>
      <c r="P435" s="176">
        <f>P378/RES_summary!P$21</f>
        <v>9.8683821799238007</v>
      </c>
      <c r="Q435" s="176">
        <f>Q378/RES_summary!Q$21</f>
        <v>10.017043139901135</v>
      </c>
    </row>
    <row r="437" spans="1:17" ht="12" customHeight="1" x14ac:dyDescent="0.25">
      <c r="A437" s="152" t="s">
        <v>185</v>
      </c>
      <c r="B437" s="168"/>
      <c r="C437" s="184">
        <f>C380/RES_summary!C$21</f>
        <v>132.9842278314695</v>
      </c>
      <c r="D437" s="184">
        <f>D380/RES_summary!D$21</f>
        <v>0</v>
      </c>
      <c r="E437" s="184">
        <f>E380/RES_summary!E$21</f>
        <v>125.95283678668712</v>
      </c>
      <c r="F437" s="184">
        <f>F380/RES_summary!F$21</f>
        <v>124.82051244580481</v>
      </c>
      <c r="G437" s="184">
        <f>G380/RES_summary!G$21</f>
        <v>129.1783420475999</v>
      </c>
      <c r="H437" s="184">
        <f>H380/RES_summary!H$21</f>
        <v>114.36810440706061</v>
      </c>
      <c r="I437" s="184">
        <f>I380/RES_summary!I$21</f>
        <v>125.9115794046037</v>
      </c>
      <c r="J437" s="184">
        <f>J380/RES_summary!J$21</f>
        <v>124.78443736037211</v>
      </c>
      <c r="K437" s="184">
        <f>K380/RES_summary!K$21</f>
        <v>101.31614906732068</v>
      </c>
      <c r="L437" s="184">
        <f>L380/RES_summary!L$21</f>
        <v>123.09101109536465</v>
      </c>
      <c r="M437" s="184">
        <f>M380/RES_summary!M$21</f>
        <v>114.25766415655175</v>
      </c>
      <c r="N437" s="184">
        <f>N380/RES_summary!N$21</f>
        <v>115.88073975376955</v>
      </c>
      <c r="O437" s="184">
        <f>O380/RES_summary!O$21</f>
        <v>89.771946349315769</v>
      </c>
      <c r="P437" s="184">
        <f>P380/RES_summary!P$21</f>
        <v>87.988316811342315</v>
      </c>
      <c r="Q437" s="184">
        <f>Q380/RES_summary!Q$21</f>
        <v>85.229558531056412</v>
      </c>
    </row>
    <row r="438" spans="1:17" ht="12" customHeight="1" x14ac:dyDescent="0.25">
      <c r="A438" s="158" t="s">
        <v>65</v>
      </c>
      <c r="B438" s="157"/>
      <c r="C438" s="178">
        <f>C381/RES_summary!C$21</f>
        <v>113.72718303453239</v>
      </c>
      <c r="D438" s="178">
        <f>D381/RES_summary!D$21</f>
        <v>0</v>
      </c>
      <c r="E438" s="178">
        <f>E381/RES_summary!E$21</f>
        <v>103.36693449733302</v>
      </c>
      <c r="F438" s="178">
        <f>F381/RES_summary!F$21</f>
        <v>102.97657806729511</v>
      </c>
      <c r="G438" s="178">
        <f>G381/RES_summary!G$21</f>
        <v>107.76633915256124</v>
      </c>
      <c r="H438" s="178">
        <f>H381/RES_summary!H$21</f>
        <v>86.119946283713276</v>
      </c>
      <c r="I438" s="178">
        <f>I381/RES_summary!I$21</f>
        <v>103.99750018147056</v>
      </c>
      <c r="J438" s="178">
        <f>J381/RES_summary!J$21</f>
        <v>103.41961864005424</v>
      </c>
      <c r="K438" s="178">
        <f>K381/RES_summary!K$21</f>
        <v>79.081481943444032</v>
      </c>
      <c r="L438" s="178">
        <f>L381/RES_summary!L$21</f>
        <v>99.302354077061835</v>
      </c>
      <c r="M438" s="178">
        <f>M381/RES_summary!M$21</f>
        <v>92.294263164305207</v>
      </c>
      <c r="N438" s="178">
        <f>N381/RES_summary!N$21</f>
        <v>93.069346458481903</v>
      </c>
      <c r="O438" s="178">
        <f>O381/RES_summary!O$21</f>
        <v>67.928365433193349</v>
      </c>
      <c r="P438" s="178">
        <f>P381/RES_summary!P$21</f>
        <v>65.508879914191979</v>
      </c>
      <c r="Q438" s="178">
        <f>Q381/RES_summary!Q$21</f>
        <v>62.144574127193444</v>
      </c>
    </row>
    <row r="439" spans="1:17" ht="12" customHeight="1" x14ac:dyDescent="0.25">
      <c r="A439" s="23" t="s">
        <v>149</v>
      </c>
      <c r="B439" s="156"/>
      <c r="C439" s="177">
        <f>C382/RES_summary!C$21</f>
        <v>113.39594082431285</v>
      </c>
      <c r="D439" s="177">
        <f>D382/RES_summary!D$21</f>
        <v>0</v>
      </c>
      <c r="E439" s="177">
        <f>E382/RES_summary!E$21</f>
        <v>102.68299917560994</v>
      </c>
      <c r="F439" s="177">
        <f>F382/RES_summary!F$21</f>
        <v>102.30332675152049</v>
      </c>
      <c r="G439" s="177">
        <f>G382/RES_summary!G$21</f>
        <v>107.20876375649316</v>
      </c>
      <c r="H439" s="177">
        <f>H382/RES_summary!H$21</f>
        <v>85.617923191554183</v>
      </c>
      <c r="I439" s="177">
        <f>I382/RES_summary!I$21</f>
        <v>103.4339109385035</v>
      </c>
      <c r="J439" s="177">
        <f>J382/RES_summary!J$21</f>
        <v>102.81914235413481</v>
      </c>
      <c r="K439" s="177">
        <f>K382/RES_summary!K$21</f>
        <v>78.610266774333567</v>
      </c>
      <c r="L439" s="177">
        <f>L382/RES_summary!L$21</f>
        <v>98.720527900110199</v>
      </c>
      <c r="M439" s="177">
        <f>M382/RES_summary!M$21</f>
        <v>91.764826413560712</v>
      </c>
      <c r="N439" s="177">
        <f>N382/RES_summary!N$21</f>
        <v>92.550417011950373</v>
      </c>
      <c r="O439" s="177">
        <f>O382/RES_summary!O$21</f>
        <v>67.530288496845913</v>
      </c>
      <c r="P439" s="177">
        <f>P382/RES_summary!P$21</f>
        <v>65.057828292660133</v>
      </c>
      <c r="Q439" s="177">
        <f>Q382/RES_summary!Q$21</f>
        <v>61.670910005396166</v>
      </c>
    </row>
    <row r="440" spans="1:17" ht="12" customHeight="1" x14ac:dyDescent="0.25">
      <c r="A440" s="23" t="s">
        <v>60</v>
      </c>
      <c r="B440" s="156"/>
      <c r="C440" s="177">
        <f>C383/RES_summary!C$21</f>
        <v>0.33124221021953681</v>
      </c>
      <c r="D440" s="177">
        <f>D383/RES_summary!D$21</f>
        <v>0</v>
      </c>
      <c r="E440" s="177">
        <f>E383/RES_summary!E$21</f>
        <v>0.68393532172308524</v>
      </c>
      <c r="F440" s="177">
        <f>F383/RES_summary!F$21</f>
        <v>0.67325131577462394</v>
      </c>
      <c r="G440" s="177">
        <f>G383/RES_summary!G$21</f>
        <v>0.55757539606807416</v>
      </c>
      <c r="H440" s="177">
        <f>H383/RES_summary!H$21</f>
        <v>0.50202309215907204</v>
      </c>
      <c r="I440" s="177">
        <f>I383/RES_summary!I$21</f>
        <v>0.56358924296705204</v>
      </c>
      <c r="J440" s="177">
        <f>J383/RES_summary!J$21</f>
        <v>0.60047628591943036</v>
      </c>
      <c r="K440" s="177">
        <f>K383/RES_summary!K$21</f>
        <v>0.47121516911045286</v>
      </c>
      <c r="L440" s="177">
        <f>L383/RES_summary!L$21</f>
        <v>0.58182617695164507</v>
      </c>
      <c r="M440" s="177">
        <f>M383/RES_summary!M$21</f>
        <v>0.52943675074449337</v>
      </c>
      <c r="N440" s="177">
        <f>N383/RES_summary!N$21</f>
        <v>0.51892944653154216</v>
      </c>
      <c r="O440" s="177">
        <f>O383/RES_summary!O$21</f>
        <v>0.39807693634742758</v>
      </c>
      <c r="P440" s="177">
        <f>P383/RES_summary!P$21</f>
        <v>0.45105162153183787</v>
      </c>
      <c r="Q440" s="177">
        <f>Q383/RES_summary!Q$21</f>
        <v>0.47366412179727552</v>
      </c>
    </row>
    <row r="441" spans="1:17" ht="12" customHeight="1" x14ac:dyDescent="0.25">
      <c r="A441" s="158" t="s">
        <v>112</v>
      </c>
      <c r="B441" s="157"/>
      <c r="C441" s="178">
        <f>C384/RES_summary!C$21</f>
        <v>1.9506719060985063E-2</v>
      </c>
      <c r="D441" s="178">
        <f>D384/RES_summary!D$21</f>
        <v>0</v>
      </c>
      <c r="E441" s="178">
        <f>E384/RES_summary!E$21</f>
        <v>3.1306861537129117E-2</v>
      </c>
      <c r="F441" s="178">
        <f>F384/RES_summary!F$21</f>
        <v>8.6082230920662264E-2</v>
      </c>
      <c r="G441" s="178">
        <f>G384/RES_summary!G$21</f>
        <v>0.1149799207714422</v>
      </c>
      <c r="H441" s="178">
        <f>H384/RES_summary!H$21</f>
        <v>0.26843633922805105</v>
      </c>
      <c r="I441" s="178">
        <f>I384/RES_summary!I$21</f>
        <v>0.13169766379876957</v>
      </c>
      <c r="J441" s="178">
        <f>J384/RES_summary!J$21</f>
        <v>0.1621710889739528</v>
      </c>
      <c r="K441" s="178">
        <f>K384/RES_summary!K$21</f>
        <v>0.17714707407609698</v>
      </c>
      <c r="L441" s="178">
        <f>L384/RES_summary!L$21</f>
        <v>0.19366230058308148</v>
      </c>
      <c r="M441" s="178">
        <f>M384/RES_summary!M$21</f>
        <v>0.38627763863309372</v>
      </c>
      <c r="N441" s="178">
        <f>N384/RES_summary!N$21</f>
        <v>0.20832508244931386</v>
      </c>
      <c r="O441" s="178">
        <f>O384/RES_summary!O$21</f>
        <v>0.12532589682452197</v>
      </c>
      <c r="P441" s="178">
        <f>P384/RES_summary!P$21</f>
        <v>0.34368805808046493</v>
      </c>
      <c r="Q441" s="178">
        <f>Q384/RES_summary!Q$21</f>
        <v>0.42755392259704894</v>
      </c>
    </row>
    <row r="442" spans="1:17" ht="12" customHeight="1" x14ac:dyDescent="0.25">
      <c r="A442" s="23" t="s">
        <v>60</v>
      </c>
      <c r="B442" s="156"/>
      <c r="C442" s="177">
        <f>C385/RES_summary!C$21</f>
        <v>1.9506719060985063E-2</v>
      </c>
      <c r="D442" s="177">
        <f>D385/RES_summary!D$21</f>
        <v>0</v>
      </c>
      <c r="E442" s="177">
        <f>E385/RES_summary!E$21</f>
        <v>3.1306861537129117E-2</v>
      </c>
      <c r="F442" s="177">
        <f>F385/RES_summary!F$21</f>
        <v>8.6082230920662264E-2</v>
      </c>
      <c r="G442" s="177">
        <f>G385/RES_summary!G$21</f>
        <v>0.1149799207714422</v>
      </c>
      <c r="H442" s="177">
        <f>H385/RES_summary!H$21</f>
        <v>0.26843633922805105</v>
      </c>
      <c r="I442" s="177">
        <f>I385/RES_summary!I$21</f>
        <v>0.13169766379876957</v>
      </c>
      <c r="J442" s="177">
        <f>J385/RES_summary!J$21</f>
        <v>0.1621710889739528</v>
      </c>
      <c r="K442" s="177">
        <f>K385/RES_summary!K$21</f>
        <v>0.17714707407609698</v>
      </c>
      <c r="L442" s="177">
        <f>L385/RES_summary!L$21</f>
        <v>0.19366230058308148</v>
      </c>
      <c r="M442" s="177">
        <f>M385/RES_summary!M$21</f>
        <v>0.38627763863309372</v>
      </c>
      <c r="N442" s="177">
        <f>N385/RES_summary!N$21</f>
        <v>0.20832508244931386</v>
      </c>
      <c r="O442" s="177">
        <f>O385/RES_summary!O$21</f>
        <v>0.12532589682452197</v>
      </c>
      <c r="P442" s="177">
        <f>P385/RES_summary!P$21</f>
        <v>0.34368805808046493</v>
      </c>
      <c r="Q442" s="177">
        <f>Q385/RES_summary!Q$21</f>
        <v>0.42755392259704894</v>
      </c>
    </row>
    <row r="443" spans="1:17" ht="12" customHeight="1" x14ac:dyDescent="0.25">
      <c r="A443" s="158" t="s">
        <v>63</v>
      </c>
      <c r="B443" s="157"/>
      <c r="C443" s="178">
        <f>C386/RES_summary!C$21</f>
        <v>13.76728332270422</v>
      </c>
      <c r="D443" s="178">
        <f>D386/RES_summary!D$21</f>
        <v>0</v>
      </c>
      <c r="E443" s="178">
        <f>E386/RES_summary!E$21</f>
        <v>14.380950258332959</v>
      </c>
      <c r="F443" s="178">
        <f>F386/RES_summary!F$21</f>
        <v>13.504737935067872</v>
      </c>
      <c r="G443" s="178">
        <f>G386/RES_summary!G$21</f>
        <v>13.330177591369068</v>
      </c>
      <c r="H443" s="178">
        <f>H386/RES_summary!H$21</f>
        <v>19.873990855825021</v>
      </c>
      <c r="I443" s="178">
        <f>I386/RES_summary!I$21</f>
        <v>13.871435347426107</v>
      </c>
      <c r="J443" s="178">
        <f>J386/RES_summary!J$21</f>
        <v>13.082680778467042</v>
      </c>
      <c r="K443" s="178">
        <f>K386/RES_summary!K$21</f>
        <v>13.773377351597992</v>
      </c>
      <c r="L443" s="178">
        <f>L386/RES_summary!L$21</f>
        <v>15.183453903031971</v>
      </c>
      <c r="M443" s="178">
        <f>M386/RES_summary!M$21</f>
        <v>13.340173973029088</v>
      </c>
      <c r="N443" s="178">
        <f>N386/RES_summary!N$21</f>
        <v>14.527978923268281</v>
      </c>
      <c r="O443" s="178">
        <f>O386/RES_summary!O$21</f>
        <v>13.4885139578482</v>
      </c>
      <c r="P443" s="178">
        <f>P386/RES_summary!P$21</f>
        <v>13.792523918893757</v>
      </c>
      <c r="Q443" s="178">
        <f>Q386/RES_summary!Q$21</f>
        <v>14.192157909179477</v>
      </c>
    </row>
    <row r="444" spans="1:17" ht="12" customHeight="1" x14ac:dyDescent="0.25">
      <c r="A444" s="167" t="s">
        <v>148</v>
      </c>
      <c r="B444" s="132"/>
      <c r="C444" s="183">
        <f>C387/RES_summary!C$21</f>
        <v>13.609779638284929</v>
      </c>
      <c r="D444" s="183">
        <f>D387/RES_summary!D$21</f>
        <v>0</v>
      </c>
      <c r="E444" s="183">
        <f>E387/RES_summary!E$21</f>
        <v>13.364481476227891</v>
      </c>
      <c r="F444" s="183">
        <f>F387/RES_summary!F$21</f>
        <v>13.504737935067872</v>
      </c>
      <c r="G444" s="183">
        <f>G387/RES_summary!G$21</f>
        <v>13.330177591369068</v>
      </c>
      <c r="H444" s="183">
        <f>H387/RES_summary!H$21</f>
        <v>0</v>
      </c>
      <c r="I444" s="183">
        <f>I387/RES_summary!I$21</f>
        <v>13.468554722734542</v>
      </c>
      <c r="J444" s="183">
        <f>J387/RES_summary!J$21</f>
        <v>13.082680778467042</v>
      </c>
      <c r="K444" s="183">
        <f>K387/RES_summary!K$21</f>
        <v>13.231867124702848</v>
      </c>
      <c r="L444" s="183">
        <f>L387/RES_summary!L$21</f>
        <v>13.175774027051562</v>
      </c>
      <c r="M444" s="183">
        <f>M387/RES_summary!M$21</f>
        <v>13.278438818606775</v>
      </c>
      <c r="N444" s="183">
        <f>N387/RES_summary!N$21</f>
        <v>13.251965193548878</v>
      </c>
      <c r="O444" s="183">
        <f>O387/RES_summary!O$21</f>
        <v>13.272375934883641</v>
      </c>
      <c r="P444" s="183">
        <f>P387/RES_summary!P$21</f>
        <v>13.257736175388652</v>
      </c>
      <c r="Q444" s="183">
        <f>Q387/RES_summary!Q$21</f>
        <v>13.185898135288284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13.560151824457206</v>
      </c>
      <c r="L445" s="183">
        <f>L388/RES_summary!L$21</f>
        <v>13.496474606279291</v>
      </c>
      <c r="M445" s="183">
        <f>M388/RES_summary!M$21</f>
        <v>13.526946995470563</v>
      </c>
      <c r="N445" s="183">
        <f>N388/RES_summary!N$21</f>
        <v>13.495492189605013</v>
      </c>
      <c r="O445" s="183">
        <f>O388/RES_summary!O$21</f>
        <v>13.525422702167935</v>
      </c>
      <c r="P445" s="183">
        <f>P388/RES_summary!P$21</f>
        <v>13.480001209736455</v>
      </c>
      <c r="Q445" s="183">
        <f>Q388/RES_summary!Q$21</f>
        <v>13.384541096195433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9.4987089084915919</v>
      </c>
      <c r="L446" s="182">
        <f>L389/RES_summary!L$21</f>
        <v>9.4415016128199731</v>
      </c>
      <c r="M446" s="182">
        <f>M389/RES_summary!M$21</f>
        <v>9.4974322008116889</v>
      </c>
      <c r="N446" s="182">
        <f>N389/RES_summary!N$21</f>
        <v>9.4588142199930694</v>
      </c>
      <c r="O446" s="182">
        <f>O389/RES_summary!O$21</f>
        <v>9.4744914022735447</v>
      </c>
      <c r="P446" s="182">
        <f>P389/RES_summary!P$21</f>
        <v>9.4506329405287168</v>
      </c>
      <c r="Q446" s="182">
        <f>Q389/RES_summary!Q$21</f>
        <v>9.3809409046378818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4.0614429159656176</v>
      </c>
      <c r="L447" s="181">
        <f>L390/RES_summary!L$21</f>
        <v>4.0549729934593159</v>
      </c>
      <c r="M447" s="181">
        <f>M390/RES_summary!M$21</f>
        <v>4.0295147946588727</v>
      </c>
      <c r="N447" s="181">
        <f>N390/RES_summary!N$21</f>
        <v>4.0366779696119455</v>
      </c>
      <c r="O447" s="181">
        <f>O390/RES_summary!O$21</f>
        <v>4.0509312998943887</v>
      </c>
      <c r="P447" s="181">
        <f>P390/RES_summary!P$21</f>
        <v>4.0293682692077404</v>
      </c>
      <c r="Q447" s="181">
        <f>Q390/RES_summary!Q$21</f>
        <v>4.0036001915575499</v>
      </c>
    </row>
    <row r="448" spans="1:17" ht="12" customHeight="1" x14ac:dyDescent="0.25">
      <c r="A448" s="163" t="s">
        <v>142</v>
      </c>
      <c r="B448" s="162"/>
      <c r="C448" s="180">
        <f>C391/RES_summary!C$21</f>
        <v>15.89054141197926</v>
      </c>
      <c r="D448" s="180">
        <f>D391/RES_summary!D$21</f>
        <v>0</v>
      </c>
      <c r="E448" s="180">
        <f>E391/RES_summary!E$21</f>
        <v>18.382888082561532</v>
      </c>
      <c r="F448" s="180">
        <f>F391/RES_summary!F$21</f>
        <v>0</v>
      </c>
      <c r="G448" s="180">
        <f>G391/RES_summary!G$21</f>
        <v>0</v>
      </c>
      <c r="H448" s="180">
        <f>H391/RES_summary!H$21</f>
        <v>19.873990855825021</v>
      </c>
      <c r="I448" s="180">
        <f>I391/RES_summary!I$21</f>
        <v>18.300959502630445</v>
      </c>
      <c r="J448" s="180">
        <f>J391/RES_summary!J$21</f>
        <v>0</v>
      </c>
      <c r="K448" s="180">
        <f>K391/RES_summary!K$21</f>
        <v>19.292888226372437</v>
      </c>
      <c r="L448" s="180">
        <f>L391/RES_summary!L$21</f>
        <v>21.174334836483485</v>
      </c>
      <c r="M448" s="180">
        <f>M391/RES_summary!M$21</f>
        <v>0</v>
      </c>
      <c r="N448" s="180">
        <f>N391/RES_summary!N$21</f>
        <v>19.862745922450266</v>
      </c>
      <c r="O448" s="180">
        <f>O391/RES_summary!O$21</f>
        <v>0</v>
      </c>
      <c r="P448" s="180">
        <f>P391/RES_summary!P$21</f>
        <v>20.091586109932507</v>
      </c>
      <c r="Q448" s="180">
        <f>Q391/RES_summary!Q$21</f>
        <v>20.172713662955662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17.710467915096782</v>
      </c>
      <c r="L449" s="179">
        <f>L392/RES_summary!L$21</f>
        <v>18.985948758798845</v>
      </c>
      <c r="M449" s="179">
        <f>M392/RES_summary!M$21</f>
        <v>0</v>
      </c>
      <c r="N449" s="179">
        <f>N392/RES_summary!N$21</f>
        <v>17.960000666232911</v>
      </c>
      <c r="O449" s="179">
        <f>O392/RES_summary!O$21</f>
        <v>0</v>
      </c>
      <c r="P449" s="179">
        <f>P392/RES_summary!P$21</f>
        <v>18.129664580817082</v>
      </c>
      <c r="Q449" s="179">
        <f>Q392/RES_summary!Q$21</f>
        <v>18.184562729271441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13.649024999131163</v>
      </c>
      <c r="L450" s="177">
        <f>L393/RES_summary!L$21</f>
        <v>14.930861252150644</v>
      </c>
      <c r="M450" s="177">
        <f>M393/RES_summary!M$21</f>
        <v>0</v>
      </c>
      <c r="N450" s="177">
        <f>N393/RES_summary!N$21</f>
        <v>13.92278237575211</v>
      </c>
      <c r="O450" s="177">
        <f>O393/RES_summary!O$21</f>
        <v>0</v>
      </c>
      <c r="P450" s="177">
        <f>P393/RES_summary!P$21</f>
        <v>14.100050218922645</v>
      </c>
      <c r="Q450" s="177">
        <f>Q393/RES_summary!Q$21</f>
        <v>14.180766397543886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4.0614429159656176</v>
      </c>
      <c r="L451" s="177">
        <f>L394/RES_summary!L$21</f>
        <v>4.0550875066482064</v>
      </c>
      <c r="M451" s="177">
        <f>M394/RES_summary!M$21</f>
        <v>0</v>
      </c>
      <c r="N451" s="177">
        <f>N394/RES_summary!N$21</f>
        <v>4.0372182904807996</v>
      </c>
      <c r="O451" s="177">
        <f>O394/RES_summary!O$21</f>
        <v>0</v>
      </c>
      <c r="P451" s="177">
        <f>P394/RES_summary!P$21</f>
        <v>4.0296143618944349</v>
      </c>
      <c r="Q451" s="177">
        <f>Q394/RES_summary!Q$21</f>
        <v>4.003796331727556</v>
      </c>
    </row>
    <row r="452" spans="1:17" ht="12" customHeight="1" x14ac:dyDescent="0.25">
      <c r="A452" s="158" t="s">
        <v>62</v>
      </c>
      <c r="B452" s="157"/>
      <c r="C452" s="178">
        <f>C395/RES_summary!C$21</f>
        <v>5.4702547551719256</v>
      </c>
      <c r="D452" s="178">
        <f>D395/RES_summary!D$21</f>
        <v>0</v>
      </c>
      <c r="E452" s="178">
        <f>E395/RES_summary!E$21</f>
        <v>8.1736451694839811</v>
      </c>
      <c r="F452" s="178">
        <f>F395/RES_summary!F$21</f>
        <v>8.2531142125211563</v>
      </c>
      <c r="G452" s="178">
        <f>G395/RES_summary!G$21</f>
        <v>7.9668453828981622</v>
      </c>
      <c r="H452" s="178">
        <f>H395/RES_summary!H$21</f>
        <v>8.1057309282942782</v>
      </c>
      <c r="I452" s="178">
        <f>I395/RES_summary!I$21</f>
        <v>7.9109462119082616</v>
      </c>
      <c r="J452" s="178">
        <f>J395/RES_summary!J$21</f>
        <v>8.1199668528768782</v>
      </c>
      <c r="K452" s="178">
        <f>K395/RES_summary!K$21</f>
        <v>8.2841426982025492</v>
      </c>
      <c r="L452" s="178">
        <f>L395/RES_summary!L$21</f>
        <v>8.4115408146877666</v>
      </c>
      <c r="M452" s="178">
        <f>M395/RES_summary!M$21</f>
        <v>8.2369493805843614</v>
      </c>
      <c r="N452" s="178">
        <f>N395/RES_summary!N$21</f>
        <v>8.0750892895700481</v>
      </c>
      <c r="O452" s="178">
        <f>O395/RES_summary!O$21</f>
        <v>8.2297410614496904</v>
      </c>
      <c r="P452" s="178">
        <f>P395/RES_summary!P$21</f>
        <v>8.3432249201761195</v>
      </c>
      <c r="Q452" s="178">
        <f>Q395/RES_summary!Q$21</f>
        <v>8.4652725720864304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5.4702547551719256</v>
      </c>
      <c r="D454" s="176">
        <f>D397/RES_summary!D$21</f>
        <v>0</v>
      </c>
      <c r="E454" s="176">
        <f>E397/RES_summary!E$21</f>
        <v>8.1736451694839811</v>
      </c>
      <c r="F454" s="176">
        <f>F397/RES_summary!F$21</f>
        <v>8.2531142125211563</v>
      </c>
      <c r="G454" s="176">
        <f>G397/RES_summary!G$21</f>
        <v>7.9668453828981622</v>
      </c>
      <c r="H454" s="176">
        <f>H397/RES_summary!H$21</f>
        <v>8.1057309282942782</v>
      </c>
      <c r="I454" s="176">
        <f>I397/RES_summary!I$21</f>
        <v>7.9109462119082616</v>
      </c>
      <c r="J454" s="176">
        <f>J397/RES_summary!J$21</f>
        <v>8.1199668528768782</v>
      </c>
      <c r="K454" s="176">
        <f>K397/RES_summary!K$21</f>
        <v>8.2841426982025492</v>
      </c>
      <c r="L454" s="176">
        <f>L397/RES_summary!L$21</f>
        <v>8.4115408146877666</v>
      </c>
      <c r="M454" s="176">
        <f>M397/RES_summary!M$21</f>
        <v>8.2369493805843614</v>
      </c>
      <c r="N454" s="176">
        <f>N397/RES_summary!N$21</f>
        <v>8.0750892895700481</v>
      </c>
      <c r="O454" s="176">
        <f>O397/RES_summary!O$21</f>
        <v>8.2297410614496904</v>
      </c>
      <c r="P454" s="176">
        <f>P397/RES_summary!P$21</f>
        <v>8.3432249201761195</v>
      </c>
      <c r="Q454" s="176">
        <f>Q397/RES_summary!Q$21</f>
        <v>8.4652725720864304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72</v>
      </c>
      <c r="C5" s="151">
        <f>RES_hhdet_num!C$143</f>
        <v>111</v>
      </c>
      <c r="D5" s="151">
        <f>RES_hhdet_num!D$143</f>
        <v>159</v>
      </c>
      <c r="E5" s="151">
        <f>RES_hhdet_num!E$143</f>
        <v>581</v>
      </c>
      <c r="F5" s="151">
        <f>RES_hhdet_num!F$143</f>
        <v>1225</v>
      </c>
      <c r="G5" s="151">
        <f>RES_hhdet_num!G$143</f>
        <v>2408.9999999999995</v>
      </c>
      <c r="H5" s="151">
        <f>RES_hhdet_num!H$143</f>
        <v>4795.9999999999982</v>
      </c>
      <c r="I5" s="151">
        <f>RES_hhdet_num!I$143</f>
        <v>6606.9999999999991</v>
      </c>
      <c r="J5" s="151">
        <f>RES_hhdet_num!J$143</f>
        <v>11266.999999999993</v>
      </c>
      <c r="K5" s="151">
        <f>RES_hhdet_num!K$143</f>
        <v>14978.999999999989</v>
      </c>
      <c r="L5" s="151">
        <f>RES_hhdet_num!L$143</f>
        <v>16855.999999999985</v>
      </c>
      <c r="M5" s="151">
        <f>RES_hhdet_num!M$143</f>
        <v>19801.999999999985</v>
      </c>
      <c r="N5" s="151">
        <f>RES_hhdet_num!N$143</f>
        <v>22594.999999999989</v>
      </c>
      <c r="O5" s="151">
        <f>RES_hhdet_num!O$143</f>
        <v>26242.999999999985</v>
      </c>
      <c r="P5" s="151">
        <f>RES_hhdet_num!P$143</f>
        <v>30046.999999999993</v>
      </c>
      <c r="Q5" s="151">
        <f>RES_hhdet_num!Q$143</f>
        <v>34627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72</v>
      </c>
      <c r="C7" s="67">
        <f>RES_hhdet_num!C$145</f>
        <v>111</v>
      </c>
      <c r="D7" s="67">
        <f>RES_hhdet_num!D$145</f>
        <v>159</v>
      </c>
      <c r="E7" s="67">
        <f>RES_hhdet_num!E$145</f>
        <v>581</v>
      </c>
      <c r="F7" s="67">
        <f>RES_hhdet_num!F$145</f>
        <v>1225</v>
      </c>
      <c r="G7" s="67">
        <f>RES_hhdet_num!G$145</f>
        <v>2408.9999999999995</v>
      </c>
      <c r="H7" s="67">
        <f>RES_hhdet_num!H$145</f>
        <v>4795.9999999999982</v>
      </c>
      <c r="I7" s="67">
        <f>RES_hhdet_num!I$145</f>
        <v>6606.9999999999991</v>
      </c>
      <c r="J7" s="67">
        <f>RES_hhdet_num!J$145</f>
        <v>11266.999999999993</v>
      </c>
      <c r="K7" s="67">
        <f>RES_hhdet_num!K$145</f>
        <v>14978.999999999989</v>
      </c>
      <c r="L7" s="67">
        <f>RES_hhdet_num!L$145</f>
        <v>16855.999999999985</v>
      </c>
      <c r="M7" s="67">
        <f>RES_hhdet_num!M$145</f>
        <v>19801.999999999985</v>
      </c>
      <c r="N7" s="67">
        <f>RES_hhdet_num!N$145</f>
        <v>22594.999999999989</v>
      </c>
      <c r="O7" s="67">
        <f>RES_hhdet_num!O$145</f>
        <v>26242.999999999985</v>
      </c>
      <c r="P7" s="67">
        <f>RES_hhdet_num!P$145</f>
        <v>30046.999999999993</v>
      </c>
      <c r="Q7" s="67">
        <f>RES_hhdet_num!Q$145</f>
        <v>34627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43.199999999999996</v>
      </c>
      <c r="C9" s="67">
        <f>RES_hhdet_num!C$147</f>
        <v>66.599999999999994</v>
      </c>
      <c r="D9" s="67">
        <f>RES_hhdet_num!D$147</f>
        <v>95.399999999999991</v>
      </c>
      <c r="E9" s="67">
        <f>RES_hhdet_num!E$147</f>
        <v>348.59999999999997</v>
      </c>
      <c r="F9" s="67">
        <f>RES_hhdet_num!F$147</f>
        <v>735</v>
      </c>
      <c r="G9" s="67">
        <f>RES_hhdet_num!G$147</f>
        <v>1445.3999999999996</v>
      </c>
      <c r="H9" s="67">
        <f>RES_hhdet_num!H$147</f>
        <v>2877.5999999999995</v>
      </c>
      <c r="I9" s="67">
        <f>RES_hhdet_num!I$147</f>
        <v>3964.1999999999994</v>
      </c>
      <c r="J9" s="67">
        <f>RES_hhdet_num!J$147</f>
        <v>6760.1999999999971</v>
      </c>
      <c r="K9" s="67">
        <f>RES_hhdet_num!K$147</f>
        <v>8987.399999999996</v>
      </c>
      <c r="L9" s="67">
        <f>RES_hhdet_num!L$147</f>
        <v>10113.599999999995</v>
      </c>
      <c r="M9" s="67">
        <f>RES_hhdet_num!M$147</f>
        <v>11881.199999999993</v>
      </c>
      <c r="N9" s="67">
        <f>RES_hhdet_num!N$147</f>
        <v>13556.999999999995</v>
      </c>
      <c r="O9" s="67">
        <f>RES_hhdet_num!O$147</f>
        <v>15745.799999999997</v>
      </c>
      <c r="P9" s="67">
        <f>RES_hhdet_num!P$147</f>
        <v>18028.199999999997</v>
      </c>
      <c r="Q9" s="67">
        <f>RES_hhdet_num!Q$147</f>
        <v>20776.2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45</v>
      </c>
      <c r="C11" s="67">
        <f>RES_hhdet_num!C$149</f>
        <v>49</v>
      </c>
      <c r="D11" s="67">
        <f>RES_hhdet_num!D$149</f>
        <v>42</v>
      </c>
      <c r="E11" s="67">
        <f>RES_hhdet_num!E$149</f>
        <v>38</v>
      </c>
      <c r="F11" s="67">
        <f>RES_hhdet_num!F$149</f>
        <v>35</v>
      </c>
      <c r="G11" s="67">
        <f>RES_hhdet_num!G$149</f>
        <v>29.999999999999993</v>
      </c>
      <c r="H11" s="67">
        <f>RES_hhdet_num!H$149</f>
        <v>28.999999999999996</v>
      </c>
      <c r="I11" s="67">
        <f>RES_hhdet_num!I$149</f>
        <v>38.999999999999595</v>
      </c>
      <c r="J11" s="67">
        <f>RES_hhdet_num!J$149</f>
        <v>37.999999999999986</v>
      </c>
      <c r="K11" s="67">
        <f>RES_hhdet_num!K$149</f>
        <v>34.999999999999986</v>
      </c>
      <c r="L11" s="67">
        <f>RES_hhdet_num!L$149</f>
        <v>37.999999999999979</v>
      </c>
      <c r="M11" s="67">
        <f>RES_hhdet_num!M$149</f>
        <v>35.999999999999986</v>
      </c>
      <c r="N11" s="67">
        <f>RES_hhdet_num!N$149</f>
        <v>36.999999999999979</v>
      </c>
      <c r="O11" s="67">
        <f>RES_hhdet_num!O$149</f>
        <v>39</v>
      </c>
      <c r="P11" s="67">
        <f>RES_hhdet_num!P$149</f>
        <v>40.000000000000007</v>
      </c>
      <c r="Q11" s="67">
        <f>RES_hhdet_num!Q$149</f>
        <v>38.000000000000007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0.99999999999999956</v>
      </c>
      <c r="L12" s="67">
        <f>RES_hhdet_num!L$150</f>
        <v>0.99999999999999933</v>
      </c>
      <c r="M12" s="67">
        <f>RES_hhdet_num!M$150</f>
        <v>0.99999999999999944</v>
      </c>
      <c r="N12" s="67">
        <f>RES_hhdet_num!N$150</f>
        <v>0.99999999999999944</v>
      </c>
      <c r="O12" s="67">
        <f>RES_hhdet_num!O$150</f>
        <v>1.9999999999999991</v>
      </c>
      <c r="P12" s="67">
        <f>RES_hhdet_num!P$150</f>
        <v>3</v>
      </c>
      <c r="Q12" s="67">
        <f>RES_hhdet_num!Q$150</f>
        <v>4.0000000000000009</v>
      </c>
    </row>
    <row r="13" spans="1:17" ht="12" customHeight="1" x14ac:dyDescent="0.25">
      <c r="A13" s="23" t="s">
        <v>142</v>
      </c>
      <c r="B13" s="67">
        <f>RES_hhdet_num!B$153</f>
        <v>27</v>
      </c>
      <c r="C13" s="67">
        <f>RES_hhdet_num!C$153</f>
        <v>61.999999999999993</v>
      </c>
      <c r="D13" s="67">
        <f>RES_hhdet_num!D$153</f>
        <v>116.99999999999999</v>
      </c>
      <c r="E13" s="67">
        <f>RES_hhdet_num!E$153</f>
        <v>543</v>
      </c>
      <c r="F13" s="67">
        <f>RES_hhdet_num!F$153</f>
        <v>1190</v>
      </c>
      <c r="G13" s="67">
        <f>RES_hhdet_num!G$153</f>
        <v>2378.9999999999995</v>
      </c>
      <c r="H13" s="67">
        <f>RES_hhdet_num!H$153</f>
        <v>4766.9999999999982</v>
      </c>
      <c r="I13" s="67">
        <f>RES_hhdet_num!I$153</f>
        <v>6567.9999999999991</v>
      </c>
      <c r="J13" s="67">
        <f>RES_hhdet_num!J$153</f>
        <v>11228.999999999993</v>
      </c>
      <c r="K13" s="67">
        <f>RES_hhdet_num!K$153</f>
        <v>14704.999999999989</v>
      </c>
      <c r="L13" s="67">
        <f>RES_hhdet_num!L$153</f>
        <v>16474.999999999985</v>
      </c>
      <c r="M13" s="67">
        <f>RES_hhdet_num!M$153</f>
        <v>19280.999999999985</v>
      </c>
      <c r="N13" s="67">
        <f>RES_hhdet_num!N$153</f>
        <v>21919.999999999989</v>
      </c>
      <c r="O13" s="67">
        <f>RES_hhdet_num!O$153</f>
        <v>24830.999999999985</v>
      </c>
      <c r="P13" s="67">
        <f>RES_hhdet_num!P$153</f>
        <v>27707.999999999993</v>
      </c>
      <c r="Q13" s="67">
        <f>RES_hhdet_num!Q$153</f>
        <v>31133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237.99999999999989</v>
      </c>
      <c r="L14" s="67">
        <f>RES_hhdet_num!L$154</f>
        <v>341.99999999999977</v>
      </c>
      <c r="M14" s="67">
        <f>RES_hhdet_num!M$154</f>
        <v>483.99999999999972</v>
      </c>
      <c r="N14" s="67">
        <f>RES_hhdet_num!N$154</f>
        <v>636.99999999999966</v>
      </c>
      <c r="O14" s="67">
        <f>RES_hhdet_num!O$154</f>
        <v>1370.9999999999993</v>
      </c>
      <c r="P14" s="67">
        <f>RES_hhdet_num!P$154</f>
        <v>2295.9999999999995</v>
      </c>
      <c r="Q14" s="67">
        <f>RES_hhdet_num!Q$154</f>
        <v>3452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26</v>
      </c>
      <c r="C16" s="67">
        <f>RES_hhdet_num!C$158</f>
        <v>39</v>
      </c>
      <c r="D16" s="67">
        <f>RES_hhdet_num!D$158</f>
        <v>55.999999999999986</v>
      </c>
      <c r="E16" s="67">
        <f>RES_hhdet_num!E$158</f>
        <v>201.99999999999994</v>
      </c>
      <c r="F16" s="67">
        <f>RES_hhdet_num!F$158</f>
        <v>393</v>
      </c>
      <c r="G16" s="67">
        <f>RES_hhdet_num!G$158</f>
        <v>746.99999999999989</v>
      </c>
      <c r="H16" s="67">
        <f>RES_hhdet_num!H$158</f>
        <v>1494.9999999999998</v>
      </c>
      <c r="I16" s="67">
        <f>RES_hhdet_num!I$158</f>
        <v>2107.9999999999995</v>
      </c>
      <c r="J16" s="67">
        <f>RES_hhdet_num!J$158</f>
        <v>3658.9999999999982</v>
      </c>
      <c r="K16" s="67">
        <f>RES_hhdet_num!K$158</f>
        <v>5112.9999999999973</v>
      </c>
      <c r="L16" s="67">
        <f>RES_hhdet_num!L$158</f>
        <v>5638.9999999999945</v>
      </c>
      <c r="M16" s="67">
        <f>RES_hhdet_num!M$158</f>
        <v>6008.9999999999955</v>
      </c>
      <c r="N16" s="67">
        <f>RES_hhdet_num!N$158</f>
        <v>6791.9999999999945</v>
      </c>
      <c r="O16" s="67">
        <f>RES_hhdet_num!O$158</f>
        <v>7363.9999999999945</v>
      </c>
      <c r="P16" s="67">
        <f>RES_hhdet_num!P$158</f>
        <v>9161.9999999999982</v>
      </c>
      <c r="Q16" s="67">
        <f>RES_hhdet_num!Q$158</f>
        <v>10029.999999999998</v>
      </c>
    </row>
    <row r="17" spans="1:17" ht="12" customHeight="1" x14ac:dyDescent="0.25">
      <c r="A17" s="29" t="s">
        <v>140</v>
      </c>
      <c r="B17" s="83">
        <f>RES_hhdet_num!B$159</f>
        <v>46</v>
      </c>
      <c r="C17" s="83">
        <f>RES_hhdet_num!C$159</f>
        <v>72</v>
      </c>
      <c r="D17" s="83">
        <f>RES_hhdet_num!D$159</f>
        <v>103.00000000000001</v>
      </c>
      <c r="E17" s="83">
        <f>RES_hhdet_num!E$159</f>
        <v>379</v>
      </c>
      <c r="F17" s="83">
        <f>RES_hhdet_num!F$159</f>
        <v>832</v>
      </c>
      <c r="G17" s="83">
        <f>RES_hhdet_num!G$159</f>
        <v>1661.9999999999995</v>
      </c>
      <c r="H17" s="83">
        <f>RES_hhdet_num!H$159</f>
        <v>3300.9999999999995</v>
      </c>
      <c r="I17" s="83">
        <f>RES_hhdet_num!I$159</f>
        <v>4498.9999999999991</v>
      </c>
      <c r="J17" s="83">
        <f>RES_hhdet_num!J$159</f>
        <v>7607.9999999999964</v>
      </c>
      <c r="K17" s="83">
        <f>RES_hhdet_num!K$159</f>
        <v>9865.9999999999964</v>
      </c>
      <c r="L17" s="83">
        <f>RES_hhdet_num!L$159</f>
        <v>11216.999999999993</v>
      </c>
      <c r="M17" s="83">
        <f>RES_hhdet_num!M$159</f>
        <v>13792.999999999993</v>
      </c>
      <c r="N17" s="83">
        <f>RES_hhdet_num!N$159</f>
        <v>15802.999999999989</v>
      </c>
      <c r="O17" s="83">
        <f>RES_hhdet_num!O$159</f>
        <v>18878.999999999993</v>
      </c>
      <c r="P17" s="83">
        <f>RES_hhdet_num!P$159</f>
        <v>20884.999999999996</v>
      </c>
      <c r="Q17" s="83">
        <f>RES_hhdet_num!Q$159</f>
        <v>24597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4.5</v>
      </c>
      <c r="D21" s="67">
        <f t="shared" ref="D21:Q21" si="0">C7+D35-D7</f>
        <v>4.5</v>
      </c>
      <c r="E21" s="67">
        <f t="shared" si="0"/>
        <v>4.5</v>
      </c>
      <c r="F21" s="67">
        <f t="shared" si="0"/>
        <v>4.5</v>
      </c>
      <c r="G21" s="67">
        <f t="shared" si="0"/>
        <v>4.5000000000004547</v>
      </c>
      <c r="H21" s="67">
        <f t="shared" si="0"/>
        <v>4.500000000001819</v>
      </c>
      <c r="I21" s="67">
        <f t="shared" si="0"/>
        <v>4.4999999999990905</v>
      </c>
      <c r="J21" s="67">
        <f t="shared" si="0"/>
        <v>4.500000000007276</v>
      </c>
      <c r="K21" s="67">
        <f t="shared" si="0"/>
        <v>4.500000000003638</v>
      </c>
      <c r="L21" s="67">
        <f t="shared" si="0"/>
        <v>4.500000000003638</v>
      </c>
      <c r="M21" s="67">
        <f t="shared" si="0"/>
        <v>4.5</v>
      </c>
      <c r="N21" s="67">
        <f t="shared" si="0"/>
        <v>4.499999999996362</v>
      </c>
      <c r="O21" s="67">
        <f t="shared" si="0"/>
        <v>4.500000000003638</v>
      </c>
      <c r="P21" s="67">
        <f t="shared" si="0"/>
        <v>4.499999999992724</v>
      </c>
      <c r="Q21" s="67">
        <f t="shared" si="0"/>
        <v>4.499999999992724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6.5999999999999943</v>
      </c>
      <c r="D23" s="67">
        <f t="shared" si="1"/>
        <v>7.2000000000000028</v>
      </c>
      <c r="E23" s="67">
        <f t="shared" si="1"/>
        <v>44.800000000000011</v>
      </c>
      <c r="F23" s="67">
        <f t="shared" si="1"/>
        <v>66.599999999999909</v>
      </c>
      <c r="G23" s="67">
        <f t="shared" si="1"/>
        <v>120.60000000000036</v>
      </c>
      <c r="H23" s="67">
        <f t="shared" si="1"/>
        <v>241.80000000000018</v>
      </c>
      <c r="I23" s="67">
        <f t="shared" si="1"/>
        <v>183.40000000000009</v>
      </c>
      <c r="J23" s="67">
        <f t="shared" si="1"/>
        <v>469.00000000000182</v>
      </c>
      <c r="K23" s="67">
        <f t="shared" si="1"/>
        <v>373.80000000000109</v>
      </c>
      <c r="L23" s="67">
        <f t="shared" si="1"/>
        <v>190.80000000000109</v>
      </c>
      <c r="M23" s="67">
        <f t="shared" si="1"/>
        <v>297.40000000000146</v>
      </c>
      <c r="N23" s="67">
        <f t="shared" si="1"/>
        <v>282.19999999999891</v>
      </c>
      <c r="O23" s="67">
        <f t="shared" si="1"/>
        <v>367.19999999999709</v>
      </c>
      <c r="P23" s="67">
        <f t="shared" si="1"/>
        <v>382.59999999999854</v>
      </c>
      <c r="Q23" s="67">
        <f t="shared" si="1"/>
        <v>460.99999999999636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8.925692354712659</v>
      </c>
      <c r="D25" s="67">
        <f t="shared" si="2"/>
        <v>16.430698655162779</v>
      </c>
      <c r="E25" s="67">
        <f t="shared" si="2"/>
        <v>16.536957486880269</v>
      </c>
      <c r="F25" s="67">
        <f t="shared" si="2"/>
        <v>5.3022619366202335</v>
      </c>
      <c r="G25" s="67">
        <f t="shared" si="2"/>
        <v>5.3958333333333428</v>
      </c>
      <c r="H25" s="67">
        <f t="shared" si="2"/>
        <v>5.3958333333333321</v>
      </c>
      <c r="I25" s="67">
        <f t="shared" si="2"/>
        <v>0</v>
      </c>
      <c r="J25" s="67">
        <f t="shared" si="2"/>
        <v>5.3958333333329378</v>
      </c>
      <c r="K25" s="67">
        <f t="shared" si="2"/>
        <v>9.625</v>
      </c>
      <c r="L25" s="67">
        <f t="shared" si="2"/>
        <v>0</v>
      </c>
      <c r="M25" s="67">
        <f t="shared" si="2"/>
        <v>2</v>
      </c>
      <c r="N25" s="67">
        <f t="shared" si="2"/>
        <v>0.96765908723204319</v>
      </c>
      <c r="O25" s="67">
        <f t="shared" si="2"/>
        <v>0</v>
      </c>
      <c r="P25" s="67">
        <f t="shared" si="2"/>
        <v>3.1895815658197435</v>
      </c>
      <c r="Q25" s="67">
        <f t="shared" si="2"/>
        <v>14.120039682539677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6.2429300770011853E-2</v>
      </c>
      <c r="M26" s="67">
        <f t="shared" si="2"/>
        <v>0</v>
      </c>
      <c r="N26" s="67">
        <f t="shared" si="2"/>
        <v>7.3464912280701733E-2</v>
      </c>
      <c r="O26" s="67">
        <f t="shared" si="2"/>
        <v>0</v>
      </c>
      <c r="P26" s="67">
        <f t="shared" si="2"/>
        <v>0</v>
      </c>
      <c r="Q26" s="67">
        <f t="shared" si="2"/>
        <v>0.6602915015772286</v>
      </c>
    </row>
    <row r="27" spans="1:17" ht="12" customHeight="1" x14ac:dyDescent="0.25">
      <c r="A27" s="23" t="s">
        <v>142</v>
      </c>
      <c r="B27" s="67"/>
      <c r="C27" s="67">
        <f t="shared" si="2"/>
        <v>2.2500000000000071</v>
      </c>
      <c r="D27" s="67">
        <f t="shared" si="2"/>
        <v>2.2500000000000142</v>
      </c>
      <c r="E27" s="67">
        <f t="shared" si="2"/>
        <v>2.25</v>
      </c>
      <c r="F27" s="67">
        <f t="shared" si="2"/>
        <v>2.25</v>
      </c>
      <c r="G27" s="67">
        <f t="shared" si="2"/>
        <v>4.4860415813877808</v>
      </c>
      <c r="H27" s="67">
        <f t="shared" si="2"/>
        <v>4.500000000001819</v>
      </c>
      <c r="I27" s="67">
        <f t="shared" si="2"/>
        <v>4.8702491326266681</v>
      </c>
      <c r="J27" s="67">
        <f t="shared" si="2"/>
        <v>4.1297508673778793</v>
      </c>
      <c r="K27" s="67">
        <f t="shared" si="2"/>
        <v>35.074307645290901</v>
      </c>
      <c r="L27" s="67">
        <f t="shared" si="2"/>
        <v>47.569301344839914</v>
      </c>
      <c r="M27" s="67">
        <f t="shared" si="2"/>
        <v>418.46304251311813</v>
      </c>
      <c r="N27" s="67">
        <f t="shared" si="2"/>
        <v>652.90730691536373</v>
      </c>
      <c r="O27" s="67">
        <f t="shared" si="2"/>
        <v>1197.9860415813891</v>
      </c>
      <c r="P27" s="67">
        <f t="shared" si="2"/>
        <v>2396.9999999999927</v>
      </c>
      <c r="Q27" s="67">
        <f t="shared" si="2"/>
        <v>1810.3702491326258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12.363708566851983</v>
      </c>
      <c r="M28" s="67">
        <f t="shared" si="2"/>
        <v>26.364420805596922</v>
      </c>
      <c r="N28" s="67">
        <f t="shared" si="2"/>
        <v>32.782714543508177</v>
      </c>
      <c r="O28" s="67">
        <f t="shared" si="2"/>
        <v>41.211474369750931</v>
      </c>
      <c r="P28" s="67">
        <f t="shared" si="2"/>
        <v>55.106457000061255</v>
      </c>
      <c r="Q28" s="67">
        <f t="shared" si="2"/>
        <v>82.198320060826063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2.25</v>
      </c>
      <c r="D30" s="67">
        <f t="shared" si="3"/>
        <v>2.2500000000000071</v>
      </c>
      <c r="E30" s="67">
        <f t="shared" si="3"/>
        <v>2.25</v>
      </c>
      <c r="F30" s="67">
        <f t="shared" si="3"/>
        <v>5.5321194423908082</v>
      </c>
      <c r="G30" s="67">
        <f t="shared" si="3"/>
        <v>3.128655657673221</v>
      </c>
      <c r="H30" s="67">
        <f t="shared" si="3"/>
        <v>2.6382343661587129</v>
      </c>
      <c r="I30" s="67">
        <f t="shared" si="3"/>
        <v>2.2500000000004547</v>
      </c>
      <c r="J30" s="67">
        <f t="shared" si="3"/>
        <v>3.7024831566632201</v>
      </c>
      <c r="K30" s="67">
        <f t="shared" si="3"/>
        <v>12.537795955792717</v>
      </c>
      <c r="L30" s="67">
        <f t="shared" si="3"/>
        <v>17.077456132878069</v>
      </c>
      <c r="M30" s="67">
        <f t="shared" si="3"/>
        <v>144.00735062425974</v>
      </c>
      <c r="N30" s="67">
        <f t="shared" si="3"/>
        <v>198.78211944239047</v>
      </c>
      <c r="O30" s="67">
        <f t="shared" si="3"/>
        <v>359.37865565767424</v>
      </c>
      <c r="P30" s="67">
        <f t="shared" si="3"/>
        <v>753.25751667109762</v>
      </c>
      <c r="Q30" s="67">
        <f t="shared" si="3"/>
        <v>618.2974816013193</v>
      </c>
    </row>
    <row r="31" spans="1:17" ht="12" customHeight="1" x14ac:dyDescent="0.25">
      <c r="A31" s="29" t="s">
        <v>140</v>
      </c>
      <c r="B31" s="83"/>
      <c r="C31" s="83">
        <f t="shared" si="3"/>
        <v>7.2122040442082778</v>
      </c>
      <c r="D31" s="83">
        <f t="shared" si="3"/>
        <v>6.6725438671239061</v>
      </c>
      <c r="E31" s="83">
        <f t="shared" si="3"/>
        <v>8.7426493757404842</v>
      </c>
      <c r="F31" s="83">
        <f t="shared" si="3"/>
        <v>4.5</v>
      </c>
      <c r="G31" s="83">
        <f t="shared" si="3"/>
        <v>4.5000000000004547</v>
      </c>
      <c r="H31" s="83">
        <f t="shared" si="3"/>
        <v>4.5</v>
      </c>
      <c r="I31" s="83">
        <f t="shared" si="3"/>
        <v>4.5000000000009095</v>
      </c>
      <c r="J31" s="83">
        <f t="shared" si="3"/>
        <v>4.500000000001819</v>
      </c>
      <c r="K31" s="83">
        <f t="shared" si="3"/>
        <v>37.712204044208192</v>
      </c>
      <c r="L31" s="83">
        <f t="shared" si="3"/>
        <v>42.172543867127388</v>
      </c>
      <c r="M31" s="83">
        <f t="shared" si="3"/>
        <v>289.24264937573935</v>
      </c>
      <c r="N31" s="83">
        <f t="shared" si="3"/>
        <v>456.46788055761317</v>
      </c>
      <c r="O31" s="83">
        <f t="shared" si="3"/>
        <v>835.87134434232212</v>
      </c>
      <c r="P31" s="83">
        <f t="shared" si="3"/>
        <v>1642.7424833288969</v>
      </c>
      <c r="Q31" s="83">
        <f t="shared" si="3"/>
        <v>1201.7025183986771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43.499999999999993</v>
      </c>
      <c r="D35" s="67">
        <f>RES_hhdet_in!D$145</f>
        <v>52.5</v>
      </c>
      <c r="E35" s="67">
        <f>RES_hhdet_in!E$145</f>
        <v>426.5</v>
      </c>
      <c r="F35" s="67">
        <f>RES_hhdet_in!F$145</f>
        <v>648.5</v>
      </c>
      <c r="G35" s="67">
        <f>RES_hhdet_in!G$145</f>
        <v>1188.5</v>
      </c>
      <c r="H35" s="67">
        <f>RES_hhdet_in!H$145</f>
        <v>2391.5</v>
      </c>
      <c r="I35" s="67">
        <f>RES_hhdet_in!I$145</f>
        <v>1815.5</v>
      </c>
      <c r="J35" s="67">
        <f>RES_hhdet_in!J$145</f>
        <v>4664.5</v>
      </c>
      <c r="K35" s="67">
        <f>RES_hhdet_in!K$145</f>
        <v>3716.5</v>
      </c>
      <c r="L35" s="67">
        <f>RES_hhdet_in!L$145</f>
        <v>1881.5</v>
      </c>
      <c r="M35" s="67">
        <f>RES_hhdet_in!M$145</f>
        <v>2950.5</v>
      </c>
      <c r="N35" s="67">
        <f>RES_hhdet_in!N$145</f>
        <v>2797.5000000000005</v>
      </c>
      <c r="O35" s="67">
        <f>RES_hhdet_in!O$145</f>
        <v>3652.4999999999995</v>
      </c>
      <c r="P35" s="67">
        <f>RES_hhdet_in!P$145</f>
        <v>3808.5</v>
      </c>
      <c r="Q35" s="67">
        <f>RES_hhdet_in!Q$145</f>
        <v>4584.5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30</v>
      </c>
      <c r="D37" s="67">
        <f>RES_hhdet_in!D$147</f>
        <v>36</v>
      </c>
      <c r="E37" s="67">
        <f>RES_hhdet_in!E$147</f>
        <v>298</v>
      </c>
      <c r="F37" s="67">
        <f>RES_hhdet_in!F$147</f>
        <v>453</v>
      </c>
      <c r="G37" s="67">
        <f>RES_hhdet_in!G$147</f>
        <v>831</v>
      </c>
      <c r="H37" s="67">
        <f>RES_hhdet_in!H$147</f>
        <v>1674</v>
      </c>
      <c r="I37" s="67">
        <f>RES_hhdet_in!I$147</f>
        <v>1270</v>
      </c>
      <c r="J37" s="67">
        <f>RES_hhdet_in!J$147</f>
        <v>3265</v>
      </c>
      <c r="K37" s="67">
        <f>RES_hhdet_in!K$147</f>
        <v>2601</v>
      </c>
      <c r="L37" s="67">
        <f>RES_hhdet_in!L$147</f>
        <v>1317</v>
      </c>
      <c r="M37" s="67">
        <f>RES_hhdet_in!M$147</f>
        <v>2065</v>
      </c>
      <c r="N37" s="67">
        <f>RES_hhdet_in!N$147</f>
        <v>1958</v>
      </c>
      <c r="O37" s="67">
        <f>RES_hhdet_in!O$147</f>
        <v>2556</v>
      </c>
      <c r="P37" s="67">
        <f>RES_hhdet_in!P$147</f>
        <v>2665</v>
      </c>
      <c r="Q37" s="67">
        <f>RES_hhdet_in!Q$147</f>
        <v>3209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12.925692354712661</v>
      </c>
      <c r="D39" s="67">
        <f>RES_hhdet_in!D$149</f>
        <v>9.4306986551627769</v>
      </c>
      <c r="E39" s="67">
        <f>RES_hhdet_in!E$149</f>
        <v>12.53695748688027</v>
      </c>
      <c r="F39" s="67">
        <f>RES_hhdet_in!F$149</f>
        <v>2.3022619366202335</v>
      </c>
      <c r="G39" s="67">
        <f>RES_hhdet_in!G$149</f>
        <v>0.39583333333333393</v>
      </c>
      <c r="H39" s="67">
        <f>RES_hhdet_in!H$149</f>
        <v>4.3958333333333339</v>
      </c>
      <c r="I39" s="67">
        <f>RES_hhdet_in!I$149</f>
        <v>9.9999999999996056</v>
      </c>
      <c r="J39" s="67">
        <f>RES_hhdet_in!J$149</f>
        <v>4.3958333333333286</v>
      </c>
      <c r="K39" s="67">
        <f>RES_hhdet_in!K$149</f>
        <v>6.625</v>
      </c>
      <c r="L39" s="67">
        <f>RES_hhdet_in!L$149</f>
        <v>3.0000000000000036</v>
      </c>
      <c r="M39" s="67">
        <f>RES_hhdet_in!M$149</f>
        <v>7.1054273576009837E-15</v>
      </c>
      <c r="N39" s="67">
        <f>RES_hhdet_in!N$149</f>
        <v>1.9676590872320345</v>
      </c>
      <c r="O39" s="67">
        <f>RES_hhdet_in!O$149</f>
        <v>2.0000000000000213</v>
      </c>
      <c r="P39" s="67">
        <f>RES_hhdet_in!P$149</f>
        <v>4.1895815658197542</v>
      </c>
      <c r="Q39" s="67">
        <f>RES_hhdet_in!Q$149</f>
        <v>12.120039682539678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1</v>
      </c>
      <c r="L40" s="67">
        <f>RES_hhdet_in!L$150</f>
        <v>6.2429300770011603E-2</v>
      </c>
      <c r="M40" s="67">
        <f>RES_hhdet_in!M$150</f>
        <v>1.1102230246251565E-16</v>
      </c>
      <c r="N40" s="67">
        <f>RES_hhdet_in!N$150</f>
        <v>7.3464912280701677E-2</v>
      </c>
      <c r="O40" s="67">
        <f>RES_hhdet_in!O$150</f>
        <v>1</v>
      </c>
      <c r="P40" s="67">
        <f>RES_hhdet_in!P$150</f>
        <v>1.0000000000000009</v>
      </c>
      <c r="Q40" s="67">
        <f>RES_hhdet_in!Q$150</f>
        <v>1.6602915015772295</v>
      </c>
    </row>
    <row r="41" spans="1:17" ht="12" customHeight="1" x14ac:dyDescent="0.25">
      <c r="A41" s="23" t="s">
        <v>142</v>
      </c>
      <c r="B41" s="67"/>
      <c r="C41" s="67">
        <f>RES_hhdet_in!C$153</f>
        <v>37.249999999999993</v>
      </c>
      <c r="D41" s="67">
        <f>RES_hhdet_in!D$153</f>
        <v>57.25</v>
      </c>
      <c r="E41" s="67">
        <f>RES_hhdet_in!E$153</f>
        <v>428.25</v>
      </c>
      <c r="F41" s="67">
        <f>RES_hhdet_in!F$153</f>
        <v>649.25</v>
      </c>
      <c r="G41" s="67">
        <f>RES_hhdet_in!G$153</f>
        <v>1193.4860415813876</v>
      </c>
      <c r="H41" s="67">
        <f>RES_hhdet_in!H$153</f>
        <v>2392.5</v>
      </c>
      <c r="I41" s="67">
        <f>RES_hhdet_in!I$153</f>
        <v>1805.870249132628</v>
      </c>
      <c r="J41" s="67">
        <f>RES_hhdet_in!J$153</f>
        <v>4665.1297508673715</v>
      </c>
      <c r="K41" s="67">
        <f>RES_hhdet_in!K$153</f>
        <v>3511.0743076452873</v>
      </c>
      <c r="L41" s="67">
        <f>RES_hhdet_in!L$153</f>
        <v>1817.5693013448381</v>
      </c>
      <c r="M41" s="67">
        <f>RES_hhdet_in!M$153</f>
        <v>3224.4630425131195</v>
      </c>
      <c r="N41" s="67">
        <f>RES_hhdet_in!N$153</f>
        <v>3291.9073069153687</v>
      </c>
      <c r="O41" s="67">
        <f>RES_hhdet_in!O$153</f>
        <v>4108.9860415813873</v>
      </c>
      <c r="P41" s="67">
        <f>RES_hhdet_in!P$153</f>
        <v>5273.9999999999991</v>
      </c>
      <c r="Q41" s="67">
        <f>RES_hhdet_in!Q$153</f>
        <v>5235.3702491326294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238</v>
      </c>
      <c r="L42" s="67">
        <f>RES_hhdet_in!L$154</f>
        <v>116.36370856685187</v>
      </c>
      <c r="M42" s="67">
        <f>RES_hhdet_in!M$154</f>
        <v>168.36442080559684</v>
      </c>
      <c r="N42" s="67">
        <f>RES_hhdet_in!N$154</f>
        <v>185.78271454350818</v>
      </c>
      <c r="O42" s="67">
        <f>RES_hhdet_in!O$154</f>
        <v>775.21147436975059</v>
      </c>
      <c r="P42" s="67">
        <f>RES_hhdet_in!P$154</f>
        <v>980.10645700006137</v>
      </c>
      <c r="Q42" s="67">
        <f>RES_hhdet_in!Q$154</f>
        <v>1238.1983200608265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15.249999999999996</v>
      </c>
      <c r="D44" s="67">
        <f>RES_hhdet_in!D$158</f>
        <v>19.249999999999993</v>
      </c>
      <c r="E44" s="67">
        <f>RES_hhdet_in!E$158</f>
        <v>148.24999999999997</v>
      </c>
      <c r="F44" s="67">
        <f>RES_hhdet_in!F$158</f>
        <v>196.53211944239084</v>
      </c>
      <c r="G44" s="67">
        <f>RES_hhdet_in!G$158</f>
        <v>357.12865565767311</v>
      </c>
      <c r="H44" s="67">
        <f>RES_hhdet_in!H$158</f>
        <v>750.63823436615871</v>
      </c>
      <c r="I44" s="67">
        <f>RES_hhdet_in!I$158</f>
        <v>615.25</v>
      </c>
      <c r="J44" s="67">
        <f>RES_hhdet_in!J$158</f>
        <v>1554.7024831566616</v>
      </c>
      <c r="K44" s="67">
        <f>RES_hhdet_in!K$158</f>
        <v>1466.5377959557918</v>
      </c>
      <c r="L44" s="67">
        <f>RES_hhdet_in!L$158</f>
        <v>543.0774561328758</v>
      </c>
      <c r="M44" s="67">
        <f>RES_hhdet_in!M$158</f>
        <v>514.00735062426043</v>
      </c>
      <c r="N44" s="67">
        <f>RES_hhdet_in!N$158</f>
        <v>981.78211944239001</v>
      </c>
      <c r="O44" s="67">
        <f>RES_hhdet_in!O$158</f>
        <v>931.37865565767379</v>
      </c>
      <c r="P44" s="67">
        <f>RES_hhdet_in!P$158</f>
        <v>2551.2575166711008</v>
      </c>
      <c r="Q44" s="67">
        <f>RES_hhdet_in!Q$158</f>
        <v>1486.2974816013191</v>
      </c>
    </row>
    <row r="45" spans="1:17" ht="12" customHeight="1" x14ac:dyDescent="0.25">
      <c r="A45" s="29" t="s">
        <v>140</v>
      </c>
      <c r="B45" s="83"/>
      <c r="C45" s="83">
        <f>RES_hhdet_in!C$159</f>
        <v>33.212204044208285</v>
      </c>
      <c r="D45" s="83">
        <f>RES_hhdet_in!D$159</f>
        <v>37.67254386712392</v>
      </c>
      <c r="E45" s="83">
        <f>RES_hhdet_in!E$159</f>
        <v>284.74264937574048</v>
      </c>
      <c r="F45" s="83">
        <f>RES_hhdet_in!F$159</f>
        <v>457.5</v>
      </c>
      <c r="G45" s="83">
        <f>RES_hhdet_in!G$159</f>
        <v>834.5</v>
      </c>
      <c r="H45" s="83">
        <f>RES_hhdet_in!H$159</f>
        <v>1643.5</v>
      </c>
      <c r="I45" s="83">
        <f>RES_hhdet_in!I$159</f>
        <v>1202.5</v>
      </c>
      <c r="J45" s="83">
        <f>RES_hhdet_in!J$159</f>
        <v>3113.4999999999995</v>
      </c>
      <c r="K45" s="83">
        <f>RES_hhdet_in!K$159</f>
        <v>2295.7122040442082</v>
      </c>
      <c r="L45" s="83">
        <f>RES_hhdet_in!L$159</f>
        <v>1393.1725438671242</v>
      </c>
      <c r="M45" s="83">
        <f>RES_hhdet_in!M$159</f>
        <v>2865.2426493757393</v>
      </c>
      <c r="N45" s="83">
        <f>RES_hhdet_in!N$159</f>
        <v>2466.4678805576095</v>
      </c>
      <c r="O45" s="83">
        <f>RES_hhdet_in!O$159</f>
        <v>3911.8713443423262</v>
      </c>
      <c r="P45" s="83">
        <f>RES_hhdet_in!P$159</f>
        <v>3648.7424833288992</v>
      </c>
      <c r="Q45" s="83">
        <f>RES_hhdet_in!Q$159</f>
        <v>4913.7025183986807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19.31424867464964</v>
      </c>
      <c r="D49" s="67">
        <f>RES_hhdet_in_new!D$145</f>
        <v>22.254335083031624</v>
      </c>
      <c r="E49" s="67">
        <f>RES_hhdet_in_new!E$145</f>
        <v>190.42201950666495</v>
      </c>
      <c r="F49" s="67">
        <f>RES_hhdet_in_new!F$145</f>
        <v>289.904466429222</v>
      </c>
      <c r="G49" s="67">
        <f>RES_hhdet_in_new!G$145</f>
        <v>520.56933887724836</v>
      </c>
      <c r="H49" s="67">
        <f>RES_hhdet_in_new!H$145</f>
        <v>973.91687182375949</v>
      </c>
      <c r="I49" s="67">
        <f>RES_hhdet_in_new!I$145</f>
        <v>736.1330932920979</v>
      </c>
      <c r="J49" s="67">
        <f>RES_hhdet_in_new!J$145</f>
        <v>1768.8013073755301</v>
      </c>
      <c r="K49" s="67">
        <f>RES_hhdet_in_new!K$145</f>
        <v>1470.1322167906533</v>
      </c>
      <c r="L49" s="67">
        <f>RES_hhdet_in_new!L$145</f>
        <v>711.95464025949627</v>
      </c>
      <c r="M49" s="67">
        <f>RES_hhdet_in_new!M$145</f>
        <v>1218.6379694682255</v>
      </c>
      <c r="N49" s="67">
        <f>RES_hhdet_in_new!N$145</f>
        <v>1313.8786372965671</v>
      </c>
      <c r="O49" s="67">
        <f>RES_hhdet_in_new!O$145</f>
        <v>1521.6171053509872</v>
      </c>
      <c r="P49" s="67">
        <f>RES_hhdet_in_new!P$145</f>
        <v>1645.1281079398264</v>
      </c>
      <c r="Q49" s="67">
        <f>RES_hhdet_in_new!Q$145</f>
        <v>1979.5309673533275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13</v>
      </c>
      <c r="D51" s="67">
        <f>RES_hhdet_in_new!D$147</f>
        <v>15</v>
      </c>
      <c r="E51" s="67">
        <f>RES_hhdet_in_new!E$147</f>
        <v>133</v>
      </c>
      <c r="F51" s="67">
        <f>RES_hhdet_in_new!F$147</f>
        <v>203</v>
      </c>
      <c r="G51" s="67">
        <f>RES_hhdet_in_new!G$147</f>
        <v>363.99999999999994</v>
      </c>
      <c r="H51" s="67">
        <f>RES_hhdet_in_new!H$147</f>
        <v>681.99999999999989</v>
      </c>
      <c r="I51" s="67">
        <f>RES_hhdet_in_new!I$147</f>
        <v>514.99999999999989</v>
      </c>
      <c r="J51" s="67">
        <f>RES_hhdet_in_new!J$147</f>
        <v>1237.9999999999995</v>
      </c>
      <c r="K51" s="67">
        <f>RES_hhdet_in_new!K$147</f>
        <v>1028.9999999999995</v>
      </c>
      <c r="L51" s="67">
        <f>RES_hhdet_in_new!L$147</f>
        <v>497.99999999999966</v>
      </c>
      <c r="M51" s="67">
        <f>RES_hhdet_in_new!M$147</f>
        <v>852.99999999999955</v>
      </c>
      <c r="N51" s="67">
        <f>RES_hhdet_in_new!N$147</f>
        <v>919.99999999999955</v>
      </c>
      <c r="O51" s="67">
        <f>RES_hhdet_in_new!O$147</f>
        <v>1064.9999999999995</v>
      </c>
      <c r="P51" s="67">
        <f>RES_hhdet_in_new!P$147</f>
        <v>1150.9999999999998</v>
      </c>
      <c r="Q51" s="67">
        <f>RES_hhdet_in_new!Q$147</f>
        <v>1386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19.31424867464964</v>
      </c>
      <c r="D55" s="67">
        <f>RES_hhdet_in_new!D$153</f>
        <v>22.254335083031624</v>
      </c>
      <c r="E55" s="67">
        <f>RES_hhdet_in_new!E$153</f>
        <v>190.42201950666495</v>
      </c>
      <c r="F55" s="67">
        <f>RES_hhdet_in_new!F$153</f>
        <v>289.904466429222</v>
      </c>
      <c r="G55" s="67">
        <f>RES_hhdet_in_new!G$153</f>
        <v>520.56933887724836</v>
      </c>
      <c r="H55" s="67">
        <f>RES_hhdet_in_new!H$153</f>
        <v>973.91687182375949</v>
      </c>
      <c r="I55" s="67">
        <f>RES_hhdet_in_new!I$153</f>
        <v>736.1330932920979</v>
      </c>
      <c r="J55" s="67">
        <f>RES_hhdet_in_new!J$153</f>
        <v>1768.8013073755301</v>
      </c>
      <c r="K55" s="67">
        <f>RES_hhdet_in_new!K$153</f>
        <v>1232.1322167906533</v>
      </c>
      <c r="L55" s="67">
        <f>RES_hhdet_in_new!L$153</f>
        <v>595.59093169264452</v>
      </c>
      <c r="M55" s="67">
        <f>RES_hhdet_in_new!M$153</f>
        <v>1050.2735486626286</v>
      </c>
      <c r="N55" s="67">
        <f>RES_hhdet_in_new!N$153</f>
        <v>1128.0959227530591</v>
      </c>
      <c r="O55" s="67">
        <f>RES_hhdet_in_new!O$153</f>
        <v>746.40563098123698</v>
      </c>
      <c r="P55" s="67">
        <f>RES_hhdet_in_new!P$153</f>
        <v>665.02165093976532</v>
      </c>
      <c r="Q55" s="67">
        <f>RES_hhdet_in_new!Q$153</f>
        <v>741.33264729250095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237.99999999999989</v>
      </c>
      <c r="L56" s="67">
        <f>RES_hhdet_in_new!L$154</f>
        <v>116.3637085668518</v>
      </c>
      <c r="M56" s="67">
        <f>RES_hhdet_in_new!M$154</f>
        <v>168.36442080559675</v>
      </c>
      <c r="N56" s="67">
        <f>RES_hhdet_in_new!N$154</f>
        <v>185.78271454350806</v>
      </c>
      <c r="O56" s="67">
        <f>RES_hhdet_in_new!O$154</f>
        <v>775.21147436975025</v>
      </c>
      <c r="P56" s="67">
        <f>RES_hhdet_in_new!P$154</f>
        <v>980.10645700006114</v>
      </c>
      <c r="Q56" s="67">
        <f>RES_hhdet_in_new!Q$154</f>
        <v>1238.1983200608265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19.31424867464964</v>
      </c>
      <c r="D59" s="83">
        <f>RES_hhdet_in_new!D$159</f>
        <v>22.254335083031624</v>
      </c>
      <c r="E59" s="83">
        <f>RES_hhdet_in_new!E$159</f>
        <v>190.42201950666495</v>
      </c>
      <c r="F59" s="83">
        <f>RES_hhdet_in_new!F$159</f>
        <v>289.904466429222</v>
      </c>
      <c r="G59" s="83">
        <f>RES_hhdet_in_new!G$159</f>
        <v>520.56933887724836</v>
      </c>
      <c r="H59" s="83">
        <f>RES_hhdet_in_new!H$159</f>
        <v>973.91687182375949</v>
      </c>
      <c r="I59" s="83">
        <f>RES_hhdet_in_new!I$159</f>
        <v>736.1330932920979</v>
      </c>
      <c r="J59" s="83">
        <f>RES_hhdet_in_new!J$159</f>
        <v>1768.8013073755301</v>
      </c>
      <c r="K59" s="83">
        <f>RES_hhdet_in_new!K$159</f>
        <v>1470.132216790653</v>
      </c>
      <c r="L59" s="83">
        <f>RES_hhdet_in_new!L$159</f>
        <v>711.95464025949627</v>
      </c>
      <c r="M59" s="83">
        <f>RES_hhdet_in_new!M$159</f>
        <v>1218.6379694682255</v>
      </c>
      <c r="N59" s="83">
        <f>RES_hhdet_in_new!N$159</f>
        <v>1313.8786372965671</v>
      </c>
      <c r="O59" s="83">
        <f>RES_hhdet_in_new!O$159</f>
        <v>1521.6171053509872</v>
      </c>
      <c r="P59" s="83">
        <f>RES_hhdet_in_new!P$159</f>
        <v>1645.1281079398264</v>
      </c>
      <c r="Q59" s="83">
        <f>RES_hhdet_in_new!Q$159</f>
        <v>1979.5309673533275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24.185751325350353</v>
      </c>
      <c r="D63" s="67">
        <f t="shared" si="4"/>
        <v>30.245664916968376</v>
      </c>
      <c r="E63" s="67">
        <f t="shared" si="4"/>
        <v>236.07798049333505</v>
      </c>
      <c r="F63" s="67">
        <f t="shared" si="4"/>
        <v>358.595533570778</v>
      </c>
      <c r="G63" s="67">
        <f t="shared" si="4"/>
        <v>667.93066112275164</v>
      </c>
      <c r="H63" s="67">
        <f t="shared" si="4"/>
        <v>1417.5831281762405</v>
      </c>
      <c r="I63" s="67">
        <f t="shared" si="4"/>
        <v>1079.3669067079022</v>
      </c>
      <c r="J63" s="67">
        <f t="shared" si="4"/>
        <v>2895.6986926244699</v>
      </c>
      <c r="K63" s="67">
        <f t="shared" si="4"/>
        <v>2246.3677832093467</v>
      </c>
      <c r="L63" s="67">
        <f t="shared" si="4"/>
        <v>1169.5453597405037</v>
      </c>
      <c r="M63" s="67">
        <f t="shared" si="4"/>
        <v>1731.8620305317745</v>
      </c>
      <c r="N63" s="67">
        <f t="shared" si="4"/>
        <v>1483.6213627034333</v>
      </c>
      <c r="O63" s="67">
        <f t="shared" si="4"/>
        <v>2130.8828946490121</v>
      </c>
      <c r="P63" s="67">
        <f t="shared" si="4"/>
        <v>2163.3718920601736</v>
      </c>
      <c r="Q63" s="67">
        <f t="shared" si="4"/>
        <v>2604.9690326466725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17</v>
      </c>
      <c r="D65" s="67">
        <f t="shared" si="5"/>
        <v>21</v>
      </c>
      <c r="E65" s="67">
        <f t="shared" si="5"/>
        <v>165</v>
      </c>
      <c r="F65" s="67">
        <f t="shared" si="5"/>
        <v>250</v>
      </c>
      <c r="G65" s="67">
        <f t="shared" si="5"/>
        <v>467.00000000000006</v>
      </c>
      <c r="H65" s="67">
        <f t="shared" si="5"/>
        <v>992.00000000000011</v>
      </c>
      <c r="I65" s="67">
        <f t="shared" si="5"/>
        <v>755.00000000000011</v>
      </c>
      <c r="J65" s="67">
        <f t="shared" si="5"/>
        <v>2027.0000000000005</v>
      </c>
      <c r="K65" s="67">
        <f t="shared" si="5"/>
        <v>1572.0000000000005</v>
      </c>
      <c r="L65" s="67">
        <f t="shared" si="5"/>
        <v>819.00000000000034</v>
      </c>
      <c r="M65" s="67">
        <f t="shared" si="5"/>
        <v>1212.0000000000005</v>
      </c>
      <c r="N65" s="67">
        <f t="shared" si="5"/>
        <v>1038.0000000000005</v>
      </c>
      <c r="O65" s="67">
        <f t="shared" si="5"/>
        <v>1491.0000000000005</v>
      </c>
      <c r="P65" s="67">
        <f t="shared" si="5"/>
        <v>1514.0000000000002</v>
      </c>
      <c r="Q65" s="67">
        <f t="shared" si="5"/>
        <v>1823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12.925692354712661</v>
      </c>
      <c r="D67" s="67">
        <f t="shared" si="6"/>
        <v>9.4306986551627769</v>
      </c>
      <c r="E67" s="67">
        <f t="shared" si="6"/>
        <v>12.53695748688027</v>
      </c>
      <c r="F67" s="67">
        <f t="shared" si="6"/>
        <v>2.3022619366202335</v>
      </c>
      <c r="G67" s="67">
        <f t="shared" si="6"/>
        <v>0.39583333333333393</v>
      </c>
      <c r="H67" s="67">
        <f t="shared" si="6"/>
        <v>4.3958333333333339</v>
      </c>
      <c r="I67" s="67">
        <f t="shared" si="6"/>
        <v>9.9999999999996056</v>
      </c>
      <c r="J67" s="67">
        <f t="shared" si="6"/>
        <v>4.3958333333333286</v>
      </c>
      <c r="K67" s="67">
        <f t="shared" si="6"/>
        <v>6.625</v>
      </c>
      <c r="L67" s="67">
        <f t="shared" si="6"/>
        <v>3.0000000000000036</v>
      </c>
      <c r="M67" s="67">
        <f t="shared" si="6"/>
        <v>7.1054273576009837E-15</v>
      </c>
      <c r="N67" s="67">
        <f t="shared" si="6"/>
        <v>1.9676590872320345</v>
      </c>
      <c r="O67" s="67">
        <f t="shared" si="6"/>
        <v>2.0000000000000213</v>
      </c>
      <c r="P67" s="67">
        <f t="shared" si="6"/>
        <v>4.1895815658197542</v>
      </c>
      <c r="Q67" s="67">
        <f t="shared" si="6"/>
        <v>12.120039682539678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1</v>
      </c>
      <c r="L68" s="67">
        <f t="shared" si="6"/>
        <v>6.2429300770011603E-2</v>
      </c>
      <c r="M68" s="67">
        <f t="shared" si="6"/>
        <v>1.1102230246251565E-16</v>
      </c>
      <c r="N68" s="67">
        <f t="shared" si="6"/>
        <v>7.3464912280701677E-2</v>
      </c>
      <c r="O68" s="67">
        <f t="shared" si="6"/>
        <v>1</v>
      </c>
      <c r="P68" s="67">
        <f t="shared" si="6"/>
        <v>1.0000000000000009</v>
      </c>
      <c r="Q68" s="67">
        <f t="shared" si="6"/>
        <v>1.6602915015772295</v>
      </c>
    </row>
    <row r="69" spans="1:17" ht="12" customHeight="1" x14ac:dyDescent="0.25">
      <c r="A69" s="148" t="s">
        <v>142</v>
      </c>
      <c r="B69" s="67"/>
      <c r="C69" s="67">
        <f t="shared" si="6"/>
        <v>17.935751325350353</v>
      </c>
      <c r="D69" s="67">
        <f t="shared" si="6"/>
        <v>34.99566491696838</v>
      </c>
      <c r="E69" s="67">
        <f t="shared" si="6"/>
        <v>237.82798049333505</v>
      </c>
      <c r="F69" s="67">
        <f t="shared" si="6"/>
        <v>359.345533570778</v>
      </c>
      <c r="G69" s="67">
        <f t="shared" si="6"/>
        <v>672.9167027041392</v>
      </c>
      <c r="H69" s="67">
        <f t="shared" si="6"/>
        <v>1418.5831281762405</v>
      </c>
      <c r="I69" s="67">
        <f t="shared" si="6"/>
        <v>1069.7371558405302</v>
      </c>
      <c r="J69" s="67">
        <f t="shared" si="6"/>
        <v>2896.3284434918414</v>
      </c>
      <c r="K69" s="67">
        <f t="shared" si="6"/>
        <v>2278.942090854634</v>
      </c>
      <c r="L69" s="67">
        <f t="shared" si="6"/>
        <v>1221.9783696521936</v>
      </c>
      <c r="M69" s="67">
        <f t="shared" si="6"/>
        <v>2174.1894938504911</v>
      </c>
      <c r="N69" s="67">
        <f t="shared" si="6"/>
        <v>2163.8113841623099</v>
      </c>
      <c r="O69" s="67">
        <f t="shared" si="6"/>
        <v>3362.5804106001506</v>
      </c>
      <c r="P69" s="67">
        <f t="shared" si="6"/>
        <v>4608.978349060234</v>
      </c>
      <c r="Q69" s="67">
        <f t="shared" si="6"/>
        <v>4494.0376018401284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15.249999999999996</v>
      </c>
      <c r="D72" s="67">
        <f t="shared" si="7"/>
        <v>19.249999999999993</v>
      </c>
      <c r="E72" s="67">
        <f t="shared" si="7"/>
        <v>148.24999999999997</v>
      </c>
      <c r="F72" s="67">
        <f t="shared" si="7"/>
        <v>196.53211944239084</v>
      </c>
      <c r="G72" s="67">
        <f t="shared" si="7"/>
        <v>357.12865565767311</v>
      </c>
      <c r="H72" s="67">
        <f t="shared" si="7"/>
        <v>750.63823436615871</v>
      </c>
      <c r="I72" s="67">
        <f t="shared" si="7"/>
        <v>615.25</v>
      </c>
      <c r="J72" s="67">
        <f t="shared" si="7"/>
        <v>1554.7024831566616</v>
      </c>
      <c r="K72" s="67">
        <f t="shared" si="7"/>
        <v>1466.5377959557918</v>
      </c>
      <c r="L72" s="67">
        <f t="shared" si="7"/>
        <v>543.0774561328758</v>
      </c>
      <c r="M72" s="67">
        <f t="shared" si="7"/>
        <v>514.00735062426043</v>
      </c>
      <c r="N72" s="67">
        <f t="shared" si="7"/>
        <v>981.78211944239001</v>
      </c>
      <c r="O72" s="67">
        <f t="shared" si="7"/>
        <v>931.37865565767379</v>
      </c>
      <c r="P72" s="67">
        <f t="shared" si="7"/>
        <v>2551.2575166711008</v>
      </c>
      <c r="Q72" s="67">
        <f t="shared" si="7"/>
        <v>1486.2974816013191</v>
      </c>
    </row>
    <row r="73" spans="1:17" ht="12" customHeight="1" x14ac:dyDescent="0.25">
      <c r="A73" s="159" t="s">
        <v>140</v>
      </c>
      <c r="B73" s="83"/>
      <c r="C73" s="83">
        <f t="shared" si="7"/>
        <v>13.897955369558645</v>
      </c>
      <c r="D73" s="83">
        <f t="shared" si="7"/>
        <v>15.418208784092297</v>
      </c>
      <c r="E73" s="83">
        <f t="shared" si="7"/>
        <v>94.320629869075532</v>
      </c>
      <c r="F73" s="83">
        <f t="shared" si="7"/>
        <v>167.595533570778</v>
      </c>
      <c r="G73" s="83">
        <f t="shared" si="7"/>
        <v>313.93066112275164</v>
      </c>
      <c r="H73" s="83">
        <f t="shared" si="7"/>
        <v>669.58312817624051</v>
      </c>
      <c r="I73" s="83">
        <f t="shared" si="7"/>
        <v>466.3669067079021</v>
      </c>
      <c r="J73" s="83">
        <f t="shared" si="7"/>
        <v>1344.6986926244695</v>
      </c>
      <c r="K73" s="83">
        <f t="shared" si="7"/>
        <v>825.57998725355515</v>
      </c>
      <c r="L73" s="83">
        <f t="shared" si="7"/>
        <v>681.21790360762793</v>
      </c>
      <c r="M73" s="83">
        <f t="shared" si="7"/>
        <v>1646.6046799075139</v>
      </c>
      <c r="N73" s="83">
        <f t="shared" si="7"/>
        <v>1152.5892432610424</v>
      </c>
      <c r="O73" s="83">
        <f t="shared" si="7"/>
        <v>2390.2542389913388</v>
      </c>
      <c r="P73" s="83">
        <f t="shared" si="7"/>
        <v>2003.6143753890728</v>
      </c>
      <c r="Q73" s="83">
        <f t="shared" si="7"/>
        <v>2934.1715510453532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4.5</v>
      </c>
      <c r="C79" s="80">
        <f>RES_hhdet_numvin!C145</f>
        <v>43.5</v>
      </c>
      <c r="D79" s="80">
        <f>RES_hhdet_numvin!D145</f>
        <v>52.500000000000007</v>
      </c>
      <c r="E79" s="80">
        <f>RES_hhdet_numvin!E145</f>
        <v>426.5</v>
      </c>
      <c r="F79" s="80">
        <f>RES_hhdet_numvin!F145</f>
        <v>648.50000000000011</v>
      </c>
      <c r="G79" s="80">
        <f>RES_hhdet_numvin!G145</f>
        <v>1188.5</v>
      </c>
      <c r="H79" s="80">
        <f>RES_hhdet_numvin!H145</f>
        <v>2391.5</v>
      </c>
      <c r="I79" s="80">
        <f>RES_hhdet_numvin!I145</f>
        <v>1815.5</v>
      </c>
      <c r="J79" s="80">
        <f>RES_hhdet_numvin!J145</f>
        <v>4664.5</v>
      </c>
      <c r="K79" s="80">
        <f>RES_hhdet_numvin!K145</f>
        <v>3716.5</v>
      </c>
      <c r="L79" s="80">
        <f>RES_hhdet_numvin!L145</f>
        <v>1881.5000000000002</v>
      </c>
      <c r="M79" s="80">
        <f>RES_hhdet_numvin!M145</f>
        <v>2950.5</v>
      </c>
      <c r="N79" s="80">
        <f>RES_hhdet_numvin!N145</f>
        <v>2797.5000000000005</v>
      </c>
      <c r="O79" s="80">
        <f>RES_hhdet_numvin!O145</f>
        <v>3652.4999999999995</v>
      </c>
      <c r="P79" s="80">
        <f>RES_hhdet_numvin!P145</f>
        <v>3808.5</v>
      </c>
      <c r="Q79" s="80">
        <f>RES_hhdet_numvin!Q145</f>
        <v>4584.5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1140.2000000000007</v>
      </c>
      <c r="J81" s="80">
        <f>RES_hhdet_numvin!J147</f>
        <v>3265</v>
      </c>
      <c r="K81" s="80">
        <f>RES_hhdet_numvin!K147</f>
        <v>2601</v>
      </c>
      <c r="L81" s="80">
        <f>RES_hhdet_numvin!L147</f>
        <v>1317</v>
      </c>
      <c r="M81" s="80">
        <f>RES_hhdet_numvin!M147</f>
        <v>2065</v>
      </c>
      <c r="N81" s="80">
        <f>RES_hhdet_numvin!N147</f>
        <v>1958</v>
      </c>
      <c r="O81" s="80">
        <f>RES_hhdet_numvin!O147</f>
        <v>2556</v>
      </c>
      <c r="P81" s="80">
        <f>RES_hhdet_numvin!P147</f>
        <v>2665</v>
      </c>
      <c r="Q81" s="80">
        <f>RES_hhdet_numvin!Q147</f>
        <v>3209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7.1054273576010019E-15</v>
      </c>
      <c r="D83" s="80">
        <f>RES_hhdet_numvin!D149</f>
        <v>8.8788336614968451</v>
      </c>
      <c r="E83" s="80">
        <f>RES_hhdet_numvin!E149</f>
        <v>12.536957486880278</v>
      </c>
      <c r="F83" s="80">
        <f>RES_hhdet_numvin!F149</f>
        <v>0.33014512045970251</v>
      </c>
      <c r="G83" s="80">
        <f>RES_hhdet_numvin!G149</f>
        <v>0.31570515261872911</v>
      </c>
      <c r="H83" s="80">
        <f>RES_hhdet_numvin!H149</f>
        <v>0.1663001886063194</v>
      </c>
      <c r="I83" s="80">
        <f>RES_hhdet_numvin!I149</f>
        <v>9.629750867372028</v>
      </c>
      <c r="J83" s="80">
        <f>RES_hhdet_numvin!J149</f>
        <v>0</v>
      </c>
      <c r="K83" s="80">
        <f>RES_hhdet_numvin!K149</f>
        <v>6.6053569049778132E-2</v>
      </c>
      <c r="L83" s="80">
        <f>RES_hhdet_numvin!L149</f>
        <v>2.8238897575038804</v>
      </c>
      <c r="M83" s="80">
        <f>RES_hhdet_numvin!M149</f>
        <v>0</v>
      </c>
      <c r="N83" s="80">
        <f>RES_hhdet_numvin!N149</f>
        <v>0.75054266715392848</v>
      </c>
      <c r="O83" s="80">
        <f>RES_hhdet_numvin!O149</f>
        <v>1.6720232497170258</v>
      </c>
      <c r="P83" s="80">
        <f>RES_hhdet_numvin!P149</f>
        <v>0.82979827914148141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2.2950183049628408E-3</v>
      </c>
      <c r="D84" s="80">
        <f>RES_hhdet_numvin!D150</f>
        <v>1.4009455445611357E-4</v>
      </c>
      <c r="E84" s="80">
        <f>RES_hhdet_numvin!E150</f>
        <v>0</v>
      </c>
      <c r="F84" s="80">
        <f>RES_hhdet_numvin!F150</f>
        <v>0</v>
      </c>
      <c r="G84" s="80">
        <f>RES_hhdet_numvin!G150</f>
        <v>0.24709460672749528</v>
      </c>
      <c r="H84" s="80">
        <f>RES_hhdet_numvin!H150</f>
        <v>0.20981760626780846</v>
      </c>
      <c r="I84" s="80">
        <f>RES_hhdet_numvin!I150</f>
        <v>0.36736933299822205</v>
      </c>
      <c r="J84" s="80">
        <f>RES_hhdet_numvin!J150</f>
        <v>0</v>
      </c>
      <c r="K84" s="80">
        <f>RES_hhdet_numvin!K150</f>
        <v>1.0122801096348093</v>
      </c>
      <c r="L84" s="80">
        <f>RES_hhdet_numvin!L150</f>
        <v>1.6940455806549258E-2</v>
      </c>
      <c r="M84" s="80">
        <f>RES_hhdet_numvin!M150</f>
        <v>0</v>
      </c>
      <c r="N84" s="80">
        <f>RES_hhdet_numvin!N150</f>
        <v>0</v>
      </c>
      <c r="O84" s="80">
        <f>RES_hhdet_numvin!O150</f>
        <v>0.74330071760087346</v>
      </c>
      <c r="P84" s="80">
        <f>RES_hhdet_numvin!P150</f>
        <v>0.78525990888840347</v>
      </c>
      <c r="Q84" s="80">
        <f>RES_hhdet_numvin!Q150</f>
        <v>0.61550214921642055</v>
      </c>
    </row>
    <row r="85" spans="1:17" ht="12" customHeight="1" x14ac:dyDescent="0.25">
      <c r="A85" s="23" t="s">
        <v>142</v>
      </c>
      <c r="B85" s="80">
        <f>RES_hhdet_numvin!B153</f>
        <v>4.5</v>
      </c>
      <c r="C85" s="80">
        <f>RES_hhdet_numvin!C153</f>
        <v>43.49770498169503</v>
      </c>
      <c r="D85" s="80">
        <f>RES_hhdet_numvin!D153</f>
        <v>43.621026243948705</v>
      </c>
      <c r="E85" s="80">
        <f>RES_hhdet_numvin!E153</f>
        <v>413.96304251311972</v>
      </c>
      <c r="F85" s="80">
        <f>RES_hhdet_numvin!F153</f>
        <v>648.16985487954037</v>
      </c>
      <c r="G85" s="80">
        <f>RES_hhdet_numvin!G153</f>
        <v>1187.9372002406537</v>
      </c>
      <c r="H85" s="80">
        <f>RES_hhdet_numvin!H153</f>
        <v>2391.1238822051259</v>
      </c>
      <c r="I85" s="80">
        <f>RES_hhdet_numvin!I153</f>
        <v>1805.5028797996297</v>
      </c>
      <c r="J85" s="80">
        <f>RES_hhdet_numvin!J153</f>
        <v>4664.5</v>
      </c>
      <c r="K85" s="80">
        <f>RES_hhdet_numvin!K153</f>
        <v>3715.4216663213156</v>
      </c>
      <c r="L85" s="80">
        <f>RES_hhdet_numvin!L153</f>
        <v>1774.3225565664334</v>
      </c>
      <c r="M85" s="80">
        <f>RES_hhdet_numvin!M153</f>
        <v>2782.1355791944034</v>
      </c>
      <c r="N85" s="80">
        <f>RES_hhdet_numvin!N153</f>
        <v>2610.9667427893382</v>
      </c>
      <c r="O85" s="80">
        <f>RES_hhdet_numvin!O153</f>
        <v>2874.873201662931</v>
      </c>
      <c r="P85" s="80">
        <f>RES_hhdet_numvin!P153</f>
        <v>2826.778484811909</v>
      </c>
      <c r="Q85" s="80">
        <f>RES_hhdet_numvin!Q153</f>
        <v>3345.6861777899571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104.33661322025637</v>
      </c>
      <c r="M86" s="80">
        <f>RES_hhdet_numvin!M154</f>
        <v>168.36442080559684</v>
      </c>
      <c r="N86" s="80">
        <f>RES_hhdet_numvin!N154</f>
        <v>185.78271454350818</v>
      </c>
      <c r="O86" s="80">
        <f>RES_hhdet_numvin!O154</f>
        <v>775.21147436975059</v>
      </c>
      <c r="P86" s="80">
        <f>RES_hhdet_numvin!P154</f>
        <v>980.10645700006137</v>
      </c>
      <c r="Q86" s="80">
        <f>RES_hhdet_numvin!Q154</f>
        <v>1238.1983200608265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4.5</v>
      </c>
      <c r="C88" s="80">
        <f>RES_hhdet_numvin!C158</f>
        <v>12.915574882147961</v>
      </c>
      <c r="D88" s="80">
        <f>RES_hhdet_numvin!D158</f>
        <v>17.320861659148637</v>
      </c>
      <c r="E88" s="80">
        <f>RES_hhdet_numvin!E158</f>
        <v>126.53130689353135</v>
      </c>
      <c r="F88" s="80">
        <f>RES_hhdet_numvin!F158</f>
        <v>269.71656191089215</v>
      </c>
      <c r="G88" s="80">
        <f>RES_hhdet_numvin!G158</f>
        <v>278.46827509630879</v>
      </c>
      <c r="H88" s="80">
        <f>RES_hhdet_numvin!H158</f>
        <v>1207.1688173921189</v>
      </c>
      <c r="I88" s="80">
        <f>RES_hhdet_numvin!I158</f>
        <v>400.66883789803978</v>
      </c>
      <c r="J88" s="80">
        <f>RES_hhdet_numvin!J158</f>
        <v>1554.7024831566616</v>
      </c>
      <c r="K88" s="80">
        <f>RES_hhdet_numvin!K158</f>
        <v>1452.954174096981</v>
      </c>
      <c r="L88" s="80">
        <f>RES_hhdet_numvin!L158</f>
        <v>525.01427183119222</v>
      </c>
      <c r="M88" s="80">
        <f>RES_hhdet_numvin!M158</f>
        <v>386.80852804371744</v>
      </c>
      <c r="N88" s="80">
        <f>RES_hhdet_numvin!N158</f>
        <v>711.12976375462893</v>
      </c>
      <c r="O88" s="80">
        <f>RES_hhdet_numvin!O158</f>
        <v>652.38320040236908</v>
      </c>
      <c r="P88" s="80">
        <f>RES_hhdet_numvin!P158</f>
        <v>1344.0886992789819</v>
      </c>
      <c r="Q88" s="80">
        <f>RES_hhdet_numvin!Q158</f>
        <v>1085.6286437032793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30.584425117852035</v>
      </c>
      <c r="D89" s="78">
        <f>RES_hhdet_numvin!D159</f>
        <v>35.179138340851367</v>
      </c>
      <c r="E89" s="78">
        <f>RES_hhdet_numvin!E159</f>
        <v>299.96869310646866</v>
      </c>
      <c r="F89" s="78">
        <f>RES_hhdet_numvin!F159</f>
        <v>378.78343808910779</v>
      </c>
      <c r="G89" s="78">
        <f>RES_hhdet_numvin!G159</f>
        <v>910.03172490369116</v>
      </c>
      <c r="H89" s="78">
        <f>RES_hhdet_numvin!H159</f>
        <v>1184.3311826078811</v>
      </c>
      <c r="I89" s="78">
        <f>RES_hhdet_numvin!I159</f>
        <v>1414.8311621019602</v>
      </c>
      <c r="J89" s="78">
        <f>RES_hhdet_numvin!J159</f>
        <v>3109.7975168433377</v>
      </c>
      <c r="K89" s="78">
        <f>RES_hhdet_numvin!K159</f>
        <v>2263.5458259030192</v>
      </c>
      <c r="L89" s="78">
        <f>RES_hhdet_numvin!L159</f>
        <v>1356.4857281688078</v>
      </c>
      <c r="M89" s="78">
        <f>RES_hhdet_numvin!M159</f>
        <v>2563.6914719562824</v>
      </c>
      <c r="N89" s="78">
        <f>RES_hhdet_numvin!N159</f>
        <v>2086.370236245371</v>
      </c>
      <c r="O89" s="78">
        <f>RES_hhdet_numvin!O159</f>
        <v>3000.1167995976311</v>
      </c>
      <c r="P89" s="78">
        <f>RES_hhdet_numvin!P159</f>
        <v>2464.4113007210181</v>
      </c>
      <c r="Q89" s="78">
        <f>RES_hhdet_numvin!Q159</f>
        <v>3498.8713562967205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6.1568692335066628E-2</v>
      </c>
      <c r="C93" s="168">
        <f t="shared" ref="C93:Q93" si="8">SUM(C94,C96,C98,C107)</f>
        <v>9.9738298344759863E-2</v>
      </c>
      <c r="D93" s="168">
        <f t="shared" si="8"/>
        <v>0.13602793420520498</v>
      </c>
      <c r="E93" s="168">
        <f t="shared" si="8"/>
        <v>0.49540185796634717</v>
      </c>
      <c r="F93" s="168">
        <f t="shared" si="8"/>
        <v>1.0132755585970545</v>
      </c>
      <c r="G93" s="168">
        <f t="shared" si="8"/>
        <v>1.9556934678992361</v>
      </c>
      <c r="H93" s="168">
        <f t="shared" si="8"/>
        <v>3.9649502455933119</v>
      </c>
      <c r="I93" s="168">
        <f t="shared" si="8"/>
        <v>5.0493295903344553</v>
      </c>
      <c r="J93" s="168">
        <f t="shared" si="8"/>
        <v>8.5028925950337317</v>
      </c>
      <c r="K93" s="168">
        <f t="shared" si="8"/>
        <v>11.225683019157028</v>
      </c>
      <c r="L93" s="168">
        <f t="shared" si="8"/>
        <v>13.7779859066809</v>
      </c>
      <c r="M93" s="168">
        <f t="shared" si="8"/>
        <v>14.477542198402677</v>
      </c>
      <c r="N93" s="168">
        <f t="shared" si="8"/>
        <v>16.517026125390284</v>
      </c>
      <c r="O93" s="168">
        <f t="shared" si="8"/>
        <v>18.587800918349707</v>
      </c>
      <c r="P93" s="168">
        <f t="shared" si="8"/>
        <v>20.094792712224304</v>
      </c>
      <c r="Q93" s="168">
        <f t="shared" si="8"/>
        <v>22.794948053476134</v>
      </c>
    </row>
    <row r="94" spans="1:17" ht="12" customHeight="1" x14ac:dyDescent="0.25">
      <c r="A94" s="158" t="s">
        <v>65</v>
      </c>
      <c r="B94" s="157">
        <f>B95</f>
        <v>3.8918161303896602E-2</v>
      </c>
      <c r="C94" s="157">
        <f t="shared" ref="C94:Q94" si="9">C95</f>
        <v>6.5213348654086997E-2</v>
      </c>
      <c r="D94" s="157">
        <f t="shared" si="9"/>
        <v>8.7061315423231492E-2</v>
      </c>
      <c r="E94" s="157">
        <f t="shared" si="9"/>
        <v>0.28822263411003818</v>
      </c>
      <c r="F94" s="157">
        <f t="shared" si="9"/>
        <v>0.57434000524896078</v>
      </c>
      <c r="G94" s="157">
        <f t="shared" si="9"/>
        <v>1.1157860783732907</v>
      </c>
      <c r="H94" s="157">
        <f t="shared" si="9"/>
        <v>2.2207226246299165</v>
      </c>
      <c r="I94" s="157">
        <f t="shared" si="9"/>
        <v>2.7560554759543212</v>
      </c>
      <c r="J94" s="157">
        <f t="shared" si="9"/>
        <v>4.4139691903851404</v>
      </c>
      <c r="K94" s="157">
        <f t="shared" si="9"/>
        <v>5.7230111148548382</v>
      </c>
      <c r="L94" s="157">
        <f t="shared" si="9"/>
        <v>7.1664759271288432</v>
      </c>
      <c r="M94" s="157">
        <f t="shared" si="9"/>
        <v>7.1062464672727934</v>
      </c>
      <c r="N94" s="157">
        <f t="shared" si="9"/>
        <v>8.1091349992161206</v>
      </c>
      <c r="O94" s="157">
        <f t="shared" si="9"/>
        <v>8.8589759201401534</v>
      </c>
      <c r="P94" s="157">
        <f t="shared" si="9"/>
        <v>8.8011798235963656</v>
      </c>
      <c r="Q94" s="157">
        <f t="shared" si="9"/>
        <v>9.742934008758926</v>
      </c>
    </row>
    <row r="95" spans="1:17" ht="12" customHeight="1" x14ac:dyDescent="0.25">
      <c r="A95" s="23" t="s">
        <v>60</v>
      </c>
      <c r="B95" s="156">
        <f>RES_hhdet_fec!B$145</f>
        <v>3.8918161303896602E-2</v>
      </c>
      <c r="C95" s="156">
        <f>RES_hhdet_fec!C$145</f>
        <v>6.5213348654086997E-2</v>
      </c>
      <c r="D95" s="156">
        <f>RES_hhdet_fec!D$145</f>
        <v>8.7061315423231492E-2</v>
      </c>
      <c r="E95" s="156">
        <f>RES_hhdet_fec!E$145</f>
        <v>0.28822263411003818</v>
      </c>
      <c r="F95" s="156">
        <f>RES_hhdet_fec!F$145</f>
        <v>0.57434000524896078</v>
      </c>
      <c r="G95" s="156">
        <f>RES_hhdet_fec!G$145</f>
        <v>1.1157860783732907</v>
      </c>
      <c r="H95" s="156">
        <f>RES_hhdet_fec!H$145</f>
        <v>2.2207226246299165</v>
      </c>
      <c r="I95" s="156">
        <f>RES_hhdet_fec!I$145</f>
        <v>2.7560554759543212</v>
      </c>
      <c r="J95" s="156">
        <f>RES_hhdet_fec!J$145</f>
        <v>4.4139691903851404</v>
      </c>
      <c r="K95" s="156">
        <f>RES_hhdet_fec!K$145</f>
        <v>5.7230111148548382</v>
      </c>
      <c r="L95" s="156">
        <f>RES_hhdet_fec!L$145</f>
        <v>7.1664759271288432</v>
      </c>
      <c r="M95" s="156">
        <f>RES_hhdet_fec!M$145</f>
        <v>7.1062464672727934</v>
      </c>
      <c r="N95" s="156">
        <f>RES_hhdet_fec!N$145</f>
        <v>8.1091349992161206</v>
      </c>
      <c r="O95" s="156">
        <f>RES_hhdet_fec!O$145</f>
        <v>8.8589759201401534</v>
      </c>
      <c r="P95" s="156">
        <f>RES_hhdet_fec!P$145</f>
        <v>8.8011798235963656</v>
      </c>
      <c r="Q95" s="156">
        <f>RES_hhdet_fec!Q$145</f>
        <v>9.742934008758926</v>
      </c>
    </row>
    <row r="96" spans="1:17" ht="12" customHeight="1" x14ac:dyDescent="0.25">
      <c r="A96" s="158" t="s">
        <v>112</v>
      </c>
      <c r="B96" s="157">
        <f>B97</f>
        <v>1.2728766901240005E-3</v>
      </c>
      <c r="C96" s="157">
        <f t="shared" ref="C96:Q96" si="10">C97</f>
        <v>1.8194958707887555E-3</v>
      </c>
      <c r="D96" s="157">
        <f t="shared" si="10"/>
        <v>2.5109509802680682E-3</v>
      </c>
      <c r="E96" s="157">
        <f t="shared" si="10"/>
        <v>8.5773700957866017E-3</v>
      </c>
      <c r="F96" s="157">
        <f t="shared" si="10"/>
        <v>1.7970982416168686E-2</v>
      </c>
      <c r="G96" s="157">
        <f t="shared" si="10"/>
        <v>3.4573881664032045E-2</v>
      </c>
      <c r="H96" s="157">
        <f t="shared" si="10"/>
        <v>6.7834412214428888E-2</v>
      </c>
      <c r="I96" s="157">
        <f t="shared" si="10"/>
        <v>9.2291081904579367E-2</v>
      </c>
      <c r="J96" s="157">
        <f t="shared" si="10"/>
        <v>0.15116891190177975</v>
      </c>
      <c r="K96" s="157">
        <f t="shared" si="10"/>
        <v>0.19712190951566771</v>
      </c>
      <c r="L96" s="157">
        <f t="shared" si="10"/>
        <v>0.21850438670667724</v>
      </c>
      <c r="M96" s="157">
        <f t="shared" si="10"/>
        <v>0.25056298364570939</v>
      </c>
      <c r="N96" s="157">
        <f t="shared" si="10"/>
        <v>0.27868542851687705</v>
      </c>
      <c r="O96" s="157">
        <f t="shared" si="10"/>
        <v>0.30432666504673489</v>
      </c>
      <c r="P96" s="157">
        <f t="shared" si="10"/>
        <v>0.3621343126903146</v>
      </c>
      <c r="Q96" s="157">
        <f t="shared" si="10"/>
        <v>0.40877319625181924</v>
      </c>
    </row>
    <row r="97" spans="1:17" ht="12" customHeight="1" x14ac:dyDescent="0.25">
      <c r="A97" s="23" t="s">
        <v>60</v>
      </c>
      <c r="B97" s="156">
        <f>RES_hhdet_fec!B$147</f>
        <v>1.2728766901240005E-3</v>
      </c>
      <c r="C97" s="156">
        <f>RES_hhdet_fec!C$147</f>
        <v>1.8194958707887555E-3</v>
      </c>
      <c r="D97" s="156">
        <f>RES_hhdet_fec!D$147</f>
        <v>2.5109509802680682E-3</v>
      </c>
      <c r="E97" s="156">
        <f>RES_hhdet_fec!E$147</f>
        <v>8.5773700957866017E-3</v>
      </c>
      <c r="F97" s="156">
        <f>RES_hhdet_fec!F$147</f>
        <v>1.7970982416168686E-2</v>
      </c>
      <c r="G97" s="156">
        <f>RES_hhdet_fec!G$147</f>
        <v>3.4573881664032045E-2</v>
      </c>
      <c r="H97" s="156">
        <f>RES_hhdet_fec!H$147</f>
        <v>6.7834412214428888E-2</v>
      </c>
      <c r="I97" s="156">
        <f>RES_hhdet_fec!I$147</f>
        <v>9.2291081904579367E-2</v>
      </c>
      <c r="J97" s="156">
        <f>RES_hhdet_fec!J$147</f>
        <v>0.15116891190177975</v>
      </c>
      <c r="K97" s="156">
        <f>RES_hhdet_fec!K$147</f>
        <v>0.19712190951566771</v>
      </c>
      <c r="L97" s="156">
        <f>RES_hhdet_fec!L$147</f>
        <v>0.21850438670667724</v>
      </c>
      <c r="M97" s="156">
        <f>RES_hhdet_fec!M$147</f>
        <v>0.25056298364570939</v>
      </c>
      <c r="N97" s="156">
        <f>RES_hhdet_fec!N$147</f>
        <v>0.27868542851687705</v>
      </c>
      <c r="O97" s="156">
        <f>RES_hhdet_fec!O$147</f>
        <v>0.30432666504673489</v>
      </c>
      <c r="P97" s="156">
        <f>RES_hhdet_fec!P$147</f>
        <v>0.3621343126903146</v>
      </c>
      <c r="Q97" s="156">
        <f>RES_hhdet_fec!Q$147</f>
        <v>0.40877319625181924</v>
      </c>
    </row>
    <row r="98" spans="1:17" ht="12" customHeight="1" x14ac:dyDescent="0.25">
      <c r="A98" s="158" t="s">
        <v>63</v>
      </c>
      <c r="B98" s="157">
        <f>SUM(B99:B100,B103:B104)</f>
        <v>1.5974750001055714E-2</v>
      </c>
      <c r="C98" s="157">
        <f t="shared" ref="C98:Q98" si="11">SUM(C99:C100,C103:C104)</f>
        <v>2.4538021524754469E-2</v>
      </c>
      <c r="D98" s="157">
        <f t="shared" si="11"/>
        <v>3.3915784585754422E-2</v>
      </c>
      <c r="E98" s="157">
        <f t="shared" si="11"/>
        <v>0.13945996055434104</v>
      </c>
      <c r="F98" s="157">
        <f t="shared" si="11"/>
        <v>0.29632419298071433</v>
      </c>
      <c r="G98" s="157">
        <f t="shared" si="11"/>
        <v>0.56475094455832842</v>
      </c>
      <c r="H98" s="157">
        <f t="shared" si="11"/>
        <v>1.1802920365606839</v>
      </c>
      <c r="I98" s="157">
        <f t="shared" si="11"/>
        <v>1.5145958445523919</v>
      </c>
      <c r="J98" s="157">
        <f t="shared" si="11"/>
        <v>2.7314646417334232</v>
      </c>
      <c r="K98" s="157">
        <f t="shared" si="11"/>
        <v>3.6624218803260713</v>
      </c>
      <c r="L98" s="157">
        <f t="shared" si="11"/>
        <v>4.5222212800666908</v>
      </c>
      <c r="M98" s="157">
        <f t="shared" si="11"/>
        <v>4.9640405339387774</v>
      </c>
      <c r="N98" s="157">
        <f t="shared" si="11"/>
        <v>5.6869557283291234</v>
      </c>
      <c r="O98" s="157">
        <f t="shared" si="11"/>
        <v>6.578831221159648</v>
      </c>
      <c r="P98" s="157">
        <f t="shared" si="11"/>
        <v>7.6265655321868788</v>
      </c>
      <c r="Q98" s="157">
        <f t="shared" si="11"/>
        <v>8.8113616357941638</v>
      </c>
    </row>
    <row r="99" spans="1:17" ht="12" customHeight="1" x14ac:dyDescent="0.25">
      <c r="A99" s="167" t="s">
        <v>144</v>
      </c>
      <c r="B99" s="132">
        <f>RES_hhdet_fec!B$149</f>
        <v>1.0348000602097564E-2</v>
      </c>
      <c r="C99" s="132">
        <f>RES_hhdet_fec!C$149</f>
        <v>1.1399945522898056E-2</v>
      </c>
      <c r="D99" s="132">
        <f>RES_hhdet_fec!D$149</f>
        <v>9.7504410970259831E-3</v>
      </c>
      <c r="E99" s="132">
        <f>RES_hhdet_fec!E$149</f>
        <v>8.8786550260374943E-3</v>
      </c>
      <c r="F99" s="132">
        <f>RES_hhdet_fec!F$149</f>
        <v>8.3093545164263857E-3</v>
      </c>
      <c r="G99" s="132">
        <f>RES_hhdet_fec!G$149</f>
        <v>7.0886562980361015E-3</v>
      </c>
      <c r="H99" s="132">
        <f>RES_hhdet_fec!H$149</f>
        <v>6.9134596747939727E-3</v>
      </c>
      <c r="I99" s="132">
        <f>RES_hhdet_fec!I$149</f>
        <v>9.2765693124609964E-3</v>
      </c>
      <c r="J99" s="132">
        <f>RES_hhdet_fec!J$149</f>
        <v>9.1274428389774964E-3</v>
      </c>
      <c r="K99" s="132">
        <f>RES_hhdet_fec!K$149</f>
        <v>8.5479714073852953E-3</v>
      </c>
      <c r="L99" s="132">
        <f>RES_hhdet_fec!L$149</f>
        <v>9.2856492061846787E-3</v>
      </c>
      <c r="M99" s="132">
        <f>RES_hhdet_fec!M$149</f>
        <v>8.7366264297341224E-3</v>
      </c>
      <c r="N99" s="132">
        <f>RES_hhdet_fec!N$149</f>
        <v>8.9317575563921843E-3</v>
      </c>
      <c r="O99" s="132">
        <f>RES_hhdet_fec!O$149</f>
        <v>9.3665767908508446E-3</v>
      </c>
      <c r="P99" s="132">
        <f>RES_hhdet_fec!P$149</f>
        <v>9.4972134258364295E-3</v>
      </c>
      <c r="Q99" s="132">
        <f>RES_hhdet_fec!Q$149</f>
        <v>8.9181219224924134E-3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2.101760089733462E-4</v>
      </c>
      <c r="L100" s="132">
        <f t="shared" si="12"/>
        <v>2.1055845841000707E-4</v>
      </c>
      <c r="M100" s="132">
        <f t="shared" si="12"/>
        <v>2.0949132694812701E-4</v>
      </c>
      <c r="N100" s="132">
        <f t="shared" si="12"/>
        <v>2.0890695076850708E-4</v>
      </c>
      <c r="O100" s="132">
        <f t="shared" si="12"/>
        <v>4.1655574968296944E-4</v>
      </c>
      <c r="P100" s="132">
        <f t="shared" si="12"/>
        <v>6.1896251081811049E-4</v>
      </c>
      <c r="Q100" s="132">
        <f t="shared" si="12"/>
        <v>8.1738777579405556E-4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1.7095942814770369E-4</v>
      </c>
      <c r="L101" s="165">
        <f>RES_hhdet_fec!L$151</f>
        <v>1.7105143274550699E-4</v>
      </c>
      <c r="M101" s="165">
        <f>RES_hhdet_fec!M$151</f>
        <v>1.6987884724483138E-4</v>
      </c>
      <c r="N101" s="165">
        <f>RES_hhdet_fec!N$151</f>
        <v>1.6897919701282403E-4</v>
      </c>
      <c r="O101" s="165">
        <f>RES_hhdet_fec!O$151</f>
        <v>3.3623608992797941E-4</v>
      </c>
      <c r="P101" s="165">
        <f>RES_hhdet_fec!P$151</f>
        <v>4.9860370485641252E-4</v>
      </c>
      <c r="Q101" s="165">
        <f>RES_hhdet_fec!Q$151</f>
        <v>6.5712477323628309E-4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3.9216580825642504E-5</v>
      </c>
      <c r="L102" s="164">
        <f>RES_hhdet_fec!L$152</f>
        <v>3.9507025664500079E-5</v>
      </c>
      <c r="M102" s="164">
        <f>RES_hhdet_fec!M$152</f>
        <v>3.9612479703295634E-5</v>
      </c>
      <c r="N102" s="164">
        <f>RES_hhdet_fec!N$152</f>
        <v>3.9927753755683045E-5</v>
      </c>
      <c r="O102" s="164">
        <f>RES_hhdet_fec!O$152</f>
        <v>8.0319659754990008E-5</v>
      </c>
      <c r="P102" s="164">
        <f>RES_hhdet_fec!P$152</f>
        <v>1.2035880596169792E-4</v>
      </c>
      <c r="Q102" s="164">
        <f>RES_hhdet_fec!Q$152</f>
        <v>1.602630025577725E-4</v>
      </c>
    </row>
    <row r="103" spans="1:17" ht="12" customHeight="1" x14ac:dyDescent="0.25">
      <c r="A103" s="163" t="s">
        <v>142</v>
      </c>
      <c r="B103" s="162">
        <f>RES_hhdet_fec!B$153</f>
        <v>5.626749398958149E-3</v>
      </c>
      <c r="C103" s="162">
        <f>RES_hhdet_fec!C$153</f>
        <v>1.3138076001856415E-2</v>
      </c>
      <c r="D103" s="162">
        <f>RES_hhdet_fec!D$153</f>
        <v>2.4165343488728442E-2</v>
      </c>
      <c r="E103" s="162">
        <f>RES_hhdet_fec!E$153</f>
        <v>0.13058130552830355</v>
      </c>
      <c r="F103" s="162">
        <f>RES_hhdet_fec!F$153</f>
        <v>0.28801483846428794</v>
      </c>
      <c r="G103" s="162">
        <f>RES_hhdet_fec!G$153</f>
        <v>0.55766228826029229</v>
      </c>
      <c r="H103" s="162">
        <f>RES_hhdet_fec!H$153</f>
        <v>1.17337857688589</v>
      </c>
      <c r="I103" s="162">
        <f>RES_hhdet_fec!I$153</f>
        <v>1.5053192752399309</v>
      </c>
      <c r="J103" s="162">
        <f>RES_hhdet_fec!J$153</f>
        <v>2.7223371988944458</v>
      </c>
      <c r="K103" s="162">
        <f>RES_hhdet_fec!K$153</f>
        <v>3.6035043569642506</v>
      </c>
      <c r="L103" s="162">
        <f>RES_hhdet_fec!L$153</f>
        <v>4.4347715267714776</v>
      </c>
      <c r="M103" s="162">
        <f>RES_hhdet_fec!M$153</f>
        <v>4.8506871435675132</v>
      </c>
      <c r="N103" s="162">
        <f>RES_hhdet_fec!N$153</f>
        <v>5.5396918244370523</v>
      </c>
      <c r="O103" s="162">
        <f>RES_hhdet_fec!O$153</f>
        <v>6.2715963472054996</v>
      </c>
      <c r="P103" s="162">
        <f>RES_hhdet_fec!P$153</f>
        <v>7.1118145963672603</v>
      </c>
      <c r="Q103" s="162">
        <f>RES_hhdet_fec!Q$153</f>
        <v>8.0393424397796771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5.0159375945462256E-2</v>
      </c>
      <c r="L104" s="160">
        <f t="shared" si="13"/>
        <v>7.7953545630618667E-2</v>
      </c>
      <c r="M104" s="160">
        <f t="shared" si="13"/>
        <v>0.10440727261458133</v>
      </c>
      <c r="N104" s="160">
        <f t="shared" si="13"/>
        <v>0.13812323938491022</v>
      </c>
      <c r="O104" s="160">
        <f t="shared" si="13"/>
        <v>0.29745174141361475</v>
      </c>
      <c r="P104" s="160">
        <f t="shared" si="13"/>
        <v>0.5046347598829638</v>
      </c>
      <c r="Q104" s="160">
        <f t="shared" si="13"/>
        <v>0.76228368631620114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4.0825829708959344E-2</v>
      </c>
      <c r="L105" s="156">
        <f>RES_hhdet_fec!L$155</f>
        <v>6.4442142853359641E-2</v>
      </c>
      <c r="M105" s="156">
        <f>RES_hhdet_fec!M$155</f>
        <v>8.5234832438186248E-2</v>
      </c>
      <c r="N105" s="156">
        <f>RES_hhdet_fec!N$155</f>
        <v>0.11268926024254013</v>
      </c>
      <c r="O105" s="156">
        <f>RES_hhdet_fec!O$155</f>
        <v>0.24239261465156911</v>
      </c>
      <c r="P105" s="156">
        <f>RES_hhdet_fec!P$155</f>
        <v>0.41252015372027762</v>
      </c>
      <c r="Q105" s="156">
        <f>RES_hhdet_fec!Q$155</f>
        <v>0.62397671510884345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9.3335462365029161E-3</v>
      </c>
      <c r="L106" s="156">
        <f>RES_hhdet_fec!L$156</f>
        <v>1.3511402777259025E-2</v>
      </c>
      <c r="M106" s="156">
        <f>RES_hhdet_fec!M$156</f>
        <v>1.9172440176395081E-2</v>
      </c>
      <c r="N106" s="156">
        <f>RES_hhdet_fec!N$156</f>
        <v>2.5433979142370104E-2</v>
      </c>
      <c r="O106" s="156">
        <f>RES_hhdet_fec!O$156</f>
        <v>5.5059126762045663E-2</v>
      </c>
      <c r="P106" s="156">
        <f>RES_hhdet_fec!P$156</f>
        <v>9.2114606162686158E-2</v>
      </c>
      <c r="Q106" s="156">
        <f>RES_hhdet_fec!Q$156</f>
        <v>0.13830697120735769</v>
      </c>
    </row>
    <row r="107" spans="1:17" ht="12" customHeight="1" x14ac:dyDescent="0.25">
      <c r="A107" s="158" t="s">
        <v>62</v>
      </c>
      <c r="B107" s="157">
        <f>SUM(B108:B109)</f>
        <v>5.4029043399903155E-3</v>
      </c>
      <c r="C107" s="157">
        <f t="shared" ref="C107:Q107" si="14">SUM(C108:C109)</f>
        <v>8.1674322951296417E-3</v>
      </c>
      <c r="D107" s="157">
        <f t="shared" si="14"/>
        <v>1.2539883215951009E-2</v>
      </c>
      <c r="E107" s="157">
        <f t="shared" si="14"/>
        <v>5.914189320618133E-2</v>
      </c>
      <c r="F107" s="157">
        <f t="shared" si="14"/>
        <v>0.12464037795121066</v>
      </c>
      <c r="G107" s="157">
        <f t="shared" si="14"/>
        <v>0.24058256330358513</v>
      </c>
      <c r="H107" s="157">
        <f t="shared" si="14"/>
        <v>0.49610117218828254</v>
      </c>
      <c r="I107" s="157">
        <f t="shared" si="14"/>
        <v>0.68638718792316356</v>
      </c>
      <c r="J107" s="157">
        <f t="shared" si="14"/>
        <v>1.2062898510133873</v>
      </c>
      <c r="K107" s="157">
        <f t="shared" si="14"/>
        <v>1.6431281144604513</v>
      </c>
      <c r="L107" s="157">
        <f t="shared" si="14"/>
        <v>1.8707843127786887</v>
      </c>
      <c r="M107" s="157">
        <f t="shared" si="14"/>
        <v>2.1566922135453979</v>
      </c>
      <c r="N107" s="157">
        <f t="shared" si="14"/>
        <v>2.4422499693281638</v>
      </c>
      <c r="O107" s="157">
        <f t="shared" si="14"/>
        <v>2.8456671120031718</v>
      </c>
      <c r="P107" s="157">
        <f t="shared" si="14"/>
        <v>3.3049130437507448</v>
      </c>
      <c r="Q107" s="157">
        <f t="shared" si="14"/>
        <v>3.8318792126712236</v>
      </c>
    </row>
    <row r="108" spans="1:17" ht="12" customHeight="1" x14ac:dyDescent="0.25">
      <c r="A108" s="23" t="s">
        <v>57</v>
      </c>
      <c r="B108" s="156">
        <f>RES_hhdet_fec!B$158</f>
        <v>2.6413264066772815E-3</v>
      </c>
      <c r="C108" s="156">
        <f>RES_hhdet_fec!C$158</f>
        <v>3.917896475695703E-3</v>
      </c>
      <c r="D108" s="156">
        <f>RES_hhdet_fec!D$158</f>
        <v>5.8146116962841379E-3</v>
      </c>
      <c r="E108" s="156">
        <f>RES_hhdet_fec!E$158</f>
        <v>2.5563939919696528E-2</v>
      </c>
      <c r="F108" s="156">
        <f>RES_hhdet_fec!F$158</f>
        <v>5.0078128546226154E-2</v>
      </c>
      <c r="G108" s="156">
        <f>RES_hhdet_fec!G$158</f>
        <v>9.548112318129387E-2</v>
      </c>
      <c r="H108" s="156">
        <f>RES_hhdet_fec!H$158</f>
        <v>0.1941545878358161</v>
      </c>
      <c r="I108" s="156">
        <f>RES_hhdet_fec!I$158</f>
        <v>0.279534672741378</v>
      </c>
      <c r="J108" s="156">
        <f>RES_hhdet_fec!J$158</f>
        <v>0.4940695789654333</v>
      </c>
      <c r="K108" s="156">
        <f>RES_hhdet_fec!K$158</f>
        <v>0.69543403744463694</v>
      </c>
      <c r="L108" s="156">
        <f>RES_hhdet_fec!L$158</f>
        <v>0.76785195606030976</v>
      </c>
      <c r="M108" s="156">
        <f>RES_hhdet_fec!M$158</f>
        <v>0.81907852113259094</v>
      </c>
      <c r="N108" s="156">
        <f>RES_hhdet_fec!N$158</f>
        <v>0.93303068571074843</v>
      </c>
      <c r="O108" s="156">
        <f>RES_hhdet_fec!O$158</f>
        <v>1.0076760338920177</v>
      </c>
      <c r="P108" s="156">
        <f>RES_hhdet_fec!P$158</f>
        <v>1.2388533144463993</v>
      </c>
      <c r="Q108" s="156">
        <f>RES_hhdet_fec!Q$158</f>
        <v>1.3549856939932219</v>
      </c>
    </row>
    <row r="109" spans="1:17" ht="12" customHeight="1" x14ac:dyDescent="0.25">
      <c r="A109" s="29" t="s">
        <v>140</v>
      </c>
      <c r="B109" s="57">
        <f>RES_hhdet_fec!B$159</f>
        <v>2.7615779333130344E-3</v>
      </c>
      <c r="C109" s="57">
        <f>RES_hhdet_fec!C$159</f>
        <v>4.2495358194339396E-3</v>
      </c>
      <c r="D109" s="57">
        <f>RES_hhdet_fec!D$159</f>
        <v>6.7252715196668708E-3</v>
      </c>
      <c r="E109" s="57">
        <f>RES_hhdet_fec!E$159</f>
        <v>3.3577953286484802E-2</v>
      </c>
      <c r="F109" s="57">
        <f>RES_hhdet_fec!F$159</f>
        <v>7.4562249404984515E-2</v>
      </c>
      <c r="G109" s="57">
        <f>RES_hhdet_fec!G$159</f>
        <v>0.14510144012229126</v>
      </c>
      <c r="H109" s="57">
        <f>RES_hhdet_fec!H$159</f>
        <v>0.30194658435246646</v>
      </c>
      <c r="I109" s="57">
        <f>RES_hhdet_fec!I$159</f>
        <v>0.40685251518178561</v>
      </c>
      <c r="J109" s="57">
        <f>RES_hhdet_fec!J$159</f>
        <v>0.71222027204795391</v>
      </c>
      <c r="K109" s="57">
        <f>RES_hhdet_fec!K$159</f>
        <v>0.94769407701581421</v>
      </c>
      <c r="L109" s="57">
        <f>RES_hhdet_fec!L$159</f>
        <v>1.1029323567183791</v>
      </c>
      <c r="M109" s="57">
        <f>RES_hhdet_fec!M$159</f>
        <v>1.3376136924128068</v>
      </c>
      <c r="N109" s="57">
        <f>RES_hhdet_fec!N$159</f>
        <v>1.5092192836174156</v>
      </c>
      <c r="O109" s="57">
        <f>RES_hhdet_fec!O$159</f>
        <v>1.8379910781111541</v>
      </c>
      <c r="P109" s="57">
        <f>RES_hhdet_fec!P$159</f>
        <v>2.0660597293043454</v>
      </c>
      <c r="Q109" s="57">
        <f>RES_hhdet_fec!Q$159</f>
        <v>2.4768935186780019</v>
      </c>
    </row>
    <row r="111" spans="1:17" ht="12" customHeight="1" x14ac:dyDescent="0.25">
      <c r="A111" s="152" t="s">
        <v>119</v>
      </c>
      <c r="B111" s="168">
        <f>SUM(B112,B114,B116,B125)</f>
        <v>5.7278997659579958E-2</v>
      </c>
      <c r="C111" s="168">
        <f t="shared" ref="C111:Q111" si="15">SUM(C112,C114,C116,C125)</f>
        <v>9.816625747551308E-2</v>
      </c>
      <c r="D111" s="168">
        <f t="shared" si="15"/>
        <v>0.13812231167777983</v>
      </c>
      <c r="E111" s="168">
        <f t="shared" si="15"/>
        <v>0.52569701002626823</v>
      </c>
      <c r="F111" s="168">
        <f t="shared" si="15"/>
        <v>1.1050727761220622</v>
      </c>
      <c r="G111" s="168">
        <f t="shared" si="15"/>
        <v>2.2167565452820206</v>
      </c>
      <c r="H111" s="168">
        <f t="shared" si="15"/>
        <v>4.6621508921230701</v>
      </c>
      <c r="I111" s="168">
        <f t="shared" si="15"/>
        <v>6.0482657614950481</v>
      </c>
      <c r="J111" s="168">
        <f t="shared" si="15"/>
        <v>10.563341600889428</v>
      </c>
      <c r="K111" s="168">
        <f t="shared" si="15"/>
        <v>14.357657322213024</v>
      </c>
      <c r="L111" s="168">
        <f t="shared" si="15"/>
        <v>18.145220349824395</v>
      </c>
      <c r="M111" s="168">
        <f t="shared" si="15"/>
        <v>19.338534246628008</v>
      </c>
      <c r="N111" s="168">
        <f t="shared" si="15"/>
        <v>22.755103806720026</v>
      </c>
      <c r="O111" s="168">
        <f t="shared" si="15"/>
        <v>26.218030106150998</v>
      </c>
      <c r="P111" s="168">
        <f t="shared" si="15"/>
        <v>28.212259641627739</v>
      </c>
      <c r="Q111" s="168">
        <f t="shared" si="15"/>
        <v>32.663586324652037</v>
      </c>
    </row>
    <row r="112" spans="1:17" ht="12" customHeight="1" x14ac:dyDescent="0.25">
      <c r="A112" s="158" t="s">
        <v>65</v>
      </c>
      <c r="B112" s="157">
        <f>B113</f>
        <v>4.3240701836157282E-2</v>
      </c>
      <c r="C112" s="157">
        <f t="shared" ref="C112:Q112" si="16">C113</f>
        <v>7.4898956832372465E-2</v>
      </c>
      <c r="D112" s="157">
        <f t="shared" si="16"/>
        <v>0.10313906931269168</v>
      </c>
      <c r="E112" s="157">
        <f t="shared" si="16"/>
        <v>0.36870825679532088</v>
      </c>
      <c r="F112" s="157">
        <f t="shared" si="16"/>
        <v>0.76645487089871045</v>
      </c>
      <c r="G112" s="157">
        <f t="shared" si="16"/>
        <v>1.5620469789646472</v>
      </c>
      <c r="H112" s="157">
        <f t="shared" si="16"/>
        <v>3.2947634595599</v>
      </c>
      <c r="I112" s="157">
        <f t="shared" si="16"/>
        <v>4.2449869773374571</v>
      </c>
      <c r="J112" s="157">
        <f t="shared" si="16"/>
        <v>7.3375920896040929</v>
      </c>
      <c r="K112" s="157">
        <f t="shared" si="16"/>
        <v>10.009129094872527</v>
      </c>
      <c r="L112" s="157">
        <f t="shared" si="16"/>
        <v>12.913400198865544</v>
      </c>
      <c r="M112" s="157">
        <f t="shared" si="16"/>
        <v>13.441864782782714</v>
      </c>
      <c r="N112" s="157">
        <f t="shared" si="16"/>
        <v>16.004454542632178</v>
      </c>
      <c r="O112" s="157">
        <f t="shared" si="16"/>
        <v>18.353351736200672</v>
      </c>
      <c r="P112" s="157">
        <f t="shared" si="16"/>
        <v>19.023157999364905</v>
      </c>
      <c r="Q112" s="157">
        <f t="shared" si="16"/>
        <v>21.960815879914811</v>
      </c>
    </row>
    <row r="113" spans="1:17" ht="12" customHeight="1" x14ac:dyDescent="0.25">
      <c r="A113" s="23" t="s">
        <v>60</v>
      </c>
      <c r="B113" s="156">
        <f>RES_hhdet_tes!B$145</f>
        <v>4.3240701836157282E-2</v>
      </c>
      <c r="C113" s="156">
        <f>RES_hhdet_tes!C$145</f>
        <v>7.4898956832372465E-2</v>
      </c>
      <c r="D113" s="156">
        <f>RES_hhdet_tes!D$145</f>
        <v>0.10313906931269168</v>
      </c>
      <c r="E113" s="156">
        <f>RES_hhdet_tes!E$145</f>
        <v>0.36870825679532088</v>
      </c>
      <c r="F113" s="156">
        <f>RES_hhdet_tes!F$145</f>
        <v>0.76645487089871045</v>
      </c>
      <c r="G113" s="156">
        <f>RES_hhdet_tes!G$145</f>
        <v>1.5620469789646472</v>
      </c>
      <c r="H113" s="156">
        <f>RES_hhdet_tes!H$145</f>
        <v>3.2947634595599</v>
      </c>
      <c r="I113" s="156">
        <f>RES_hhdet_tes!I$145</f>
        <v>4.2449869773374571</v>
      </c>
      <c r="J113" s="156">
        <f>RES_hhdet_tes!J$145</f>
        <v>7.3375920896040929</v>
      </c>
      <c r="K113" s="156">
        <f>RES_hhdet_tes!K$145</f>
        <v>10.009129094872527</v>
      </c>
      <c r="L113" s="156">
        <f>RES_hhdet_tes!L$145</f>
        <v>12.913400198865544</v>
      </c>
      <c r="M113" s="156">
        <f>RES_hhdet_tes!M$145</f>
        <v>13.441864782782714</v>
      </c>
      <c r="N113" s="156">
        <f>RES_hhdet_tes!N$145</f>
        <v>16.004454542632178</v>
      </c>
      <c r="O113" s="156">
        <f>RES_hhdet_tes!O$145</f>
        <v>18.353351736200672</v>
      </c>
      <c r="P113" s="156">
        <f>RES_hhdet_tes!P$145</f>
        <v>19.023157999364905</v>
      </c>
      <c r="Q113" s="156">
        <f>RES_hhdet_tes!Q$145</f>
        <v>21.960815879914811</v>
      </c>
    </row>
    <row r="114" spans="1:17" ht="12" customHeight="1" x14ac:dyDescent="0.25">
      <c r="A114" s="158" t="s">
        <v>112</v>
      </c>
      <c r="B114" s="157">
        <f>B115</f>
        <v>1.9797597026316735E-3</v>
      </c>
      <c r="C114" s="157">
        <f t="shared" ref="C114:Q114" si="17">C115</f>
        <v>3.0708132044962397E-3</v>
      </c>
      <c r="D114" s="157">
        <f t="shared" si="17"/>
        <v>4.4282520173136095E-3</v>
      </c>
      <c r="E114" s="157">
        <f t="shared" si="17"/>
        <v>1.6270906267293505E-2</v>
      </c>
      <c r="F114" s="157">
        <f t="shared" si="17"/>
        <v>3.4749166645117707E-2</v>
      </c>
      <c r="G114" s="157">
        <f t="shared" si="17"/>
        <v>6.8495189777491139E-2</v>
      </c>
      <c r="H114" s="157">
        <f t="shared" si="17"/>
        <v>0.13886708835997294</v>
      </c>
      <c r="I114" s="157">
        <f t="shared" si="17"/>
        <v>0.19310594600876063</v>
      </c>
      <c r="J114" s="157">
        <f t="shared" si="17"/>
        <v>0.33120410655439764</v>
      </c>
      <c r="K114" s="157">
        <f t="shared" si="17"/>
        <v>0.44593097204123194</v>
      </c>
      <c r="L114" s="157">
        <f t="shared" si="17"/>
        <v>0.50401970064791346</v>
      </c>
      <c r="M114" s="157">
        <f t="shared" si="17"/>
        <v>0.59680381500027679</v>
      </c>
      <c r="N114" s="157">
        <f t="shared" si="17"/>
        <v>0.68364407594474663</v>
      </c>
      <c r="O114" s="157">
        <f t="shared" si="17"/>
        <v>0.77338047512770614</v>
      </c>
      <c r="P114" s="157">
        <f t="shared" si="17"/>
        <v>0.95057550340209884</v>
      </c>
      <c r="Q114" s="157">
        <f t="shared" si="17"/>
        <v>1.1093701142116663</v>
      </c>
    </row>
    <row r="115" spans="1:17" ht="12" customHeight="1" x14ac:dyDescent="0.25">
      <c r="A115" s="23" t="s">
        <v>60</v>
      </c>
      <c r="B115" s="156">
        <f>RES_hhdet_tes!B$147</f>
        <v>1.9797597026316735E-3</v>
      </c>
      <c r="C115" s="156">
        <f>RES_hhdet_tes!C$147</f>
        <v>3.0708132044962397E-3</v>
      </c>
      <c r="D115" s="156">
        <f>RES_hhdet_tes!D$147</f>
        <v>4.4282520173136095E-3</v>
      </c>
      <c r="E115" s="156">
        <f>RES_hhdet_tes!E$147</f>
        <v>1.6270906267293505E-2</v>
      </c>
      <c r="F115" s="156">
        <f>RES_hhdet_tes!F$147</f>
        <v>3.4749166645117707E-2</v>
      </c>
      <c r="G115" s="156">
        <f>RES_hhdet_tes!G$147</f>
        <v>6.8495189777491139E-2</v>
      </c>
      <c r="H115" s="156">
        <f>RES_hhdet_tes!H$147</f>
        <v>0.13886708835997294</v>
      </c>
      <c r="I115" s="156">
        <f>RES_hhdet_tes!I$147</f>
        <v>0.19310594600876063</v>
      </c>
      <c r="J115" s="156">
        <f>RES_hhdet_tes!J$147</f>
        <v>0.33120410655439764</v>
      </c>
      <c r="K115" s="156">
        <f>RES_hhdet_tes!K$147</f>
        <v>0.44593097204123194</v>
      </c>
      <c r="L115" s="156">
        <f>RES_hhdet_tes!L$147</f>
        <v>0.50401970064791346</v>
      </c>
      <c r="M115" s="156">
        <f>RES_hhdet_tes!M$147</f>
        <v>0.59680381500027679</v>
      </c>
      <c r="N115" s="156">
        <f>RES_hhdet_tes!N$147</f>
        <v>0.68364407594474663</v>
      </c>
      <c r="O115" s="156">
        <f>RES_hhdet_tes!O$147</f>
        <v>0.77338047512770614</v>
      </c>
      <c r="P115" s="156">
        <f>RES_hhdet_tes!P$147</f>
        <v>0.95057550340209884</v>
      </c>
      <c r="Q115" s="156">
        <f>RES_hhdet_tes!Q$147</f>
        <v>1.1093701142116663</v>
      </c>
    </row>
    <row r="116" spans="1:17" ht="12" customHeight="1" x14ac:dyDescent="0.25">
      <c r="A116" s="158" t="s">
        <v>63</v>
      </c>
      <c r="B116" s="157">
        <f>SUM(B117:B118,B121:B122)</f>
        <v>8.8298239858503342E-3</v>
      </c>
      <c r="C116" s="157">
        <f t="shared" ref="C116:Q116" si="18">SUM(C117:C118,C121:C122)</f>
        <v>1.514548489820302E-2</v>
      </c>
      <c r="D116" s="157">
        <f t="shared" si="18"/>
        <v>2.2597530763842816E-2</v>
      </c>
      <c r="E116" s="157">
        <f t="shared" si="18"/>
        <v>0.10170806522924149</v>
      </c>
      <c r="F116" s="157">
        <f t="shared" si="18"/>
        <v>0.21979743544705449</v>
      </c>
      <c r="G116" s="157">
        <f t="shared" si="18"/>
        <v>0.4228919671238856</v>
      </c>
      <c r="H116" s="157">
        <f t="shared" si="18"/>
        <v>0.889641226654725</v>
      </c>
      <c r="I116" s="157">
        <f t="shared" si="18"/>
        <v>1.14458171665846</v>
      </c>
      <c r="J116" s="157">
        <f t="shared" si="18"/>
        <v>2.0749376538783535</v>
      </c>
      <c r="K116" s="157">
        <f t="shared" si="18"/>
        <v>2.7925163578201095</v>
      </c>
      <c r="L116" s="157">
        <f t="shared" si="18"/>
        <v>3.4538032592148089</v>
      </c>
      <c r="M116" s="157">
        <f t="shared" si="18"/>
        <v>3.8038551612579368</v>
      </c>
      <c r="N116" s="157">
        <f t="shared" si="18"/>
        <v>4.3717363330887622</v>
      </c>
      <c r="O116" s="157">
        <f t="shared" si="18"/>
        <v>5.0818067716875941</v>
      </c>
      <c r="P116" s="157">
        <f t="shared" si="18"/>
        <v>5.9231633054703128</v>
      </c>
      <c r="Q116" s="157">
        <f t="shared" si="18"/>
        <v>6.8728255195254127</v>
      </c>
    </row>
    <row r="117" spans="1:17" ht="12" customHeight="1" x14ac:dyDescent="0.25">
      <c r="A117" s="167" t="s">
        <v>144</v>
      </c>
      <c r="B117" s="132">
        <f>RES_hhdet_tes!B$149</f>
        <v>5.2099669083537879E-3</v>
      </c>
      <c r="C117" s="132">
        <f>RES_hhdet_tes!C$149</f>
        <v>5.9086978760587794E-3</v>
      </c>
      <c r="D117" s="132">
        <f>RES_hhdet_tes!D$149</f>
        <v>5.0778500723745986E-3</v>
      </c>
      <c r="E117" s="132">
        <f>RES_hhdet_tes!E$149</f>
        <v>4.666554210250958E-3</v>
      </c>
      <c r="F117" s="132">
        <f>RES_hhdet_tes!F$149</f>
        <v>4.431045951568879E-3</v>
      </c>
      <c r="G117" s="132">
        <f>RES_hhdet_tes!G$149</f>
        <v>3.8234495420247871E-3</v>
      </c>
      <c r="H117" s="132">
        <f>RES_hhdet_tes!H$149</f>
        <v>3.8317157408383415E-3</v>
      </c>
      <c r="I117" s="132">
        <f>RES_hhdet_tes!I$149</f>
        <v>5.3594843368324034E-3</v>
      </c>
      <c r="J117" s="132">
        <f>RES_hhdet_tes!J$149</f>
        <v>5.3916463677391177E-3</v>
      </c>
      <c r="K117" s="132">
        <f>RES_hhdet_tes!K$149</f>
        <v>5.0939955092389154E-3</v>
      </c>
      <c r="L117" s="132">
        <f>RES_hhdet_tes!L$149</f>
        <v>5.5396410216333476E-3</v>
      </c>
      <c r="M117" s="132">
        <f>RES_hhdet_tes!M$149</f>
        <v>5.2173653996137517E-3</v>
      </c>
      <c r="N117" s="132">
        <f>RES_hhdet_tes!N$149</f>
        <v>5.3456375922099108E-3</v>
      </c>
      <c r="O117" s="132">
        <f>RES_hhdet_tes!O$149</f>
        <v>5.6134408080046865E-3</v>
      </c>
      <c r="P117" s="132">
        <f>RES_hhdet_tes!P$149</f>
        <v>5.7140760528224064E-3</v>
      </c>
      <c r="Q117" s="132">
        <f>RES_hhdet_tes!Q$149</f>
        <v>5.4225811336322616E-3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1.4201126692796684E-4</v>
      </c>
      <c r="L118" s="132">
        <f t="shared" si="19"/>
        <v>1.4239505411441441E-4</v>
      </c>
      <c r="M118" s="132">
        <f t="shared" si="19"/>
        <v>1.4179519391867239E-4</v>
      </c>
      <c r="N118" s="132">
        <f t="shared" si="19"/>
        <v>1.4166693960581081E-4</v>
      </c>
      <c r="O118" s="132">
        <f t="shared" si="19"/>
        <v>2.8450347806903366E-4</v>
      </c>
      <c r="P118" s="132">
        <f t="shared" si="19"/>
        <v>4.2487561025639133E-4</v>
      </c>
      <c r="Q118" s="132">
        <f t="shared" si="19"/>
        <v>5.6375379681929366E-4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1.0279468610232435E-4</v>
      </c>
      <c r="L119" s="165">
        <f>RES_hhdet_tes!L$151</f>
        <v>1.0288802844991435E-4</v>
      </c>
      <c r="M119" s="165">
        <f>RES_hhdet_tes!M$151</f>
        <v>1.0218271421537675E-4</v>
      </c>
      <c r="N119" s="165">
        <f>RES_hhdet_tes!N$151</f>
        <v>1.0173918585012775E-4</v>
      </c>
      <c r="O119" s="165">
        <f>RES_hhdet_tes!O$151</f>
        <v>2.0418381831404365E-4</v>
      </c>
      <c r="P119" s="165">
        <f>RES_hhdet_tes!P$151</f>
        <v>3.0451680429469346E-4</v>
      </c>
      <c r="Q119" s="165">
        <f>RES_hhdet_tes!Q$151</f>
        <v>4.0349079426152119E-4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3.9216580825642491E-5</v>
      </c>
      <c r="L120" s="164">
        <f>RES_hhdet_tes!L$152</f>
        <v>3.9507025664500079E-5</v>
      </c>
      <c r="M120" s="164">
        <f>RES_hhdet_tes!M$152</f>
        <v>3.9612479703295634E-5</v>
      </c>
      <c r="N120" s="164">
        <f>RES_hhdet_tes!N$152</f>
        <v>3.9927753755683065E-5</v>
      </c>
      <c r="O120" s="164">
        <f>RES_hhdet_tes!O$152</f>
        <v>8.0319659754989981E-5</v>
      </c>
      <c r="P120" s="164">
        <f>RES_hhdet_tes!P$152</f>
        <v>1.2035880596169787E-4</v>
      </c>
      <c r="Q120" s="164">
        <f>RES_hhdet_tes!Q$152</f>
        <v>1.6026300255777244E-4</v>
      </c>
    </row>
    <row r="121" spans="1:17" ht="12" customHeight="1" x14ac:dyDescent="0.25">
      <c r="A121" s="163" t="s">
        <v>142</v>
      </c>
      <c r="B121" s="162">
        <f>RES_hhdet_tes!B$153</f>
        <v>3.6198570774965467E-3</v>
      </c>
      <c r="C121" s="162">
        <f>RES_hhdet_tes!C$153</f>
        <v>9.2367870221442393E-3</v>
      </c>
      <c r="D121" s="162">
        <f>RES_hhdet_tes!D$153</f>
        <v>1.7519680691468219E-2</v>
      </c>
      <c r="E121" s="162">
        <f>RES_hhdet_tes!E$153</f>
        <v>9.7041511018990528E-2</v>
      </c>
      <c r="F121" s="162">
        <f>RES_hhdet_tes!F$153</f>
        <v>0.21536638949548562</v>
      </c>
      <c r="G121" s="162">
        <f>RES_hhdet_tes!G$153</f>
        <v>0.41906851758186081</v>
      </c>
      <c r="H121" s="162">
        <f>RES_hhdet_tes!H$153</f>
        <v>0.88580951091388671</v>
      </c>
      <c r="I121" s="162">
        <f>RES_hhdet_tes!I$153</f>
        <v>1.1392222323216277</v>
      </c>
      <c r="J121" s="162">
        <f>RES_hhdet_tes!J$153</f>
        <v>2.0695460075106142</v>
      </c>
      <c r="K121" s="162">
        <f>RES_hhdet_tes!K$153</f>
        <v>2.7465801677406509</v>
      </c>
      <c r="L121" s="162">
        <f>RES_hhdet_tes!L$153</f>
        <v>3.3850004552270834</v>
      </c>
      <c r="M121" s="162">
        <f>RES_hhdet_tes!M$153</f>
        <v>3.7134716097626792</v>
      </c>
      <c r="N121" s="162">
        <f>RES_hhdet_tes!N$153</f>
        <v>4.2534310360244145</v>
      </c>
      <c r="O121" s="162">
        <f>RES_hhdet_tes!O$153</f>
        <v>4.8318201189238748</v>
      </c>
      <c r="P121" s="162">
        <f>RES_hhdet_tes!P$153</f>
        <v>5.5021221760403689</v>
      </c>
      <c r="Q121" s="162">
        <f>RES_hhdet_tes!Q$153</f>
        <v>6.239147883068342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4.0700183303291941E-2</v>
      </c>
      <c r="L122" s="160">
        <f t="shared" si="20"/>
        <v>6.3120767911977571E-2</v>
      </c>
      <c r="M122" s="160">
        <f t="shared" si="20"/>
        <v>8.5024390901725116E-2</v>
      </c>
      <c r="N122" s="160">
        <f t="shared" si="20"/>
        <v>0.11281799253253277</v>
      </c>
      <c r="O122" s="160">
        <f t="shared" si="20"/>
        <v>0.24408870847764624</v>
      </c>
      <c r="P122" s="160">
        <f t="shared" si="20"/>
        <v>0.41490217776686472</v>
      </c>
      <c r="Q122" s="160">
        <f t="shared" si="20"/>
        <v>0.62769130152661901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3.1366637066789028E-2</v>
      </c>
      <c r="L123" s="156">
        <f>RES_hhdet_tes!L$155</f>
        <v>4.9609365134718544E-2</v>
      </c>
      <c r="M123" s="156">
        <f>RES_hhdet_tes!M$155</f>
        <v>6.5851950725330038E-2</v>
      </c>
      <c r="N123" s="156">
        <f>RES_hhdet_tes!N$155</f>
        <v>8.7384013390162663E-2</v>
      </c>
      <c r="O123" s="156">
        <f>RES_hhdet_tes!O$155</f>
        <v>0.18902958171560058</v>
      </c>
      <c r="P123" s="156">
        <f>RES_hhdet_tes!P$155</f>
        <v>0.32278757160417859</v>
      </c>
      <c r="Q123" s="156">
        <f>RES_hhdet_tes!Q$155</f>
        <v>0.48938433031926132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9.3335462365029143E-3</v>
      </c>
      <c r="L124" s="156">
        <f>RES_hhdet_tes!L$156</f>
        <v>1.3511402777259025E-2</v>
      </c>
      <c r="M124" s="156">
        <f>RES_hhdet_tes!M$156</f>
        <v>1.9172440176395085E-2</v>
      </c>
      <c r="N124" s="156">
        <f>RES_hhdet_tes!N$156</f>
        <v>2.5433979142370104E-2</v>
      </c>
      <c r="O124" s="156">
        <f>RES_hhdet_tes!O$156</f>
        <v>5.5059126762045663E-2</v>
      </c>
      <c r="P124" s="156">
        <f>RES_hhdet_tes!P$156</f>
        <v>9.211460616268613E-2</v>
      </c>
      <c r="Q124" s="156">
        <f>RES_hhdet_tes!Q$156</f>
        <v>0.13830697120735769</v>
      </c>
    </row>
    <row r="125" spans="1:17" ht="12" customHeight="1" x14ac:dyDescent="0.25">
      <c r="A125" s="158" t="s">
        <v>62</v>
      </c>
      <c r="B125" s="157">
        <f>SUM(B126:B127)</f>
        <v>3.228712134940674E-3</v>
      </c>
      <c r="C125" s="157">
        <f t="shared" ref="C125:Q125" si="21">SUM(C126:C127)</f>
        <v>5.0510025404413616E-3</v>
      </c>
      <c r="D125" s="157">
        <f t="shared" si="21"/>
        <v>7.9574595839317103E-3</v>
      </c>
      <c r="E125" s="157">
        <f t="shared" si="21"/>
        <v>3.9009781734412399E-2</v>
      </c>
      <c r="F125" s="157">
        <f t="shared" si="21"/>
        <v>8.4071303131179539E-2</v>
      </c>
      <c r="G125" s="157">
        <f t="shared" si="21"/>
        <v>0.16332240941599682</v>
      </c>
      <c r="H125" s="157">
        <f t="shared" si="21"/>
        <v>0.33887911754847155</v>
      </c>
      <c r="I125" s="157">
        <f t="shared" si="21"/>
        <v>0.46559112149037024</v>
      </c>
      <c r="J125" s="157">
        <f t="shared" si="21"/>
        <v>0.81960775085258575</v>
      </c>
      <c r="K125" s="157">
        <f t="shared" si="21"/>
        <v>1.1100808974791563</v>
      </c>
      <c r="L125" s="157">
        <f t="shared" si="21"/>
        <v>1.2739971910961287</v>
      </c>
      <c r="M125" s="157">
        <f t="shared" si="21"/>
        <v>1.4960104875870814</v>
      </c>
      <c r="N125" s="157">
        <f t="shared" si="21"/>
        <v>1.69526885505434</v>
      </c>
      <c r="O125" s="157">
        <f t="shared" si="21"/>
        <v>2.0094911231350272</v>
      </c>
      <c r="P125" s="157">
        <f t="shared" si="21"/>
        <v>2.3153628333904255</v>
      </c>
      <c r="Q125" s="157">
        <f t="shared" si="21"/>
        <v>2.7205748110001444</v>
      </c>
    </row>
    <row r="126" spans="1:17" ht="12" customHeight="1" x14ac:dyDescent="0.25">
      <c r="A126" s="23" t="s">
        <v>57</v>
      </c>
      <c r="B126" s="156">
        <f>RES_hhdet_tes!B$158</f>
        <v>1.059406102461037E-3</v>
      </c>
      <c r="C126" s="156">
        <f>RES_hhdet_tes!C$158</f>
        <v>1.6472777761235935E-3</v>
      </c>
      <c r="D126" s="156">
        <f>RES_hhdet_tes!D$158</f>
        <v>2.5130415448232899E-3</v>
      </c>
      <c r="E126" s="156">
        <f>RES_hhdet_tes!E$158</f>
        <v>1.1437097219897135E-2</v>
      </c>
      <c r="F126" s="156">
        <f>RES_hhdet_tes!F$158</f>
        <v>2.2596151632578852E-2</v>
      </c>
      <c r="G126" s="156">
        <f>RES_hhdet_tes!G$158</f>
        <v>4.3352061650189462E-2</v>
      </c>
      <c r="H126" s="156">
        <f>RES_hhdet_tes!H$158</f>
        <v>8.8627717744344289E-2</v>
      </c>
      <c r="I126" s="156">
        <f>RES_hhdet_tes!I$158</f>
        <v>0.12797013460731443</v>
      </c>
      <c r="J126" s="156">
        <f>RES_hhdet_tes!J$158</f>
        <v>0.22724627205849721</v>
      </c>
      <c r="K126" s="156">
        <f>RES_hhdet_tes!K$158</f>
        <v>0.32085788802688475</v>
      </c>
      <c r="L126" s="156">
        <f>RES_hhdet_tes!L$158</f>
        <v>0.35472126960411726</v>
      </c>
      <c r="M126" s="156">
        <f>RES_hhdet_tes!M$158</f>
        <v>0.37908768079056088</v>
      </c>
      <c r="N126" s="156">
        <f>RES_hhdet_tes!N$158</f>
        <v>0.43313245862524358</v>
      </c>
      <c r="O126" s="156">
        <f>RES_hhdet_tes!O$158</f>
        <v>0.46920817190769015</v>
      </c>
      <c r="P126" s="156">
        <f>RES_hhdet_tes!P$158</f>
        <v>0.58044322699464268</v>
      </c>
      <c r="Q126" s="156">
        <f>RES_hhdet_tes!Q$158</f>
        <v>0.63687331556337745</v>
      </c>
    </row>
    <row r="127" spans="1:17" ht="12" customHeight="1" x14ac:dyDescent="0.25">
      <c r="A127" s="29" t="s">
        <v>140</v>
      </c>
      <c r="B127" s="57">
        <f>RES_hhdet_tes!B$159</f>
        <v>2.1693060324796368E-3</v>
      </c>
      <c r="C127" s="57">
        <f>RES_hhdet_tes!C$159</f>
        <v>3.4037247643177678E-3</v>
      </c>
      <c r="D127" s="57">
        <f>RES_hhdet_tes!D$159</f>
        <v>5.44441803910842E-3</v>
      </c>
      <c r="E127" s="57">
        <f>RES_hhdet_tes!E$159</f>
        <v>2.757268451451526E-2</v>
      </c>
      <c r="F127" s="57">
        <f>RES_hhdet_tes!F$159</f>
        <v>6.1475151498600687E-2</v>
      </c>
      <c r="G127" s="57">
        <f>RES_hhdet_tes!G$159</f>
        <v>0.11997034776580735</v>
      </c>
      <c r="H127" s="57">
        <f>RES_hhdet_tes!H$159</f>
        <v>0.25025139980412725</v>
      </c>
      <c r="I127" s="57">
        <f>RES_hhdet_tes!I$159</f>
        <v>0.33762098688305581</v>
      </c>
      <c r="J127" s="57">
        <f>RES_hhdet_tes!J$159</f>
        <v>0.59236147879408851</v>
      </c>
      <c r="K127" s="57">
        <f>RES_hhdet_tes!K$159</f>
        <v>0.78922300945227142</v>
      </c>
      <c r="L127" s="57">
        <f>RES_hhdet_tes!L$159</f>
        <v>0.91927592149201143</v>
      </c>
      <c r="M127" s="57">
        <f>RES_hhdet_tes!M$159</f>
        <v>1.1169228067965207</v>
      </c>
      <c r="N127" s="57">
        <f>RES_hhdet_tes!N$159</f>
        <v>1.2621363964290964</v>
      </c>
      <c r="O127" s="57">
        <f>RES_hhdet_tes!O$159</f>
        <v>1.540282951227337</v>
      </c>
      <c r="P127" s="57">
        <f>RES_hhdet_tes!P$159</f>
        <v>1.734919606395783</v>
      </c>
      <c r="Q127" s="57">
        <f>RES_hhdet_tes!Q$159</f>
        <v>2.0837014954367667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0.93032668856857526</v>
      </c>
      <c r="C129" s="175">
        <f t="shared" si="22"/>
        <v>0.98423834278971956</v>
      </c>
      <c r="D129" s="175">
        <f t="shared" si="22"/>
        <v>1.015396671902812</v>
      </c>
      <c r="E129" s="175">
        <f t="shared" si="22"/>
        <v>1.0611526815508614</v>
      </c>
      <c r="F129" s="175">
        <f t="shared" si="22"/>
        <v>1.0905945246050412</v>
      </c>
      <c r="G129" s="175">
        <f t="shared" si="22"/>
        <v>1.13348875049586</v>
      </c>
      <c r="H129" s="175">
        <f t="shared" si="22"/>
        <v>1.175840957223772</v>
      </c>
      <c r="I129" s="175">
        <f t="shared" si="22"/>
        <v>1.1978354063226095</v>
      </c>
      <c r="J129" s="175">
        <f t="shared" si="22"/>
        <v>1.2423233014914405</v>
      </c>
      <c r="K129" s="175">
        <f t="shared" si="22"/>
        <v>1.2790007786351325</v>
      </c>
      <c r="L129" s="175">
        <f t="shared" si="22"/>
        <v>1.3169719052351359</v>
      </c>
      <c r="M129" s="175">
        <f t="shared" si="22"/>
        <v>1.3357608620033343</v>
      </c>
      <c r="N129" s="175">
        <f t="shared" si="22"/>
        <v>1.3776755957139555</v>
      </c>
      <c r="O129" s="175">
        <f t="shared" si="22"/>
        <v>1.4104966058824526</v>
      </c>
      <c r="P129" s="175">
        <f t="shared" si="22"/>
        <v>1.4039587292913611</v>
      </c>
      <c r="Q129" s="175">
        <f t="shared" si="22"/>
        <v>1.4329309392600691</v>
      </c>
    </row>
    <row r="130" spans="1:17" ht="12" customHeight="1" x14ac:dyDescent="0.25">
      <c r="A130" s="158" t="s">
        <v>65</v>
      </c>
      <c r="B130" s="169">
        <f t="shared" si="22"/>
        <v>1.1110674396590234</v>
      </c>
      <c r="C130" s="169">
        <f t="shared" si="22"/>
        <v>1.1485218652037195</v>
      </c>
      <c r="D130" s="169">
        <f t="shared" si="22"/>
        <v>1.1846716169093165</v>
      </c>
      <c r="E130" s="169">
        <f t="shared" si="22"/>
        <v>1.2792480990738386</v>
      </c>
      <c r="F130" s="169">
        <f t="shared" si="22"/>
        <v>1.3344967508688048</v>
      </c>
      <c r="G130" s="169">
        <f t="shared" si="22"/>
        <v>1.3999520241747074</v>
      </c>
      <c r="H130" s="169">
        <f t="shared" si="22"/>
        <v>1.4836447483435589</v>
      </c>
      <c r="I130" s="169">
        <f t="shared" si="22"/>
        <v>1.5402400330376418</v>
      </c>
      <c r="J130" s="169">
        <f t="shared" si="22"/>
        <v>1.6623568885771611</v>
      </c>
      <c r="K130" s="169">
        <f t="shared" si="22"/>
        <v>1.748927075974481</v>
      </c>
      <c r="L130" s="169">
        <f t="shared" si="22"/>
        <v>1.8019177529058041</v>
      </c>
      <c r="M130" s="169">
        <f t="shared" si="22"/>
        <v>1.8915562308017413</v>
      </c>
      <c r="N130" s="169">
        <f t="shared" si="22"/>
        <v>1.9736327665255626</v>
      </c>
      <c r="O130" s="169">
        <f t="shared" si="22"/>
        <v>2.071723854049071</v>
      </c>
      <c r="P130" s="169">
        <f t="shared" si="22"/>
        <v>2.1614327147779604</v>
      </c>
      <c r="Q130" s="169">
        <f t="shared" si="22"/>
        <v>2.2540249025778039</v>
      </c>
    </row>
    <row r="131" spans="1:17" ht="12" customHeight="1" x14ac:dyDescent="0.25">
      <c r="A131" s="23" t="s">
        <v>60</v>
      </c>
      <c r="B131" s="73">
        <f t="shared" si="22"/>
        <v>1.1110674396590234</v>
      </c>
      <c r="C131" s="73">
        <f t="shared" si="22"/>
        <v>1.1485218652037195</v>
      </c>
      <c r="D131" s="73">
        <f t="shared" si="22"/>
        <v>1.1846716169093165</v>
      </c>
      <c r="E131" s="73">
        <f t="shared" si="22"/>
        <v>1.2792480990738386</v>
      </c>
      <c r="F131" s="73">
        <f t="shared" si="22"/>
        <v>1.3344967508688048</v>
      </c>
      <c r="G131" s="73">
        <f t="shared" si="22"/>
        <v>1.3999520241747074</v>
      </c>
      <c r="H131" s="73">
        <f t="shared" si="22"/>
        <v>1.4836447483435589</v>
      </c>
      <c r="I131" s="73">
        <f t="shared" si="22"/>
        <v>1.5402400330376418</v>
      </c>
      <c r="J131" s="73">
        <f t="shared" si="22"/>
        <v>1.6623568885771611</v>
      </c>
      <c r="K131" s="73">
        <f t="shared" si="22"/>
        <v>1.748927075974481</v>
      </c>
      <c r="L131" s="73">
        <f t="shared" si="22"/>
        <v>1.8019177529058041</v>
      </c>
      <c r="M131" s="73">
        <f t="shared" si="22"/>
        <v>1.8915562308017413</v>
      </c>
      <c r="N131" s="73">
        <f t="shared" si="22"/>
        <v>1.9736327665255626</v>
      </c>
      <c r="O131" s="73">
        <f t="shared" si="22"/>
        <v>2.071723854049071</v>
      </c>
      <c r="P131" s="73">
        <f t="shared" si="22"/>
        <v>2.1614327147779604</v>
      </c>
      <c r="Q131" s="73">
        <f t="shared" si="22"/>
        <v>2.2540249025778039</v>
      </c>
    </row>
    <row r="132" spans="1:17" ht="12" customHeight="1" x14ac:dyDescent="0.25">
      <c r="A132" s="158" t="s">
        <v>112</v>
      </c>
      <c r="B132" s="169">
        <f t="shared" si="22"/>
        <v>1.5553428843439738</v>
      </c>
      <c r="C132" s="169">
        <f t="shared" si="22"/>
        <v>1.6877274929813584</v>
      </c>
      <c r="D132" s="169">
        <f t="shared" si="22"/>
        <v>1.7635756540499452</v>
      </c>
      <c r="E132" s="169">
        <f t="shared" si="22"/>
        <v>1.8969574689666409</v>
      </c>
      <c r="F132" s="169">
        <f t="shared" si="22"/>
        <v>1.933626434014732</v>
      </c>
      <c r="G132" s="169">
        <f t="shared" si="22"/>
        <v>1.981125244862169</v>
      </c>
      <c r="H132" s="169">
        <f t="shared" si="22"/>
        <v>2.0471481041363675</v>
      </c>
      <c r="I132" s="169">
        <f t="shared" si="22"/>
        <v>2.0923575932116032</v>
      </c>
      <c r="J132" s="169">
        <f t="shared" si="22"/>
        <v>2.1909538303060199</v>
      </c>
      <c r="K132" s="169">
        <f t="shared" si="22"/>
        <v>2.2622090722279062</v>
      </c>
      <c r="L132" s="169">
        <f t="shared" si="22"/>
        <v>2.306680008784058</v>
      </c>
      <c r="M132" s="169">
        <f t="shared" si="22"/>
        <v>2.3818514862679971</v>
      </c>
      <c r="N132" s="169">
        <f t="shared" si="22"/>
        <v>2.4531030545192123</v>
      </c>
      <c r="O132" s="169">
        <f t="shared" si="22"/>
        <v>2.5412839686885129</v>
      </c>
      <c r="P132" s="169">
        <f t="shared" si="22"/>
        <v>2.6249252558815099</v>
      </c>
      <c r="Q132" s="169">
        <f t="shared" si="22"/>
        <v>2.7139013134517112</v>
      </c>
    </row>
    <row r="133" spans="1:17" ht="12" customHeight="1" x14ac:dyDescent="0.25">
      <c r="A133" s="23" t="s">
        <v>60</v>
      </c>
      <c r="B133" s="73">
        <f t="shared" si="22"/>
        <v>1.5553428843439738</v>
      </c>
      <c r="C133" s="73">
        <f t="shared" si="22"/>
        <v>1.6877274929813584</v>
      </c>
      <c r="D133" s="73">
        <f t="shared" si="22"/>
        <v>1.7635756540499452</v>
      </c>
      <c r="E133" s="73">
        <f t="shared" si="22"/>
        <v>1.8969574689666409</v>
      </c>
      <c r="F133" s="73">
        <f t="shared" si="22"/>
        <v>1.933626434014732</v>
      </c>
      <c r="G133" s="73">
        <f t="shared" si="22"/>
        <v>1.981125244862169</v>
      </c>
      <c r="H133" s="73">
        <f t="shared" si="22"/>
        <v>2.0471481041363675</v>
      </c>
      <c r="I133" s="73">
        <f t="shared" si="22"/>
        <v>2.0923575932116032</v>
      </c>
      <c r="J133" s="73">
        <f t="shared" si="22"/>
        <v>2.1909538303060199</v>
      </c>
      <c r="K133" s="73">
        <f t="shared" si="22"/>
        <v>2.2622090722279062</v>
      </c>
      <c r="L133" s="73">
        <f t="shared" si="22"/>
        <v>2.306680008784058</v>
      </c>
      <c r="M133" s="73">
        <f t="shared" si="22"/>
        <v>2.3818514862679971</v>
      </c>
      <c r="N133" s="73">
        <f t="shared" si="22"/>
        <v>2.4531030545192123</v>
      </c>
      <c r="O133" s="73">
        <f t="shared" si="22"/>
        <v>2.5412839686885129</v>
      </c>
      <c r="P133" s="73">
        <f t="shared" si="22"/>
        <v>2.6249252558815099</v>
      </c>
      <c r="Q133" s="73">
        <f t="shared" si="22"/>
        <v>2.7139013134517112</v>
      </c>
    </row>
    <row r="134" spans="1:17" ht="12" customHeight="1" x14ac:dyDescent="0.25">
      <c r="A134" s="158" t="s">
        <v>63</v>
      </c>
      <c r="B134" s="169">
        <f t="shared" si="22"/>
        <v>0.55273628603056713</v>
      </c>
      <c r="C134" s="169">
        <f t="shared" si="22"/>
        <v>0.61722518593945885</v>
      </c>
      <c r="D134" s="169">
        <f t="shared" si="22"/>
        <v>0.66628359154440475</v>
      </c>
      <c r="E134" s="169">
        <f t="shared" si="22"/>
        <v>0.72929939765478857</v>
      </c>
      <c r="F134" s="169">
        <f t="shared" si="22"/>
        <v>0.74174650822843735</v>
      </c>
      <c r="G134" s="169">
        <f t="shared" si="22"/>
        <v>0.74881143838478104</v>
      </c>
      <c r="H134" s="169">
        <f t="shared" si="22"/>
        <v>0.75374669920429027</v>
      </c>
      <c r="I134" s="169">
        <f t="shared" si="22"/>
        <v>0.75570108077030795</v>
      </c>
      <c r="J134" s="169">
        <f t="shared" si="22"/>
        <v>0.75964287517248286</v>
      </c>
      <c r="K134" s="169">
        <f t="shared" si="22"/>
        <v>0.76247806753805414</v>
      </c>
      <c r="L134" s="169">
        <f t="shared" si="22"/>
        <v>0.76374043756741472</v>
      </c>
      <c r="M134" s="169">
        <f t="shared" si="22"/>
        <v>0.76628205093235258</v>
      </c>
      <c r="N134" s="169">
        <f t="shared" si="22"/>
        <v>0.76873050221075234</v>
      </c>
      <c r="O134" s="169">
        <f t="shared" si="22"/>
        <v>0.7724482663946235</v>
      </c>
      <c r="P134" s="169">
        <f t="shared" si="22"/>
        <v>0.77664884415827939</v>
      </c>
      <c r="Q134" s="169">
        <f t="shared" si="22"/>
        <v>0.77999585122078219</v>
      </c>
    </row>
    <row r="135" spans="1:17" ht="12" customHeight="1" x14ac:dyDescent="0.25">
      <c r="A135" s="167" t="s">
        <v>144</v>
      </c>
      <c r="B135" s="174">
        <f t="shared" si="22"/>
        <v>0.50347570595402902</v>
      </c>
      <c r="C135" s="174">
        <f t="shared" si="22"/>
        <v>0.51830930807436792</v>
      </c>
      <c r="D135" s="174">
        <f t="shared" si="22"/>
        <v>0.52078157509442435</v>
      </c>
      <c r="E135" s="174">
        <f t="shared" si="22"/>
        <v>0.52559246829230855</v>
      </c>
      <c r="F135" s="174">
        <f t="shared" si="22"/>
        <v>0.53325994730509396</v>
      </c>
      <c r="G135" s="174">
        <f t="shared" si="22"/>
        <v>0.53937578312042955</v>
      </c>
      <c r="H135" s="174">
        <f t="shared" si="22"/>
        <v>0.55423997840162853</v>
      </c>
      <c r="I135" s="174">
        <f t="shared" si="22"/>
        <v>0.577744223786819</v>
      </c>
      <c r="J135" s="174">
        <f t="shared" si="22"/>
        <v>0.59070721809561266</v>
      </c>
      <c r="K135" s="174">
        <f t="shared" si="22"/>
        <v>0.59593034024865754</v>
      </c>
      <c r="L135" s="174">
        <f t="shared" si="22"/>
        <v>0.59658090658256679</v>
      </c>
      <c r="M135" s="174">
        <f t="shared" si="22"/>
        <v>0.59718307078542776</v>
      </c>
      <c r="N135" s="174">
        <f t="shared" si="22"/>
        <v>0.59849783857872429</v>
      </c>
      <c r="O135" s="174">
        <f t="shared" si="22"/>
        <v>0.59930548089754898</v>
      </c>
      <c r="P135" s="174">
        <f t="shared" si="22"/>
        <v>0.60165817030895685</v>
      </c>
      <c r="Q135" s="174">
        <f t="shared" si="22"/>
        <v>0.60804070417067957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>
        <f t="shared" si="22"/>
        <v>0.67567781699564111</v>
      </c>
      <c r="L136" s="174">
        <f t="shared" si="22"/>
        <v>0.67627325536900351</v>
      </c>
      <c r="M136" s="174">
        <f t="shared" si="22"/>
        <v>0.67685472226629628</v>
      </c>
      <c r="N136" s="174">
        <f t="shared" si="22"/>
        <v>0.67813416013521766</v>
      </c>
      <c r="O136" s="174">
        <f t="shared" si="22"/>
        <v>0.68299015986590605</v>
      </c>
      <c r="P136" s="174">
        <f t="shared" si="22"/>
        <v>0.68643189665043558</v>
      </c>
      <c r="Q136" s="174">
        <f t="shared" si="22"/>
        <v>0.68970177131855459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>
        <f t="shared" si="22"/>
        <v>0.60128117656964142</v>
      </c>
      <c r="L137" s="173">
        <f t="shared" si="22"/>
        <v>0.6015034589215793</v>
      </c>
      <c r="M137" s="173">
        <f t="shared" si="22"/>
        <v>0.60150345892157975</v>
      </c>
      <c r="N137" s="173">
        <f t="shared" si="22"/>
        <v>0.6020811297997033</v>
      </c>
      <c r="O137" s="173">
        <f t="shared" si="22"/>
        <v>0.60726324279401156</v>
      </c>
      <c r="P137" s="173">
        <f t="shared" si="22"/>
        <v>0.61073915281553703</v>
      </c>
      <c r="Q137" s="173">
        <f t="shared" si="22"/>
        <v>0.61402462773449196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>
        <f t="shared" si="22"/>
        <v>0.99999999999999967</v>
      </c>
      <c r="L138" s="172">
        <f t="shared" si="22"/>
        <v>1</v>
      </c>
      <c r="M138" s="172">
        <f t="shared" si="22"/>
        <v>1</v>
      </c>
      <c r="N138" s="172">
        <f t="shared" si="22"/>
        <v>1.0000000000000004</v>
      </c>
      <c r="O138" s="172">
        <f t="shared" si="22"/>
        <v>0.99999999999999967</v>
      </c>
      <c r="P138" s="172">
        <f t="shared" si="22"/>
        <v>0.99999999999999956</v>
      </c>
      <c r="Q138" s="172">
        <f t="shared" si="22"/>
        <v>0.99999999999999967</v>
      </c>
    </row>
    <row r="139" spans="1:17" ht="12" customHeight="1" x14ac:dyDescent="0.25">
      <c r="A139" s="163" t="s">
        <v>142</v>
      </c>
      <c r="B139" s="171">
        <f t="shared" si="22"/>
        <v>0.64333006871903708</v>
      </c>
      <c r="C139" s="171">
        <f t="shared" si="22"/>
        <v>0.70305477155399909</v>
      </c>
      <c r="D139" s="171">
        <f t="shared" si="22"/>
        <v>0.72499199937464198</v>
      </c>
      <c r="E139" s="171">
        <f t="shared" si="22"/>
        <v>0.74315010580099261</v>
      </c>
      <c r="F139" s="171">
        <f t="shared" si="22"/>
        <v>0.74776143702814712</v>
      </c>
      <c r="G139" s="171">
        <f t="shared" si="22"/>
        <v>0.7514736542239665</v>
      </c>
      <c r="H139" s="171">
        <f t="shared" si="22"/>
        <v>0.7549221780278258</v>
      </c>
      <c r="I139" s="171">
        <f t="shared" si="22"/>
        <v>0.75679774454495607</v>
      </c>
      <c r="J139" s="171">
        <f t="shared" si="22"/>
        <v>0.76020928206508243</v>
      </c>
      <c r="K139" s="171">
        <f t="shared" si="22"/>
        <v>0.76219698817139492</v>
      </c>
      <c r="L139" s="171">
        <f t="shared" si="22"/>
        <v>0.76328632372440852</v>
      </c>
      <c r="M139" s="171">
        <f t="shared" si="22"/>
        <v>0.76555578619146913</v>
      </c>
      <c r="N139" s="171">
        <f t="shared" si="22"/>
        <v>0.76781004626672555</v>
      </c>
      <c r="O139" s="171">
        <f t="shared" si="22"/>
        <v>0.7704290664492206</v>
      </c>
      <c r="P139" s="171">
        <f t="shared" si="22"/>
        <v>0.77365939472759482</v>
      </c>
      <c r="Q139" s="171">
        <f t="shared" si="22"/>
        <v>0.77607689059197849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>
        <f t="shared" si="22"/>
        <v>0.81141725821200028</v>
      </c>
      <c r="L140" s="170">
        <f t="shared" si="22"/>
        <v>0.80972285995911053</v>
      </c>
      <c r="M140" s="170">
        <f t="shared" si="22"/>
        <v>0.8143531458348886</v>
      </c>
      <c r="N140" s="170">
        <f t="shared" si="22"/>
        <v>0.81679225766013985</v>
      </c>
      <c r="O140" s="170">
        <f t="shared" si="22"/>
        <v>0.82059935947133777</v>
      </c>
      <c r="P140" s="170">
        <f t="shared" si="22"/>
        <v>0.82218311291733037</v>
      </c>
      <c r="Q140" s="170">
        <f t="shared" si="22"/>
        <v>0.82343530734599479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>
        <f t="shared" si="22"/>
        <v>0.76830372561676397</v>
      </c>
      <c r="L141" s="73">
        <f t="shared" si="22"/>
        <v>0.76982798737165514</v>
      </c>
      <c r="M141" s="73">
        <f t="shared" si="22"/>
        <v>0.77259435892112527</v>
      </c>
      <c r="N141" s="73">
        <f t="shared" si="22"/>
        <v>0.77544224890718783</v>
      </c>
      <c r="O141" s="73">
        <f t="shared" si="22"/>
        <v>0.77984876720490837</v>
      </c>
      <c r="P141" s="73">
        <f t="shared" si="22"/>
        <v>0.78247709522346143</v>
      </c>
      <c r="Q141" s="73">
        <f t="shared" si="22"/>
        <v>0.78429902666142837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>
        <f t="shared" si="22"/>
        <v>0.99999999999999978</v>
      </c>
      <c r="L142" s="73">
        <f t="shared" si="22"/>
        <v>1</v>
      </c>
      <c r="M142" s="73">
        <f t="shared" si="22"/>
        <v>1.0000000000000002</v>
      </c>
      <c r="N142" s="73">
        <f t="shared" si="22"/>
        <v>1</v>
      </c>
      <c r="O142" s="73">
        <f t="shared" si="22"/>
        <v>1</v>
      </c>
      <c r="P142" s="73">
        <f t="shared" si="22"/>
        <v>0.99999999999999967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0.59758824731412163</v>
      </c>
      <c r="C143" s="169">
        <f t="shared" si="22"/>
        <v>0.61843212871851383</v>
      </c>
      <c r="D143" s="169">
        <f t="shared" si="22"/>
        <v>0.63457206473897987</v>
      </c>
      <c r="E143" s="169">
        <f t="shared" si="22"/>
        <v>0.6595964318966917</v>
      </c>
      <c r="F143" s="169">
        <f t="shared" si="22"/>
        <v>0.67451097720586572</v>
      </c>
      <c r="G143" s="169">
        <f t="shared" si="22"/>
        <v>0.67886220502981487</v>
      </c>
      <c r="H143" s="169">
        <f t="shared" si="22"/>
        <v>0.68308469430477103</v>
      </c>
      <c r="I143" s="169">
        <f t="shared" si="22"/>
        <v>0.67832140471492897</v>
      </c>
      <c r="J143" s="169">
        <f t="shared" si="22"/>
        <v>0.679445118570835</v>
      </c>
      <c r="K143" s="169">
        <f t="shared" si="22"/>
        <v>0.67558998456043706</v>
      </c>
      <c r="L143" s="169">
        <f t="shared" si="22"/>
        <v>0.6809962978596138</v>
      </c>
      <c r="M143" s="169">
        <f t="shared" si="22"/>
        <v>0.69365970637404106</v>
      </c>
      <c r="N143" s="169">
        <f t="shared" si="22"/>
        <v>0.69414223619406568</v>
      </c>
      <c r="O143" s="169">
        <f t="shared" si="22"/>
        <v>0.70615818507333106</v>
      </c>
      <c r="P143" s="169">
        <f t="shared" si="22"/>
        <v>0.70058207363989244</v>
      </c>
      <c r="Q143" s="169">
        <f t="shared" si="22"/>
        <v>0.70998449063941582</v>
      </c>
    </row>
    <row r="144" spans="1:17" ht="12" customHeight="1" x14ac:dyDescent="0.25">
      <c r="A144" s="23" t="s">
        <v>57</v>
      </c>
      <c r="B144" s="73">
        <f t="shared" si="22"/>
        <v>0.40108867263919179</v>
      </c>
      <c r="C144" s="73">
        <f t="shared" si="22"/>
        <v>0.42044954131440787</v>
      </c>
      <c r="D144" s="73">
        <f t="shared" si="22"/>
        <v>0.43219421624134663</v>
      </c>
      <c r="E144" s="73">
        <f t="shared" si="22"/>
        <v>0.4473918048557558</v>
      </c>
      <c r="F144" s="73">
        <f t="shared" si="22"/>
        <v>0.45121797256702156</v>
      </c>
      <c r="G144" s="73">
        <f t="shared" si="22"/>
        <v>0.45403803606159043</v>
      </c>
      <c r="H144" s="73">
        <f t="shared" si="22"/>
        <v>0.45648016218545906</v>
      </c>
      <c r="I144" s="73">
        <f t="shared" si="22"/>
        <v>0.45779700010850105</v>
      </c>
      <c r="J144" s="73">
        <f t="shared" si="22"/>
        <v>0.45994791368119448</v>
      </c>
      <c r="K144" s="73">
        <f t="shared" si="22"/>
        <v>0.4613778888446024</v>
      </c>
      <c r="L144" s="73">
        <f t="shared" si="22"/>
        <v>0.46196570420178262</v>
      </c>
      <c r="M144" s="73">
        <f t="shared" si="22"/>
        <v>0.46282214831658958</v>
      </c>
      <c r="N144" s="73">
        <f t="shared" si="22"/>
        <v>0.46422102215780742</v>
      </c>
      <c r="O144" s="73">
        <f t="shared" si="22"/>
        <v>0.46563394992677815</v>
      </c>
      <c r="P144" s="73">
        <f t="shared" si="22"/>
        <v>0.46853265049706283</v>
      </c>
      <c r="Q144" s="73">
        <f t="shared" ref="Q144" si="23">IF(Q126=0,"",Q126/Q108)</f>
        <v>0.47002216952304099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0.78553134652156797</v>
      </c>
      <c r="C145" s="65">
        <f t="shared" si="24"/>
        <v>0.80096389557463754</v>
      </c>
      <c r="D145" s="65">
        <f t="shared" si="24"/>
        <v>0.80954620541151079</v>
      </c>
      <c r="E145" s="65">
        <f t="shared" si="24"/>
        <v>0.82115441281566515</v>
      </c>
      <c r="F145" s="65">
        <f t="shared" si="24"/>
        <v>0.82448091345392072</v>
      </c>
      <c r="G145" s="65">
        <f t="shared" si="24"/>
        <v>0.8268032878563889</v>
      </c>
      <c r="H145" s="65">
        <f t="shared" si="24"/>
        <v>0.82879361043543154</v>
      </c>
      <c r="I145" s="65">
        <f t="shared" si="24"/>
        <v>0.82983630255352736</v>
      </c>
      <c r="J145" s="65">
        <f t="shared" si="24"/>
        <v>0.83171106193141986</v>
      </c>
      <c r="K145" s="65">
        <f t="shared" si="24"/>
        <v>0.832782464925231</v>
      </c>
      <c r="L145" s="65">
        <f t="shared" si="24"/>
        <v>0.83348350049969366</v>
      </c>
      <c r="M145" s="65">
        <f t="shared" si="24"/>
        <v>0.83501149332719471</v>
      </c>
      <c r="N145" s="65">
        <f t="shared" si="24"/>
        <v>0.836284302837629</v>
      </c>
      <c r="O145" s="65">
        <f t="shared" si="24"/>
        <v>0.83802526006287126</v>
      </c>
      <c r="P145" s="65">
        <f t="shared" si="24"/>
        <v>0.83972383846808762</v>
      </c>
      <c r="Q145" s="65">
        <f t="shared" si="24"/>
        <v>0.84125598445140493</v>
      </c>
    </row>
    <row r="147" spans="1:17" ht="12" customHeight="1" x14ac:dyDescent="0.25">
      <c r="A147" s="152" t="s">
        <v>121</v>
      </c>
      <c r="B147" s="168">
        <f>SUM(B148,B150,B152,B161)</f>
        <v>3.4316123736133616E-2</v>
      </c>
      <c r="C147" s="168">
        <f t="shared" ref="C147:Q147" si="25">SUM(C148,C150,C152,C161)</f>
        <v>4.046775949509851E-2</v>
      </c>
      <c r="D147" s="168">
        <f t="shared" si="25"/>
        <v>4.1120858475104459E-2</v>
      </c>
      <c r="E147" s="168">
        <f t="shared" si="25"/>
        <v>9.0992885863362322E-2</v>
      </c>
      <c r="F147" s="168">
        <f t="shared" si="25"/>
        <v>0.15425218658871637</v>
      </c>
      <c r="G147" s="168">
        <f t="shared" si="25"/>
        <v>0.27097610536888111</v>
      </c>
      <c r="H147" s="168">
        <f t="shared" si="25"/>
        <v>0.5311958035312937</v>
      </c>
      <c r="I147" s="168">
        <f t="shared" si="25"/>
        <v>0.76300198709376954</v>
      </c>
      <c r="J147" s="168">
        <f t="shared" si="25"/>
        <v>1.3293815185520366</v>
      </c>
      <c r="K147" s="168">
        <f t="shared" si="25"/>
        <v>1.8602811656327076</v>
      </c>
      <c r="L147" s="168">
        <f t="shared" si="25"/>
        <v>2.0535490427209471</v>
      </c>
      <c r="M147" s="168">
        <f t="shared" si="25"/>
        <v>2.1874294641086722</v>
      </c>
      <c r="N147" s="168">
        <f t="shared" si="25"/>
        <v>2.4889894947705118</v>
      </c>
      <c r="O147" s="168">
        <f t="shared" si="25"/>
        <v>2.6877834678267263</v>
      </c>
      <c r="P147" s="168">
        <f t="shared" si="25"/>
        <v>3.2992980543188786</v>
      </c>
      <c r="Q147" s="168">
        <f t="shared" si="25"/>
        <v>3.6049937040266711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2.7338080629063982E-2</v>
      </c>
      <c r="C152" s="157">
        <f t="shared" ref="C152:Q152" si="28">SUM(C153:C154,C157:C158)</f>
        <v>3.0117183198535118E-2</v>
      </c>
      <c r="D152" s="157">
        <f t="shared" si="28"/>
        <v>2.575940562135292E-2</v>
      </c>
      <c r="E152" s="157">
        <f t="shared" si="28"/>
        <v>2.3456259456561705E-2</v>
      </c>
      <c r="F152" s="157">
        <f t="shared" si="28"/>
        <v>2.1952241063794998E-2</v>
      </c>
      <c r="G152" s="157">
        <f t="shared" si="28"/>
        <v>1.8727314085017679E-2</v>
      </c>
      <c r="H152" s="157">
        <f t="shared" si="28"/>
        <v>1.8264467241815699E-2</v>
      </c>
      <c r="I152" s="157">
        <f t="shared" si="28"/>
        <v>2.4507497590766793E-2</v>
      </c>
      <c r="J152" s="157">
        <f t="shared" si="28"/>
        <v>2.4113524714963756E-2</v>
      </c>
      <c r="K152" s="157">
        <f t="shared" si="28"/>
        <v>2.3034288781614242E-2</v>
      </c>
      <c r="L152" s="157">
        <f t="shared" si="28"/>
        <v>2.4983381282331008E-2</v>
      </c>
      <c r="M152" s="157">
        <f t="shared" si="28"/>
        <v>2.3529836221296618E-2</v>
      </c>
      <c r="N152" s="157">
        <f t="shared" si="28"/>
        <v>2.4042970687307496E-2</v>
      </c>
      <c r="O152" s="157">
        <f t="shared" si="28"/>
        <v>2.5633578027593463E-2</v>
      </c>
      <c r="P152" s="157">
        <f t="shared" si="28"/>
        <v>2.6407657399717212E-2</v>
      </c>
      <c r="Q152" s="157">
        <f t="shared" si="28"/>
        <v>2.5296564648242134E-2</v>
      </c>
    </row>
    <row r="153" spans="1:17" ht="12" customHeight="1" x14ac:dyDescent="0.25">
      <c r="A153" s="167" t="s">
        <v>144</v>
      </c>
      <c r="B153" s="132">
        <f>RES_hhdet_emi!B$149</f>
        <v>2.7338080629063982E-2</v>
      </c>
      <c r="C153" s="132">
        <f>RES_hhdet_emi!C$149</f>
        <v>3.0117183198535118E-2</v>
      </c>
      <c r="D153" s="132">
        <f>RES_hhdet_emi!D$149</f>
        <v>2.575940562135292E-2</v>
      </c>
      <c r="E153" s="132">
        <f>RES_hhdet_emi!E$149</f>
        <v>2.3456259456561705E-2</v>
      </c>
      <c r="F153" s="132">
        <f>RES_hhdet_emi!F$149</f>
        <v>2.1952241063794998E-2</v>
      </c>
      <c r="G153" s="132">
        <f>RES_hhdet_emi!G$149</f>
        <v>1.8727314085017679E-2</v>
      </c>
      <c r="H153" s="132">
        <f>RES_hhdet_emi!H$149</f>
        <v>1.8264467241815699E-2</v>
      </c>
      <c r="I153" s="132">
        <f>RES_hhdet_emi!I$149</f>
        <v>2.4507497590766793E-2</v>
      </c>
      <c r="J153" s="132">
        <f>RES_hhdet_emi!J$149</f>
        <v>2.4113524714963756E-2</v>
      </c>
      <c r="K153" s="132">
        <f>RES_hhdet_emi!K$149</f>
        <v>2.2582636060406124E-2</v>
      </c>
      <c r="L153" s="132">
        <f>RES_hhdet_emi!L$149</f>
        <v>2.4531485496862491E-2</v>
      </c>
      <c r="M153" s="132">
        <f>RES_hhdet_emi!M$149</f>
        <v>2.3081038255222838E-2</v>
      </c>
      <c r="N153" s="132">
        <f>RES_hhdet_emi!N$149</f>
        <v>2.3596549480911867E-2</v>
      </c>
      <c r="O153" s="132">
        <f>RES_hhdet_emi!O$149</f>
        <v>2.4745285719706561E-2</v>
      </c>
      <c r="P153" s="132">
        <f>RES_hhdet_emi!P$149</f>
        <v>2.5090410831085236E-2</v>
      </c>
      <c r="Q153" s="132">
        <f>RES_hhdet_emi!Q$149</f>
        <v>2.3560525897872577E-2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4.5165272120811664E-4</v>
      </c>
      <c r="L154" s="132">
        <f t="shared" si="29"/>
        <v>4.5189578546851885E-4</v>
      </c>
      <c r="M154" s="132">
        <f t="shared" si="29"/>
        <v>4.4879796607378067E-4</v>
      </c>
      <c r="N154" s="132">
        <f t="shared" si="29"/>
        <v>4.4642120639562722E-4</v>
      </c>
      <c r="O154" s="132">
        <f t="shared" si="29"/>
        <v>8.8829230788690309E-4</v>
      </c>
      <c r="P154" s="132">
        <f t="shared" si="29"/>
        <v>1.3172465686319751E-3</v>
      </c>
      <c r="Q154" s="132">
        <f t="shared" si="29"/>
        <v>1.7360387503695585E-3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4.5165272120811664E-4</v>
      </c>
      <c r="L155" s="165">
        <f>RES_hhdet_emi!L$151</f>
        <v>4.5189578546851885E-4</v>
      </c>
      <c r="M155" s="165">
        <f>RES_hhdet_emi!M$151</f>
        <v>4.4879796607378067E-4</v>
      </c>
      <c r="N155" s="165">
        <f>RES_hhdet_emi!N$151</f>
        <v>4.4642120639562722E-4</v>
      </c>
      <c r="O155" s="165">
        <f>RES_hhdet_emi!O$151</f>
        <v>8.8829230788690309E-4</v>
      </c>
      <c r="P155" s="165">
        <f>RES_hhdet_emi!P$151</f>
        <v>1.3172465686319751E-3</v>
      </c>
      <c r="Q155" s="165">
        <f>RES_hhdet_emi!Q$151</f>
        <v>1.7360387503695585E-3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6.9780431070696376E-3</v>
      </c>
      <c r="C161" s="157">
        <f t="shared" ref="C161:Q161" si="31">SUM(C162:C163)</f>
        <v>1.035057629656339E-2</v>
      </c>
      <c r="D161" s="157">
        <f t="shared" si="31"/>
        <v>1.5361452853751538E-2</v>
      </c>
      <c r="E161" s="157">
        <f t="shared" si="31"/>
        <v>6.7536626406800623E-2</v>
      </c>
      <c r="F161" s="157">
        <f t="shared" si="31"/>
        <v>0.13229994552492136</v>
      </c>
      <c r="G161" s="157">
        <f t="shared" si="31"/>
        <v>0.25224879128386346</v>
      </c>
      <c r="H161" s="157">
        <f t="shared" si="31"/>
        <v>0.51293133628947796</v>
      </c>
      <c r="I161" s="157">
        <f t="shared" si="31"/>
        <v>0.73849448950300278</v>
      </c>
      <c r="J161" s="157">
        <f t="shared" si="31"/>
        <v>1.3052679938370728</v>
      </c>
      <c r="K161" s="157">
        <f t="shared" si="31"/>
        <v>1.8372468768510934</v>
      </c>
      <c r="L161" s="157">
        <f t="shared" si="31"/>
        <v>2.0285656614386163</v>
      </c>
      <c r="M161" s="157">
        <f t="shared" si="31"/>
        <v>2.1638996278873757</v>
      </c>
      <c r="N161" s="157">
        <f t="shared" si="31"/>
        <v>2.4649465240832042</v>
      </c>
      <c r="O161" s="157">
        <f t="shared" si="31"/>
        <v>2.6621498897991329</v>
      </c>
      <c r="P161" s="157">
        <f t="shared" si="31"/>
        <v>3.2728903969191614</v>
      </c>
      <c r="Q161" s="157">
        <f t="shared" si="31"/>
        <v>3.5796971393784291</v>
      </c>
    </row>
    <row r="162" spans="1:17" ht="12" customHeight="1" x14ac:dyDescent="0.25">
      <c r="A162" s="23" t="s">
        <v>57</v>
      </c>
      <c r="B162" s="156">
        <f>RES_hhdet_emi!B$158</f>
        <v>6.9780431070696376E-3</v>
      </c>
      <c r="C162" s="156">
        <f>RES_hhdet_emi!C$158</f>
        <v>1.035057629656339E-2</v>
      </c>
      <c r="D162" s="156">
        <f>RES_hhdet_emi!D$158</f>
        <v>1.5361452853751538E-2</v>
      </c>
      <c r="E162" s="156">
        <f>RES_hhdet_emi!E$158</f>
        <v>6.7536626406800623E-2</v>
      </c>
      <c r="F162" s="156">
        <f>RES_hhdet_emi!F$158</f>
        <v>0.13229994552492136</v>
      </c>
      <c r="G162" s="156">
        <f>RES_hhdet_emi!G$158</f>
        <v>0.25224879128386346</v>
      </c>
      <c r="H162" s="156">
        <f>RES_hhdet_emi!H$158</f>
        <v>0.51293133628947796</v>
      </c>
      <c r="I162" s="156">
        <f>RES_hhdet_emi!I$158</f>
        <v>0.73849448950300278</v>
      </c>
      <c r="J162" s="156">
        <f>RES_hhdet_emi!J$158</f>
        <v>1.3052679938370728</v>
      </c>
      <c r="K162" s="156">
        <f>RES_hhdet_emi!K$158</f>
        <v>1.8372468768510934</v>
      </c>
      <c r="L162" s="156">
        <f>RES_hhdet_emi!L$158</f>
        <v>2.0285656614386163</v>
      </c>
      <c r="M162" s="156">
        <f>RES_hhdet_emi!M$158</f>
        <v>2.1638996278873757</v>
      </c>
      <c r="N162" s="156">
        <f>RES_hhdet_emi!N$158</f>
        <v>2.4649465240832042</v>
      </c>
      <c r="O162" s="156">
        <f>RES_hhdet_emi!O$158</f>
        <v>2.6621498897991329</v>
      </c>
      <c r="P162" s="156">
        <f>RES_hhdet_emi!P$158</f>
        <v>3.2728903969191614</v>
      </c>
      <c r="Q162" s="156">
        <f>RES_hhdet_emi!Q$158</f>
        <v>3.5796971393784291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9943.2642659991343</v>
      </c>
      <c r="C165" s="168">
        <f t="shared" ref="C165:Q165" si="32">SUM(C166,C168,C170,C179)</f>
        <v>10448.177073618257</v>
      </c>
      <c r="D165" s="168">
        <f t="shared" si="32"/>
        <v>9947.9255671497012</v>
      </c>
      <c r="E165" s="168">
        <f t="shared" si="32"/>
        <v>9914.7792091891915</v>
      </c>
      <c r="F165" s="168">
        <f t="shared" si="32"/>
        <v>9618.1828058571864</v>
      </c>
      <c r="G165" s="168">
        <f t="shared" si="32"/>
        <v>9439.8595764875736</v>
      </c>
      <c r="H165" s="168">
        <f t="shared" si="32"/>
        <v>9613.0259848161095</v>
      </c>
      <c r="I165" s="168">
        <f t="shared" si="32"/>
        <v>8886.5044303512768</v>
      </c>
      <c r="J165" s="168">
        <f t="shared" si="32"/>
        <v>8775.2590865624625</v>
      </c>
      <c r="K165" s="168">
        <f t="shared" si="32"/>
        <v>8714.279851603902</v>
      </c>
      <c r="L165" s="168">
        <f t="shared" si="32"/>
        <v>9504.5763199915782</v>
      </c>
      <c r="M165" s="168">
        <f t="shared" si="32"/>
        <v>8501.3389523742553</v>
      </c>
      <c r="N165" s="168">
        <f t="shared" si="32"/>
        <v>8500.0417489927768</v>
      </c>
      <c r="O165" s="168">
        <f t="shared" si="32"/>
        <v>8235.9951217776434</v>
      </c>
      <c r="P165" s="168">
        <f t="shared" si="32"/>
        <v>7776.4961684927375</v>
      </c>
      <c r="Q165" s="168">
        <f t="shared" si="32"/>
        <v>7654.6491323399787</v>
      </c>
    </row>
    <row r="166" spans="1:17" ht="12" customHeight="1" x14ac:dyDescent="0.25">
      <c r="A166" s="158" t="s">
        <v>65</v>
      </c>
      <c r="B166" s="157">
        <f>B167</f>
        <v>6285.2327687171519</v>
      </c>
      <c r="C166" s="157">
        <f t="shared" ref="C166:Q166" si="33">C167</f>
        <v>6831.48425037576</v>
      </c>
      <c r="D166" s="157">
        <f t="shared" si="33"/>
        <v>6366.9237548070432</v>
      </c>
      <c r="E166" s="157">
        <f t="shared" si="33"/>
        <v>5768.3751773213426</v>
      </c>
      <c r="F166" s="157">
        <f t="shared" si="33"/>
        <v>5451.7323706593343</v>
      </c>
      <c r="G166" s="157">
        <f t="shared" si="33"/>
        <v>5385.7437630846098</v>
      </c>
      <c r="H166" s="157">
        <f t="shared" si="33"/>
        <v>5384.1443078289985</v>
      </c>
      <c r="I166" s="157">
        <f t="shared" si="33"/>
        <v>4850.4853484400301</v>
      </c>
      <c r="J166" s="157">
        <f t="shared" si="33"/>
        <v>4555.3584045454245</v>
      </c>
      <c r="K166" s="157">
        <f t="shared" si="33"/>
        <v>4442.662452126654</v>
      </c>
      <c r="L166" s="157">
        <f t="shared" si="33"/>
        <v>4943.7064209617229</v>
      </c>
      <c r="M166" s="157">
        <f t="shared" si="33"/>
        <v>4172.8498573510306</v>
      </c>
      <c r="N166" s="157">
        <f t="shared" si="33"/>
        <v>4173.1474854058706</v>
      </c>
      <c r="O166" s="157">
        <f t="shared" si="33"/>
        <v>3925.2885687080934</v>
      </c>
      <c r="P166" s="157">
        <f t="shared" si="33"/>
        <v>3405.9739832388054</v>
      </c>
      <c r="Q166" s="157">
        <f t="shared" si="33"/>
        <v>3271.722365044795</v>
      </c>
    </row>
    <row r="167" spans="1:17" ht="12" customHeight="1" x14ac:dyDescent="0.25">
      <c r="A167" s="23" t="s">
        <v>60</v>
      </c>
      <c r="B167" s="156">
        <f>IF(B95=0,0,B95/0.086*1000000/B$7)</f>
        <v>6285.2327687171519</v>
      </c>
      <c r="C167" s="156">
        <f t="shared" ref="C167:Q167" si="34">IF(C95=0,0,C95/0.086*1000000/C$7)</f>
        <v>6831.48425037576</v>
      </c>
      <c r="D167" s="156">
        <f t="shared" si="34"/>
        <v>6366.9237548070432</v>
      </c>
      <c r="E167" s="156">
        <f t="shared" si="34"/>
        <v>5768.3751773213426</v>
      </c>
      <c r="F167" s="156">
        <f t="shared" si="34"/>
        <v>5451.7323706593343</v>
      </c>
      <c r="G167" s="156">
        <f t="shared" si="34"/>
        <v>5385.7437630846098</v>
      </c>
      <c r="H167" s="156">
        <f t="shared" si="34"/>
        <v>5384.1443078289985</v>
      </c>
      <c r="I167" s="156">
        <f t="shared" si="34"/>
        <v>4850.4853484400301</v>
      </c>
      <c r="J167" s="156">
        <f t="shared" si="34"/>
        <v>4555.3584045454245</v>
      </c>
      <c r="K167" s="156">
        <f t="shared" si="34"/>
        <v>4442.662452126654</v>
      </c>
      <c r="L167" s="156">
        <f t="shared" si="34"/>
        <v>4943.7064209617229</v>
      </c>
      <c r="M167" s="156">
        <f t="shared" si="34"/>
        <v>4172.8498573510306</v>
      </c>
      <c r="N167" s="156">
        <f t="shared" si="34"/>
        <v>4173.1474854058706</v>
      </c>
      <c r="O167" s="156">
        <f t="shared" si="34"/>
        <v>3925.2885687080934</v>
      </c>
      <c r="P167" s="156">
        <f t="shared" si="34"/>
        <v>3405.9739832388054</v>
      </c>
      <c r="Q167" s="156">
        <f t="shared" si="34"/>
        <v>3271.722365044795</v>
      </c>
    </row>
    <row r="168" spans="1:17" ht="12" customHeight="1" x14ac:dyDescent="0.25">
      <c r="A168" s="158" t="s">
        <v>112</v>
      </c>
      <c r="B168" s="157">
        <f>B169</f>
        <v>205.56794091149879</v>
      </c>
      <c r="C168" s="157">
        <f t="shared" ref="C168:Q168" si="35">C169</f>
        <v>190.60296153244875</v>
      </c>
      <c r="D168" s="157">
        <f t="shared" si="35"/>
        <v>183.62958755799826</v>
      </c>
      <c r="E168" s="157">
        <f t="shared" si="35"/>
        <v>171.66413352653009</v>
      </c>
      <c r="F168" s="157">
        <f t="shared" si="35"/>
        <v>170.58360148237958</v>
      </c>
      <c r="G168" s="157">
        <f t="shared" si="35"/>
        <v>166.88330419855799</v>
      </c>
      <c r="H168" s="157">
        <f t="shared" si="35"/>
        <v>164.46460280473292</v>
      </c>
      <c r="I168" s="157">
        <f t="shared" si="35"/>
        <v>162.42653476154496</v>
      </c>
      <c r="J168" s="157">
        <f t="shared" si="35"/>
        <v>156.01118712785421</v>
      </c>
      <c r="K168" s="157">
        <f t="shared" si="35"/>
        <v>153.02191247255297</v>
      </c>
      <c r="L168" s="157">
        <f t="shared" si="35"/>
        <v>150.73259863762362</v>
      </c>
      <c r="M168" s="157">
        <f t="shared" si="35"/>
        <v>147.13276768244549</v>
      </c>
      <c r="N168" s="157">
        <f t="shared" si="35"/>
        <v>143.41793487799688</v>
      </c>
      <c r="O168" s="157">
        <f t="shared" si="35"/>
        <v>134.84289721854293</v>
      </c>
      <c r="P168" s="157">
        <f t="shared" si="35"/>
        <v>140.14257999301665</v>
      </c>
      <c r="Q168" s="157">
        <f t="shared" si="35"/>
        <v>137.26793255559392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205.56794091149879</v>
      </c>
      <c r="C169" s="156">
        <f t="shared" si="36"/>
        <v>190.60296153244875</v>
      </c>
      <c r="D169" s="156">
        <f t="shared" si="36"/>
        <v>183.62958755799826</v>
      </c>
      <c r="E169" s="156">
        <f t="shared" si="36"/>
        <v>171.66413352653009</v>
      </c>
      <c r="F169" s="156">
        <f t="shared" si="36"/>
        <v>170.58360148237958</v>
      </c>
      <c r="G169" s="156">
        <f t="shared" si="36"/>
        <v>166.88330419855799</v>
      </c>
      <c r="H169" s="156">
        <f t="shared" si="36"/>
        <v>164.46460280473292</v>
      </c>
      <c r="I169" s="156">
        <f t="shared" si="36"/>
        <v>162.42653476154496</v>
      </c>
      <c r="J169" s="156">
        <f t="shared" si="36"/>
        <v>156.01118712785421</v>
      </c>
      <c r="K169" s="156">
        <f t="shared" si="36"/>
        <v>153.02191247255297</v>
      </c>
      <c r="L169" s="156">
        <f t="shared" si="36"/>
        <v>150.73259863762362</v>
      </c>
      <c r="M169" s="156">
        <f t="shared" si="36"/>
        <v>147.13276768244549</v>
      </c>
      <c r="N169" s="156">
        <f t="shared" si="36"/>
        <v>143.41793487799688</v>
      </c>
      <c r="O169" s="156">
        <f t="shared" si="36"/>
        <v>134.84289721854293</v>
      </c>
      <c r="P169" s="156">
        <f t="shared" si="36"/>
        <v>140.14257999301665</v>
      </c>
      <c r="Q169" s="156">
        <f t="shared" si="36"/>
        <v>137.26793255559392</v>
      </c>
    </row>
    <row r="170" spans="1:17" ht="12" customHeight="1" x14ac:dyDescent="0.25">
      <c r="A170" s="158" t="s">
        <v>63</v>
      </c>
      <c r="B170" s="157">
        <f t="shared" si="36"/>
        <v>2579.9014859586105</v>
      </c>
      <c r="C170" s="157">
        <f t="shared" si="36"/>
        <v>2570.5029881368605</v>
      </c>
      <c r="D170" s="157">
        <f t="shared" si="36"/>
        <v>2480.3118755122441</v>
      </c>
      <c r="E170" s="157">
        <f t="shared" si="36"/>
        <v>2791.0971571536857</v>
      </c>
      <c r="F170" s="157">
        <f t="shared" si="36"/>
        <v>2812.7593068886031</v>
      </c>
      <c r="G170" s="157">
        <f t="shared" si="36"/>
        <v>2725.9740341854122</v>
      </c>
      <c r="H170" s="157">
        <f t="shared" si="36"/>
        <v>2861.6192674144258</v>
      </c>
      <c r="I170" s="157">
        <f t="shared" si="36"/>
        <v>2665.5940045131697</v>
      </c>
      <c r="J170" s="157">
        <f t="shared" si="36"/>
        <v>2818.9595069088623</v>
      </c>
      <c r="K170" s="157">
        <f t="shared" si="36"/>
        <v>2843.0670227668147</v>
      </c>
      <c r="L170" s="157">
        <f t="shared" si="36"/>
        <v>3119.5994525906831</v>
      </c>
      <c r="M170" s="157">
        <f t="shared" si="36"/>
        <v>2914.9278637222346</v>
      </c>
      <c r="N170" s="157">
        <f t="shared" si="36"/>
        <v>2926.6382912092749</v>
      </c>
      <c r="O170" s="157">
        <f t="shared" si="36"/>
        <v>2914.9882808880384</v>
      </c>
      <c r="P170" s="157">
        <f t="shared" si="36"/>
        <v>2951.4092774757073</v>
      </c>
      <c r="Q170" s="157">
        <f t="shared" si="36"/>
        <v>2958.896047577527</v>
      </c>
    </row>
    <row r="171" spans="1:17" ht="12" customHeight="1" x14ac:dyDescent="0.25">
      <c r="A171" s="167" t="s">
        <v>144</v>
      </c>
      <c r="B171" s="132">
        <f>IF(B99=0,0,B99/0.086*1000000/B$11)</f>
        <v>2673.9019643662959</v>
      </c>
      <c r="C171" s="132">
        <f t="shared" ref="C171:Q171" si="37">IF(C99=0,0,C99/0.086*1000000/C$11)</f>
        <v>2705.2552261267342</v>
      </c>
      <c r="D171" s="132">
        <f t="shared" si="37"/>
        <v>2699.4576680581349</v>
      </c>
      <c r="E171" s="132">
        <f t="shared" si="37"/>
        <v>2716.8467031938476</v>
      </c>
      <c r="F171" s="132">
        <f t="shared" si="37"/>
        <v>2760.5828958227198</v>
      </c>
      <c r="G171" s="132">
        <f t="shared" si="37"/>
        <v>2747.5412007891873</v>
      </c>
      <c r="H171" s="132">
        <f t="shared" si="37"/>
        <v>2772.0367581371193</v>
      </c>
      <c r="I171" s="132">
        <f t="shared" si="37"/>
        <v>2765.8226930414708</v>
      </c>
      <c r="J171" s="132">
        <f t="shared" si="37"/>
        <v>2792.975164925796</v>
      </c>
      <c r="K171" s="132">
        <f t="shared" si="37"/>
        <v>2839.8576104270096</v>
      </c>
      <c r="L171" s="132">
        <f t="shared" si="37"/>
        <v>2841.3859260051054</v>
      </c>
      <c r="M171" s="132">
        <f t="shared" si="37"/>
        <v>2821.9077615420306</v>
      </c>
      <c r="N171" s="132">
        <f t="shared" si="37"/>
        <v>2806.9634055286583</v>
      </c>
      <c r="O171" s="132">
        <f t="shared" si="37"/>
        <v>2792.6585542190951</v>
      </c>
      <c r="P171" s="132">
        <f t="shared" si="37"/>
        <v>2760.8178563477991</v>
      </c>
      <c r="Q171" s="132">
        <f t="shared" si="37"/>
        <v>2728.9234768948631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2443.9070810854223</v>
      </c>
      <c r="L172" s="132">
        <f t="shared" si="38"/>
        <v>2448.3541675582237</v>
      </c>
      <c r="M172" s="132">
        <f t="shared" si="38"/>
        <v>2435.9456621875252</v>
      </c>
      <c r="N172" s="132">
        <f t="shared" si="38"/>
        <v>2429.1505903314792</v>
      </c>
      <c r="O172" s="132">
        <f t="shared" si="38"/>
        <v>2421.8357539707536</v>
      </c>
      <c r="P172" s="132">
        <f t="shared" si="38"/>
        <v>2399.0794992950023</v>
      </c>
      <c r="Q172" s="132">
        <f t="shared" si="38"/>
        <v>2376.1272552152777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1987.9003272988812</v>
      </c>
      <c r="L173" s="165">
        <f t="shared" si="39"/>
        <v>1988.9701482035712</v>
      </c>
      <c r="M173" s="165">
        <f t="shared" si="39"/>
        <v>1975.3354330794359</v>
      </c>
      <c r="N173" s="165">
        <f t="shared" si="39"/>
        <v>1964.8743838700482</v>
      </c>
      <c r="O173" s="165">
        <f t="shared" si="39"/>
        <v>1954.8609879533699</v>
      </c>
      <c r="P173" s="165">
        <f t="shared" si="39"/>
        <v>1932.5724994434595</v>
      </c>
      <c r="Q173" s="165">
        <f t="shared" si="39"/>
        <v>1910.246433826404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456.00675378654103</v>
      </c>
      <c r="L174" s="164">
        <f t="shared" si="39"/>
        <v>459.38401935465242</v>
      </c>
      <c r="M174" s="164">
        <f t="shared" si="39"/>
        <v>460.61022910808902</v>
      </c>
      <c r="N174" s="164">
        <f t="shared" si="39"/>
        <v>464.27620646143112</v>
      </c>
      <c r="O174" s="164">
        <f t="shared" si="39"/>
        <v>466.97476601738401</v>
      </c>
      <c r="P174" s="164">
        <f t="shared" si="39"/>
        <v>466.50699985154233</v>
      </c>
      <c r="Q174" s="164">
        <f t="shared" si="39"/>
        <v>465.88082138887347</v>
      </c>
    </row>
    <row r="175" spans="1:17" ht="12" customHeight="1" x14ac:dyDescent="0.25">
      <c r="A175" s="163" t="s">
        <v>142</v>
      </c>
      <c r="B175" s="162">
        <f>IF(B103=0,0,B103/0.086*1000000/B$13)</f>
        <v>2423.2340219458006</v>
      </c>
      <c r="C175" s="162">
        <f t="shared" ref="C175:Q175" si="40">IF(C103=0,0,C103/0.086*1000000/C$13)</f>
        <v>2464.0052516609931</v>
      </c>
      <c r="D175" s="162">
        <f t="shared" si="40"/>
        <v>2401.6441551111557</v>
      </c>
      <c r="E175" s="162">
        <f t="shared" si="40"/>
        <v>2796.2933215191993</v>
      </c>
      <c r="F175" s="162">
        <f t="shared" si="40"/>
        <v>2814.2939072140703</v>
      </c>
      <c r="G175" s="162">
        <f t="shared" si="40"/>
        <v>2725.7020648713669</v>
      </c>
      <c r="H175" s="162">
        <f t="shared" si="40"/>
        <v>2862.1642417733606</v>
      </c>
      <c r="I175" s="162">
        <f t="shared" si="40"/>
        <v>2664.9988585246497</v>
      </c>
      <c r="J175" s="162">
        <f t="shared" si="40"/>
        <v>2819.0474403842704</v>
      </c>
      <c r="K175" s="162">
        <f t="shared" si="40"/>
        <v>2849.4534820178656</v>
      </c>
      <c r="L175" s="162">
        <f t="shared" si="40"/>
        <v>3130.0218984165449</v>
      </c>
      <c r="M175" s="162">
        <f t="shared" si="40"/>
        <v>2925.3326528028661</v>
      </c>
      <c r="N175" s="162">
        <f t="shared" si="40"/>
        <v>2938.6414787584113</v>
      </c>
      <c r="O175" s="162">
        <f t="shared" si="40"/>
        <v>2936.8748306952693</v>
      </c>
      <c r="P175" s="162">
        <f t="shared" si="40"/>
        <v>2984.5358222322084</v>
      </c>
      <c r="Q175" s="162">
        <f t="shared" si="40"/>
        <v>3002.6250616371613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2450.6241911990564</v>
      </c>
      <c r="L176" s="160">
        <f t="shared" si="41"/>
        <v>2650.3993482462511</v>
      </c>
      <c r="M176" s="160">
        <f t="shared" si="41"/>
        <v>2508.3430860700892</v>
      </c>
      <c r="N176" s="160">
        <f t="shared" si="41"/>
        <v>2521.3252415923166</v>
      </c>
      <c r="O176" s="160">
        <f t="shared" si="41"/>
        <v>2522.7871475040706</v>
      </c>
      <c r="P176" s="160">
        <f t="shared" si="41"/>
        <v>2555.6820754140867</v>
      </c>
      <c r="Q176" s="160">
        <f t="shared" si="41"/>
        <v>2567.7183645348882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1994.6174374125155</v>
      </c>
      <c r="L177" s="156">
        <f t="shared" si="42"/>
        <v>2191.0153288915981</v>
      </c>
      <c r="M177" s="156">
        <f t="shared" si="42"/>
        <v>2047.7328569620006</v>
      </c>
      <c r="N177" s="156">
        <f t="shared" si="42"/>
        <v>2057.0490351308858</v>
      </c>
      <c r="O177" s="156">
        <f t="shared" si="42"/>
        <v>2055.8123814866863</v>
      </c>
      <c r="P177" s="156">
        <f t="shared" si="42"/>
        <v>2089.1750755625444</v>
      </c>
      <c r="Q177" s="156">
        <f t="shared" si="42"/>
        <v>2101.837543146014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456.00675378654097</v>
      </c>
      <c r="L178" s="156">
        <f t="shared" si="42"/>
        <v>459.38401935465237</v>
      </c>
      <c r="M178" s="156">
        <f t="shared" si="42"/>
        <v>460.61022910808896</v>
      </c>
      <c r="N178" s="156">
        <f t="shared" si="42"/>
        <v>464.27620646143117</v>
      </c>
      <c r="O178" s="156">
        <f t="shared" si="42"/>
        <v>466.97476601738418</v>
      </c>
      <c r="P178" s="156">
        <f t="shared" si="42"/>
        <v>466.50699985154256</v>
      </c>
      <c r="Q178" s="156">
        <f t="shared" si="42"/>
        <v>465.88082138887364</v>
      </c>
    </row>
    <row r="179" spans="1:17" ht="12" customHeight="1" x14ac:dyDescent="0.25">
      <c r="A179" s="158" t="s">
        <v>62</v>
      </c>
      <c r="B179" s="157">
        <f t="shared" si="36"/>
        <v>872.56207041187258</v>
      </c>
      <c r="C179" s="157">
        <f t="shared" si="36"/>
        <v>855.58687357318695</v>
      </c>
      <c r="D179" s="157">
        <f t="shared" si="36"/>
        <v>917.06034927241546</v>
      </c>
      <c r="E179" s="157">
        <f t="shared" si="36"/>
        <v>1183.6427411876343</v>
      </c>
      <c r="F179" s="157">
        <f t="shared" si="36"/>
        <v>1183.1075268268694</v>
      </c>
      <c r="G179" s="157">
        <f t="shared" si="36"/>
        <v>1161.2584750189947</v>
      </c>
      <c r="H179" s="157">
        <f t="shared" si="36"/>
        <v>1202.7978067679528</v>
      </c>
      <c r="I179" s="157">
        <f t="shared" si="36"/>
        <v>1207.9985426365336</v>
      </c>
      <c r="J179" s="157">
        <f t="shared" si="36"/>
        <v>1244.9299879803214</v>
      </c>
      <c r="K179" s="157">
        <f t="shared" si="36"/>
        <v>1275.5284642378808</v>
      </c>
      <c r="L179" s="157">
        <f t="shared" si="36"/>
        <v>1290.5378478015491</v>
      </c>
      <c r="M179" s="157">
        <f t="shared" si="36"/>
        <v>1266.4284636185444</v>
      </c>
      <c r="N179" s="157">
        <f t="shared" si="36"/>
        <v>1256.8380374996348</v>
      </c>
      <c r="O179" s="157">
        <f t="shared" si="36"/>
        <v>1260.8753749629684</v>
      </c>
      <c r="P179" s="157">
        <f t="shared" si="36"/>
        <v>1278.9703277852086</v>
      </c>
      <c r="Q179" s="157">
        <f t="shared" si="36"/>
        <v>1286.7627871620625</v>
      </c>
    </row>
    <row r="180" spans="1:17" ht="12" customHeight="1" x14ac:dyDescent="0.25">
      <c r="A180" s="23" t="s">
        <v>57</v>
      </c>
      <c r="B180" s="156">
        <f>IF(B108=0,0,B108/0.086*1000000/B$16)</f>
        <v>1181.2729904639004</v>
      </c>
      <c r="C180" s="156">
        <f t="shared" ref="C180:Q180" si="43">IF(C108=0,0,C108/0.086*1000000/C$16)</f>
        <v>1168.1265580488084</v>
      </c>
      <c r="D180" s="156">
        <f t="shared" si="43"/>
        <v>1207.3529269692981</v>
      </c>
      <c r="E180" s="156">
        <f t="shared" si="43"/>
        <v>1471.5599769569728</v>
      </c>
      <c r="F180" s="156">
        <f t="shared" si="43"/>
        <v>1481.6891101907261</v>
      </c>
      <c r="G180" s="156">
        <f t="shared" si="43"/>
        <v>1486.2725815088863</v>
      </c>
      <c r="H180" s="156">
        <f t="shared" si="43"/>
        <v>1510.108017700989</v>
      </c>
      <c r="I180" s="156">
        <f t="shared" si="43"/>
        <v>1541.936988335566</v>
      </c>
      <c r="J180" s="156">
        <f t="shared" si="43"/>
        <v>1570.0997825223362</v>
      </c>
      <c r="K180" s="156">
        <f t="shared" si="43"/>
        <v>1581.545530191253</v>
      </c>
      <c r="L180" s="156">
        <f t="shared" si="43"/>
        <v>1583.3500828126187</v>
      </c>
      <c r="M180" s="156">
        <f t="shared" si="43"/>
        <v>1584.9839990645651</v>
      </c>
      <c r="N180" s="156">
        <f t="shared" si="43"/>
        <v>1597.348942858132</v>
      </c>
      <c r="O180" s="156">
        <f t="shared" si="43"/>
        <v>1591.1411168917589</v>
      </c>
      <c r="P180" s="156">
        <f t="shared" si="43"/>
        <v>1572.2845555789074</v>
      </c>
      <c r="Q180" s="156">
        <f t="shared" si="43"/>
        <v>1570.8522038456981</v>
      </c>
    </row>
    <row r="181" spans="1:17" ht="12" customHeight="1" x14ac:dyDescent="0.25">
      <c r="A181" s="29" t="s">
        <v>140</v>
      </c>
      <c r="B181" s="57">
        <f>IF(B109=0,0,B109/0.086*1000000/B$17)</f>
        <v>698.07328951290049</v>
      </c>
      <c r="C181" s="57">
        <f t="shared" ref="C181:Q181" si="44">IF(C109=0,0,C109/0.086*1000000/C$17)</f>
        <v>686.29454448222543</v>
      </c>
      <c r="D181" s="57">
        <f t="shared" si="44"/>
        <v>759.23137499061534</v>
      </c>
      <c r="E181" s="57">
        <f t="shared" si="44"/>
        <v>1030.1881722551636</v>
      </c>
      <c r="F181" s="57">
        <f t="shared" si="44"/>
        <v>1042.0707933388937</v>
      </c>
      <c r="G181" s="57">
        <f t="shared" si="44"/>
        <v>1015.1781275172202</v>
      </c>
      <c r="H181" s="57">
        <f t="shared" si="44"/>
        <v>1063.6191441369651</v>
      </c>
      <c r="I181" s="57">
        <f t="shared" si="44"/>
        <v>1051.532162655747</v>
      </c>
      <c r="J181" s="57">
        <f t="shared" si="44"/>
        <v>1088.5424645537657</v>
      </c>
      <c r="K181" s="57">
        <f t="shared" si="44"/>
        <v>1116.936810252517</v>
      </c>
      <c r="L181" s="57">
        <f t="shared" si="44"/>
        <v>1143.3355483250921</v>
      </c>
      <c r="M181" s="57">
        <f t="shared" si="44"/>
        <v>1127.6479073584744</v>
      </c>
      <c r="N181" s="57">
        <f t="shared" si="44"/>
        <v>1110.4892385883581</v>
      </c>
      <c r="O181" s="57">
        <f t="shared" si="44"/>
        <v>1132.0509179703515</v>
      </c>
      <c r="P181" s="57">
        <f t="shared" si="44"/>
        <v>1150.2968800932827</v>
      </c>
      <c r="Q181" s="57">
        <f t="shared" si="44"/>
        <v>1170.9187066100906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9250.4841181492193</v>
      </c>
      <c r="C183" s="168">
        <f t="shared" si="45"/>
        <v>10283.496488111574</v>
      </c>
      <c r="D183" s="168">
        <f t="shared" si="45"/>
        <v>10101.090513220699</v>
      </c>
      <c r="E183" s="168">
        <f t="shared" si="45"/>
        <v>10521.09454481584</v>
      </c>
      <c r="F183" s="168">
        <f t="shared" si="45"/>
        <v>10489.537504718199</v>
      </c>
      <c r="G183" s="168">
        <f t="shared" si="45"/>
        <v>10699.974636209279</v>
      </c>
      <c r="H183" s="168">
        <f t="shared" si="45"/>
        <v>11303.389675803171</v>
      </c>
      <c r="I183" s="168">
        <f t="shared" si="45"/>
        <v>10644.569645117494</v>
      </c>
      <c r="J183" s="168">
        <f t="shared" si="45"/>
        <v>10901.708839861045</v>
      </c>
      <c r="K183" s="168">
        <f t="shared" si="45"/>
        <v>11145.570715445838</v>
      </c>
      <c r="L183" s="168">
        <f t="shared" si="45"/>
        <v>12517.259984592067</v>
      </c>
      <c r="M183" s="168">
        <f t="shared" si="45"/>
        <v>11355.755847205959</v>
      </c>
      <c r="N183" s="168">
        <f t="shared" si="45"/>
        <v>11710.300080137116</v>
      </c>
      <c r="O183" s="168">
        <f t="shared" si="45"/>
        <v>11616.843165331804</v>
      </c>
      <c r="P183" s="168">
        <f t="shared" si="45"/>
        <v>10917.879679056203</v>
      </c>
      <c r="Q183" s="168">
        <f t="shared" si="45"/>
        <v>10968.583570910199</v>
      </c>
    </row>
    <row r="184" spans="1:17" ht="12" customHeight="1" x14ac:dyDescent="0.25">
      <c r="A184" s="158" t="s">
        <v>65</v>
      </c>
      <c r="B184" s="157">
        <f t="shared" ref="B184:Q184" si="46">B185</f>
        <v>6983.3174799995613</v>
      </c>
      <c r="C184" s="157">
        <f t="shared" si="46"/>
        <v>7846.1090333514003</v>
      </c>
      <c r="D184" s="157">
        <f t="shared" si="46"/>
        <v>7542.7138593455966</v>
      </c>
      <c r="E184" s="157">
        <f t="shared" si="46"/>
        <v>7379.1829803330447</v>
      </c>
      <c r="F184" s="157">
        <f t="shared" si="46"/>
        <v>7275.3191352511667</v>
      </c>
      <c r="G184" s="157">
        <f t="shared" si="46"/>
        <v>7539.7828828166066</v>
      </c>
      <c r="H184" s="157">
        <f t="shared" si="46"/>
        <v>7988.1574266343605</v>
      </c>
      <c r="I184" s="157">
        <f t="shared" si="46"/>
        <v>7470.9117133298687</v>
      </c>
      <c r="J184" s="157">
        <f t="shared" si="46"/>
        <v>7572.6314237339529</v>
      </c>
      <c r="K184" s="157">
        <f t="shared" si="46"/>
        <v>7769.8926519394872</v>
      </c>
      <c r="L184" s="157">
        <f t="shared" si="46"/>
        <v>8908.1523650853451</v>
      </c>
      <c r="M184" s="157">
        <f t="shared" si="46"/>
        <v>7893.1801478724992</v>
      </c>
      <c r="N184" s="157">
        <f t="shared" si="46"/>
        <v>8236.260616740783</v>
      </c>
      <c r="O184" s="157">
        <f t="shared" si="46"/>
        <v>8132.1139618186926</v>
      </c>
      <c r="P184" s="157">
        <f t="shared" si="46"/>
        <v>7361.7835930549545</v>
      </c>
      <c r="Q184" s="157">
        <f t="shared" si="46"/>
        <v>7374.5436851317172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6983.3174799995613</v>
      </c>
      <c r="C185" s="156">
        <f t="shared" si="47"/>
        <v>7846.1090333514003</v>
      </c>
      <c r="D185" s="156">
        <f t="shared" si="47"/>
        <v>7542.7138593455966</v>
      </c>
      <c r="E185" s="156">
        <f t="shared" si="47"/>
        <v>7379.1829803330447</v>
      </c>
      <c r="F185" s="156">
        <f t="shared" si="47"/>
        <v>7275.3191352511667</v>
      </c>
      <c r="G185" s="156">
        <f t="shared" si="47"/>
        <v>7539.7828828166066</v>
      </c>
      <c r="H185" s="156">
        <f t="shared" si="47"/>
        <v>7988.1574266343605</v>
      </c>
      <c r="I185" s="156">
        <f t="shared" si="47"/>
        <v>7470.9117133298687</v>
      </c>
      <c r="J185" s="156">
        <f t="shared" si="47"/>
        <v>7572.6314237339529</v>
      </c>
      <c r="K185" s="156">
        <f t="shared" si="47"/>
        <v>7769.8926519394872</v>
      </c>
      <c r="L185" s="156">
        <f t="shared" si="47"/>
        <v>8908.1523650853451</v>
      </c>
      <c r="M185" s="156">
        <f t="shared" si="47"/>
        <v>7893.1801478724992</v>
      </c>
      <c r="N185" s="156">
        <f t="shared" si="47"/>
        <v>8236.260616740783</v>
      </c>
      <c r="O185" s="156">
        <f t="shared" si="47"/>
        <v>8132.1139618186926</v>
      </c>
      <c r="P185" s="156">
        <f t="shared" si="47"/>
        <v>7361.7835930549545</v>
      </c>
      <c r="Q185" s="156">
        <f t="shared" si="47"/>
        <v>7374.5436851317172</v>
      </c>
    </row>
    <row r="186" spans="1:17" ht="12" customHeight="1" x14ac:dyDescent="0.25">
      <c r="A186" s="158" t="s">
        <v>112</v>
      </c>
      <c r="B186" s="157">
        <f t="shared" ref="B186:Q186" si="48">B187</f>
        <v>319.72863414594212</v>
      </c>
      <c r="C186" s="157">
        <f t="shared" si="48"/>
        <v>321.685858421982</v>
      </c>
      <c r="D186" s="157">
        <f t="shared" si="48"/>
        <v>323.84466998051852</v>
      </c>
      <c r="E186" s="157">
        <f t="shared" si="48"/>
        <v>325.63956024683796</v>
      </c>
      <c r="F186" s="157">
        <f t="shared" si="48"/>
        <v>329.84496103576373</v>
      </c>
      <c r="G186" s="157">
        <f t="shared" si="48"/>
        <v>330.61672689377605</v>
      </c>
      <c r="H186" s="157">
        <f t="shared" si="48"/>
        <v>336.68339982924971</v>
      </c>
      <c r="I186" s="157">
        <f t="shared" si="48"/>
        <v>339.85439334736714</v>
      </c>
      <c r="J186" s="157">
        <f t="shared" si="48"/>
        <v>341.81330800836145</v>
      </c>
      <c r="K186" s="157">
        <f t="shared" si="48"/>
        <v>346.16755864507388</v>
      </c>
      <c r="L186" s="157">
        <f t="shared" si="48"/>
        <v>347.69187194947762</v>
      </c>
      <c r="M186" s="157">
        <f t="shared" si="48"/>
        <v>350.44840138315675</v>
      </c>
      <c r="N186" s="157">
        <f t="shared" si="48"/>
        <v>351.8189741220516</v>
      </c>
      <c r="O186" s="157">
        <f t="shared" si="48"/>
        <v>342.67409299299595</v>
      </c>
      <c r="P186" s="157">
        <f t="shared" si="48"/>
        <v>367.86379764806424</v>
      </c>
      <c r="Q186" s="157">
        <f t="shared" si="48"/>
        <v>372.5316224574272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319.72863414594212</v>
      </c>
      <c r="C187" s="156">
        <f t="shared" si="49"/>
        <v>321.685858421982</v>
      </c>
      <c r="D187" s="156">
        <f t="shared" si="49"/>
        <v>323.84466998051852</v>
      </c>
      <c r="E187" s="156">
        <f t="shared" si="49"/>
        <v>325.63956024683796</v>
      </c>
      <c r="F187" s="156">
        <f t="shared" si="49"/>
        <v>329.84496103576373</v>
      </c>
      <c r="G187" s="156">
        <f t="shared" si="49"/>
        <v>330.61672689377605</v>
      </c>
      <c r="H187" s="156">
        <f t="shared" si="49"/>
        <v>336.68339982924971</v>
      </c>
      <c r="I187" s="156">
        <f t="shared" si="49"/>
        <v>339.85439334736714</v>
      </c>
      <c r="J187" s="156">
        <f t="shared" si="49"/>
        <v>341.81330800836145</v>
      </c>
      <c r="K187" s="156">
        <f t="shared" si="49"/>
        <v>346.16755864507388</v>
      </c>
      <c r="L187" s="156">
        <f t="shared" si="49"/>
        <v>347.69187194947762</v>
      </c>
      <c r="M187" s="156">
        <f t="shared" si="49"/>
        <v>350.44840138315675</v>
      </c>
      <c r="N187" s="156">
        <f t="shared" si="49"/>
        <v>351.8189741220516</v>
      </c>
      <c r="O187" s="156">
        <f t="shared" si="49"/>
        <v>342.67409299299595</v>
      </c>
      <c r="P187" s="156">
        <f t="shared" si="49"/>
        <v>367.86379764806424</v>
      </c>
      <c r="Q187" s="156">
        <f t="shared" si="49"/>
        <v>372.5316224574272</v>
      </c>
    </row>
    <row r="188" spans="1:17" ht="12" customHeight="1" x14ac:dyDescent="0.25">
      <c r="A188" s="158" t="s">
        <v>63</v>
      </c>
      <c r="B188" s="157">
        <f t="shared" si="49"/>
        <v>1426.0051656735038</v>
      </c>
      <c r="C188" s="157">
        <f t="shared" si="49"/>
        <v>1586.5791848107081</v>
      </c>
      <c r="D188" s="157">
        <f t="shared" si="49"/>
        <v>1652.5911045665362</v>
      </c>
      <c r="E188" s="157">
        <f t="shared" si="49"/>
        <v>2035.5454755081753</v>
      </c>
      <c r="F188" s="157">
        <f t="shared" si="49"/>
        <v>2086.3543943716613</v>
      </c>
      <c r="G188" s="157">
        <f t="shared" si="49"/>
        <v>2041.2405375379426</v>
      </c>
      <c r="H188" s="157">
        <f t="shared" si="49"/>
        <v>2156.9360771930233</v>
      </c>
      <c r="I188" s="157">
        <f t="shared" si="49"/>
        <v>2014.3922701054557</v>
      </c>
      <c r="J188" s="157">
        <f t="shared" si="49"/>
        <v>2141.4025048230528</v>
      </c>
      <c r="K188" s="157">
        <f t="shared" si="49"/>
        <v>2167.7762494004101</v>
      </c>
      <c r="L188" s="157">
        <f t="shared" si="49"/>
        <v>2382.5642509566756</v>
      </c>
      <c r="M188" s="157">
        <f t="shared" si="49"/>
        <v>2233.6569017329348</v>
      </c>
      <c r="N188" s="157">
        <f t="shared" si="49"/>
        <v>2249.7961233905244</v>
      </c>
      <c r="O188" s="157">
        <f t="shared" si="49"/>
        <v>2251.6776441326092</v>
      </c>
      <c r="P188" s="157">
        <f t="shared" si="49"/>
        <v>2292.2086039895307</v>
      </c>
      <c r="Q188" s="157">
        <f t="shared" si="49"/>
        <v>2307.9266413040414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1346.2446791611856</v>
      </c>
      <c r="C189" s="132">
        <f t="shared" si="50"/>
        <v>1402.158964418315</v>
      </c>
      <c r="D189" s="132">
        <f t="shared" si="50"/>
        <v>1405.8278162720376</v>
      </c>
      <c r="E189" s="132">
        <f t="shared" si="50"/>
        <v>1427.9541647034755</v>
      </c>
      <c r="F189" s="132">
        <f t="shared" si="50"/>
        <v>1472.1082895577672</v>
      </c>
      <c r="G189" s="132">
        <f t="shared" si="50"/>
        <v>1481.9571868313133</v>
      </c>
      <c r="H189" s="132">
        <f t="shared" si="50"/>
        <v>1536.3735929584373</v>
      </c>
      <c r="I189" s="132">
        <f t="shared" si="50"/>
        <v>1597.9380849232139</v>
      </c>
      <c r="J189" s="132">
        <f t="shared" si="50"/>
        <v>1649.8305898834517</v>
      </c>
      <c r="K189" s="132">
        <f t="shared" si="50"/>
        <v>1692.3573120395076</v>
      </c>
      <c r="L189" s="132">
        <f t="shared" si="50"/>
        <v>1695.1165916870718</v>
      </c>
      <c r="M189" s="132">
        <f t="shared" si="50"/>
        <v>1685.1955425109024</v>
      </c>
      <c r="N189" s="132">
        <f t="shared" si="50"/>
        <v>1679.9615311784771</v>
      </c>
      <c r="O189" s="132">
        <f t="shared" si="50"/>
        <v>1673.6555778189288</v>
      </c>
      <c r="P189" s="132">
        <f t="shared" si="50"/>
        <v>1661.0686200065136</v>
      </c>
      <c r="Q189" s="132">
        <f t="shared" si="50"/>
        <v>1659.2965525190516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1651.2938014879871</v>
      </c>
      <c r="L190" s="132">
        <f t="shared" si="51"/>
        <v>1655.7564431908665</v>
      </c>
      <c r="M190" s="132">
        <f t="shared" si="51"/>
        <v>1648.7813246357266</v>
      </c>
      <c r="N190" s="132">
        <f t="shared" si="51"/>
        <v>1647.2899954164056</v>
      </c>
      <c r="O190" s="132">
        <f t="shared" si="51"/>
        <v>1654.0899887734524</v>
      </c>
      <c r="P190" s="132">
        <f t="shared" si="51"/>
        <v>1646.8046909162456</v>
      </c>
      <c r="Q190" s="132">
        <f t="shared" si="51"/>
        <v>1638.8191768002721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1195.2870477014465</v>
      </c>
      <c r="L191" s="165">
        <f t="shared" si="51"/>
        <v>1196.3724238362145</v>
      </c>
      <c r="M191" s="165">
        <f t="shared" si="51"/>
        <v>1188.1710955276374</v>
      </c>
      <c r="N191" s="165">
        <f t="shared" si="51"/>
        <v>1183.0137889549746</v>
      </c>
      <c r="O191" s="165">
        <f t="shared" si="51"/>
        <v>1187.1152227560683</v>
      </c>
      <c r="P191" s="165">
        <f t="shared" si="51"/>
        <v>1180.2976910647035</v>
      </c>
      <c r="Q191" s="165">
        <f t="shared" si="51"/>
        <v>1172.9383554113988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456.00675378654086</v>
      </c>
      <c r="L192" s="164">
        <f t="shared" si="51"/>
        <v>459.38401935465242</v>
      </c>
      <c r="M192" s="164">
        <f t="shared" si="51"/>
        <v>460.61022910808902</v>
      </c>
      <c r="N192" s="164">
        <f t="shared" si="51"/>
        <v>464.27620646143129</v>
      </c>
      <c r="O192" s="164">
        <f t="shared" si="51"/>
        <v>466.97476601738384</v>
      </c>
      <c r="P192" s="164">
        <f t="shared" si="51"/>
        <v>466.50699985154216</v>
      </c>
      <c r="Q192" s="164">
        <f t="shared" si="51"/>
        <v>465.8808213888733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1558.9393098607009</v>
      </c>
      <c r="C193" s="162">
        <f t="shared" si="52"/>
        <v>1732.3306493143739</v>
      </c>
      <c r="D193" s="162">
        <f t="shared" si="52"/>
        <v>1741.1727978004594</v>
      </c>
      <c r="E193" s="162">
        <f t="shared" si="52"/>
        <v>2078.0656777376021</v>
      </c>
      <c r="F193" s="162">
        <f t="shared" si="52"/>
        <v>2104.4204562779523</v>
      </c>
      <c r="G193" s="162">
        <f t="shared" si="52"/>
        <v>2048.2932910146969</v>
      </c>
      <c r="H193" s="162">
        <f t="shared" si="52"/>
        <v>2160.7112632729059</v>
      </c>
      <c r="I193" s="162">
        <f t="shared" si="52"/>
        <v>2016.8651253463372</v>
      </c>
      <c r="J193" s="162">
        <f t="shared" si="52"/>
        <v>2143.0660307619351</v>
      </c>
      <c r="K193" s="162">
        <f t="shared" si="52"/>
        <v>2171.8448619285114</v>
      </c>
      <c r="L193" s="162">
        <f t="shared" si="52"/>
        <v>2389.1029080192588</v>
      </c>
      <c r="M193" s="162">
        <f t="shared" si="52"/>
        <v>2239.5053388880738</v>
      </c>
      <c r="N193" s="162">
        <f t="shared" si="52"/>
        <v>2256.3184497668144</v>
      </c>
      <c r="O193" s="162">
        <f t="shared" si="52"/>
        <v>2262.6537340907689</v>
      </c>
      <c r="P193" s="162">
        <f t="shared" si="52"/>
        <v>2309.014177770995</v>
      </c>
      <c r="Q193" s="162">
        <f t="shared" si="52"/>
        <v>2330.2679214489162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1988.4787621307389</v>
      </c>
      <c r="L194" s="160">
        <f t="shared" si="53"/>
        <v>2146.0889402957164</v>
      </c>
      <c r="M194" s="160">
        <f t="shared" si="53"/>
        <v>2042.6770829743698</v>
      </c>
      <c r="N194" s="160">
        <f t="shared" si="53"/>
        <v>2059.3989363756859</v>
      </c>
      <c r="O194" s="160">
        <f t="shared" si="53"/>
        <v>2070.1975173243632</v>
      </c>
      <c r="P194" s="160">
        <f t="shared" si="53"/>
        <v>2101.2386443909772</v>
      </c>
      <c r="Q194" s="160">
        <f t="shared" si="53"/>
        <v>2114.3499606787404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1532.472008344198</v>
      </c>
      <c r="L195" s="156">
        <f t="shared" si="53"/>
        <v>1686.7049209410643</v>
      </c>
      <c r="M195" s="156">
        <f t="shared" si="53"/>
        <v>1582.0668538662812</v>
      </c>
      <c r="N195" s="156">
        <f t="shared" si="53"/>
        <v>1595.1227299142552</v>
      </c>
      <c r="O195" s="156">
        <f t="shared" si="53"/>
        <v>1603.222751306979</v>
      </c>
      <c r="P195" s="156">
        <f t="shared" si="53"/>
        <v>1634.7316445394349</v>
      </c>
      <c r="Q195" s="156">
        <f t="shared" si="53"/>
        <v>1648.4691392898669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456.00675378654091</v>
      </c>
      <c r="L196" s="156">
        <f t="shared" si="53"/>
        <v>459.38401935465237</v>
      </c>
      <c r="M196" s="156">
        <f t="shared" si="53"/>
        <v>460.61022910808902</v>
      </c>
      <c r="N196" s="156">
        <f t="shared" si="53"/>
        <v>464.27620646143117</v>
      </c>
      <c r="O196" s="156">
        <f t="shared" si="53"/>
        <v>466.97476601738418</v>
      </c>
      <c r="P196" s="156">
        <f t="shared" si="53"/>
        <v>466.50699985154245</v>
      </c>
      <c r="Q196" s="156">
        <f t="shared" si="53"/>
        <v>465.88082138887364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521.43283833021223</v>
      </c>
      <c r="C197" s="157">
        <f t="shared" si="54"/>
        <v>529.12241152748391</v>
      </c>
      <c r="D197" s="157">
        <f t="shared" si="54"/>
        <v>581.94087932804678</v>
      </c>
      <c r="E197" s="157">
        <f t="shared" si="54"/>
        <v>780.72652872778292</v>
      </c>
      <c r="F197" s="157">
        <f t="shared" si="54"/>
        <v>798.01901405960655</v>
      </c>
      <c r="G197" s="157">
        <f t="shared" si="54"/>
        <v>788.3344889609549</v>
      </c>
      <c r="H197" s="157">
        <f t="shared" si="54"/>
        <v>821.61277214653614</v>
      </c>
      <c r="I197" s="157">
        <f t="shared" si="54"/>
        <v>819.41126833480064</v>
      </c>
      <c r="J197" s="157">
        <f t="shared" si="54"/>
        <v>845.86160329567758</v>
      </c>
      <c r="K197" s="157">
        <f t="shared" si="54"/>
        <v>861.73425546086787</v>
      </c>
      <c r="L197" s="157">
        <f t="shared" si="54"/>
        <v>878.85149660056868</v>
      </c>
      <c r="M197" s="157">
        <f t="shared" si="54"/>
        <v>878.47039621736747</v>
      </c>
      <c r="N197" s="157">
        <f t="shared" si="54"/>
        <v>872.42436588375745</v>
      </c>
      <c r="O197" s="157">
        <f t="shared" si="54"/>
        <v>890.37746638750559</v>
      </c>
      <c r="P197" s="157">
        <f t="shared" si="54"/>
        <v>896.02368436365452</v>
      </c>
      <c r="Q197" s="157">
        <f t="shared" si="54"/>
        <v>913.58162201701214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473.79521576969461</v>
      </c>
      <c r="C198" s="156">
        <f t="shared" si="55"/>
        <v>491.13827552879945</v>
      </c>
      <c r="D198" s="156">
        <f t="shared" si="55"/>
        <v>521.81095199819163</v>
      </c>
      <c r="E198" s="156">
        <f t="shared" si="55"/>
        <v>658.36387404427467</v>
      </c>
      <c r="F198" s="156">
        <f t="shared" si="55"/>
        <v>668.56475627489351</v>
      </c>
      <c r="G198" s="156">
        <f t="shared" si="55"/>
        <v>674.82428396048499</v>
      </c>
      <c r="H198" s="156">
        <f t="shared" si="55"/>
        <v>689.3343528377095</v>
      </c>
      <c r="I198" s="156">
        <f t="shared" si="55"/>
        <v>705.8941276163589</v>
      </c>
      <c r="J198" s="156">
        <f t="shared" si="55"/>
        <v>722.16411924244562</v>
      </c>
      <c r="K198" s="156">
        <f t="shared" si="55"/>
        <v>729.69013783125763</v>
      </c>
      <c r="L198" s="156">
        <f t="shared" si="55"/>
        <v>731.45343600448223</v>
      </c>
      <c r="M198" s="156">
        <f t="shared" si="55"/>
        <v>733.56569949448158</v>
      </c>
      <c r="N198" s="156">
        <f t="shared" si="55"/>
        <v>741.52295899629519</v>
      </c>
      <c r="O198" s="156">
        <f t="shared" si="55"/>
        <v>740.8893231492151</v>
      </c>
      <c r="P198" s="156">
        <f t="shared" si="55"/>
        <v>736.66665016098193</v>
      </c>
      <c r="Q198" s="156">
        <f t="shared" si="55"/>
        <v>738.33536085160517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548.35845108180911</v>
      </c>
      <c r="C199" s="57">
        <f t="shared" si="56"/>
        <v>549.69715186010467</v>
      </c>
      <c r="D199" s="57">
        <f t="shared" si="56"/>
        <v>614.63287865301641</v>
      </c>
      <c r="E199" s="57">
        <f t="shared" si="56"/>
        <v>845.94356367783223</v>
      </c>
      <c r="F199" s="57">
        <f t="shared" si="56"/>
        <v>859.16747957570283</v>
      </c>
      <c r="G199" s="57">
        <f t="shared" si="56"/>
        <v>839.35261359113008</v>
      </c>
      <c r="H199" s="57">
        <f t="shared" si="56"/>
        <v>881.52075059751905</v>
      </c>
      <c r="I199" s="57">
        <f t="shared" si="56"/>
        <v>872.59956187435944</v>
      </c>
      <c r="J199" s="57">
        <f t="shared" si="56"/>
        <v>905.35280915145756</v>
      </c>
      <c r="K199" s="57">
        <f t="shared" si="56"/>
        <v>930.16539000781609</v>
      </c>
      <c r="L199" s="57">
        <f t="shared" si="56"/>
        <v>952.95131506373446</v>
      </c>
      <c r="M199" s="57">
        <f t="shared" si="56"/>
        <v>941.59896307068595</v>
      </c>
      <c r="N199" s="57">
        <f t="shared" si="56"/>
        <v>928.68471870155452</v>
      </c>
      <c r="O199" s="57">
        <f t="shared" si="56"/>
        <v>948.68726493651604</v>
      </c>
      <c r="P199" s="57">
        <f t="shared" si="56"/>
        <v>965.93171152979698</v>
      </c>
      <c r="Q199" s="57">
        <f t="shared" si="56"/>
        <v>985.04236924183749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476.61282966852247</v>
      </c>
      <c r="C201" s="168">
        <f t="shared" si="57"/>
        <v>364.57440986575233</v>
      </c>
      <c r="D201" s="168">
        <f t="shared" si="57"/>
        <v>258.62175141575131</v>
      </c>
      <c r="E201" s="168">
        <f t="shared" si="57"/>
        <v>156.61426138272347</v>
      </c>
      <c r="F201" s="168">
        <f t="shared" si="57"/>
        <v>125.92015231731946</v>
      </c>
      <c r="G201" s="168">
        <f t="shared" si="57"/>
        <v>112.4848922245252</v>
      </c>
      <c r="H201" s="168">
        <f t="shared" si="57"/>
        <v>110.75809081136237</v>
      </c>
      <c r="I201" s="168">
        <f t="shared" si="57"/>
        <v>115.48387877913873</v>
      </c>
      <c r="J201" s="168">
        <f t="shared" si="57"/>
        <v>117.98895167764599</v>
      </c>
      <c r="K201" s="168">
        <f t="shared" si="57"/>
        <v>124.19261403516317</v>
      </c>
      <c r="L201" s="168">
        <f t="shared" si="57"/>
        <v>121.82896551500646</v>
      </c>
      <c r="M201" s="168">
        <f t="shared" si="57"/>
        <v>110.46507747241056</v>
      </c>
      <c r="N201" s="168">
        <f t="shared" si="57"/>
        <v>110.1566494698169</v>
      </c>
      <c r="O201" s="168">
        <f t="shared" si="57"/>
        <v>102.41906290541202</v>
      </c>
      <c r="P201" s="168">
        <f t="shared" si="57"/>
        <v>109.80457464368754</v>
      </c>
      <c r="Q201" s="168">
        <f t="shared" si="57"/>
        <v>104.10932809734227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379.69556429255528</v>
      </c>
      <c r="C206" s="157">
        <f t="shared" si="61"/>
        <v>271.32597476157764</v>
      </c>
      <c r="D206" s="157">
        <f t="shared" si="61"/>
        <v>162.00884038586742</v>
      </c>
      <c r="E206" s="157">
        <f t="shared" si="61"/>
        <v>40.372219374460762</v>
      </c>
      <c r="F206" s="157">
        <f t="shared" si="61"/>
        <v>17.920196786771427</v>
      </c>
      <c r="G206" s="157">
        <f t="shared" si="61"/>
        <v>7.7738954275706442</v>
      </c>
      <c r="H206" s="157">
        <f t="shared" si="61"/>
        <v>3.8082709011292128</v>
      </c>
      <c r="I206" s="157">
        <f t="shared" si="61"/>
        <v>3.7093230801826542</v>
      </c>
      <c r="J206" s="157">
        <f t="shared" si="61"/>
        <v>2.1401903536845452</v>
      </c>
      <c r="K206" s="157">
        <f t="shared" si="61"/>
        <v>1.5377721330939489</v>
      </c>
      <c r="L206" s="157">
        <f t="shared" si="61"/>
        <v>1.482165477119781</v>
      </c>
      <c r="M206" s="157">
        <f t="shared" si="61"/>
        <v>1.1882555409199391</v>
      </c>
      <c r="N206" s="157">
        <f t="shared" si="61"/>
        <v>1.0640836772430851</v>
      </c>
      <c r="O206" s="157">
        <f t="shared" si="61"/>
        <v>0.9767777322559722</v>
      </c>
      <c r="P206" s="157">
        <f t="shared" si="61"/>
        <v>0.87887833726219655</v>
      </c>
      <c r="Q206" s="157">
        <f t="shared" si="61"/>
        <v>0.73054450712571495</v>
      </c>
    </row>
    <row r="207" spans="1:17" ht="12" customHeight="1" x14ac:dyDescent="0.25">
      <c r="A207" s="167" t="s">
        <v>144</v>
      </c>
      <c r="B207" s="132">
        <f>IF(B153=0,0,B153*1000000/B$11)</f>
        <v>607.51290286808842</v>
      </c>
      <c r="C207" s="132">
        <f t="shared" ref="C207:Q207" si="62">IF(C153=0,0,C153*1000000/C$11)</f>
        <v>614.63639180683913</v>
      </c>
      <c r="D207" s="132">
        <f t="shared" si="62"/>
        <v>613.31918146078374</v>
      </c>
      <c r="E207" s="132">
        <f t="shared" si="62"/>
        <v>617.26998569899217</v>
      </c>
      <c r="F207" s="132">
        <f t="shared" si="62"/>
        <v>627.20688753699994</v>
      </c>
      <c r="G207" s="132">
        <f t="shared" si="62"/>
        <v>624.24380283392281</v>
      </c>
      <c r="H207" s="132">
        <f t="shared" si="62"/>
        <v>629.80921523502423</v>
      </c>
      <c r="I207" s="132">
        <f t="shared" si="62"/>
        <v>628.39737412223201</v>
      </c>
      <c r="J207" s="132">
        <f t="shared" si="62"/>
        <v>634.56643986746747</v>
      </c>
      <c r="K207" s="132">
        <f t="shared" si="62"/>
        <v>645.21817315446094</v>
      </c>
      <c r="L207" s="132">
        <f t="shared" si="62"/>
        <v>645.56540781217109</v>
      </c>
      <c r="M207" s="132">
        <f t="shared" si="62"/>
        <v>641.13995153396797</v>
      </c>
      <c r="N207" s="132">
        <f t="shared" si="62"/>
        <v>637.74458056518597</v>
      </c>
      <c r="O207" s="132">
        <f t="shared" si="62"/>
        <v>634.4945056335016</v>
      </c>
      <c r="P207" s="132">
        <f t="shared" si="62"/>
        <v>627.26027077713081</v>
      </c>
      <c r="Q207" s="132">
        <f t="shared" si="62"/>
        <v>620.01383941769927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451.65272120811687</v>
      </c>
      <c r="L208" s="132">
        <f t="shared" si="63"/>
        <v>451.89578546851914</v>
      </c>
      <c r="M208" s="132">
        <f t="shared" si="63"/>
        <v>448.79796607378091</v>
      </c>
      <c r="N208" s="132">
        <f t="shared" si="63"/>
        <v>446.42120639562745</v>
      </c>
      <c r="O208" s="132">
        <f t="shared" si="63"/>
        <v>444.14615394345174</v>
      </c>
      <c r="P208" s="132">
        <f t="shared" si="63"/>
        <v>439.08218954399172</v>
      </c>
      <c r="Q208" s="132">
        <f t="shared" si="63"/>
        <v>434.00968759238953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451.65272120811687</v>
      </c>
      <c r="L209" s="165">
        <f t="shared" si="63"/>
        <v>451.89578546851914</v>
      </c>
      <c r="M209" s="165">
        <f t="shared" si="63"/>
        <v>448.79796607378091</v>
      </c>
      <c r="N209" s="165">
        <f t="shared" si="63"/>
        <v>446.42120639562745</v>
      </c>
      <c r="O209" s="165">
        <f t="shared" si="63"/>
        <v>444.14615394345174</v>
      </c>
      <c r="P209" s="165">
        <f t="shared" si="63"/>
        <v>439.08218954399172</v>
      </c>
      <c r="Q209" s="165">
        <f t="shared" si="63"/>
        <v>434.00968759238953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96.91726537596719</v>
      </c>
      <c r="C215" s="157">
        <f t="shared" ref="C215:Q215" si="66">IF(C161=0,0,C161*1000000/C$5)</f>
        <v>93.248435104174689</v>
      </c>
      <c r="D215" s="157">
        <f t="shared" si="66"/>
        <v>96.61291102988389</v>
      </c>
      <c r="E215" s="157">
        <f t="shared" si="66"/>
        <v>116.2420420082627</v>
      </c>
      <c r="F215" s="157">
        <f t="shared" si="66"/>
        <v>107.99995553054804</v>
      </c>
      <c r="G215" s="157">
        <f t="shared" si="66"/>
        <v>104.71099679695455</v>
      </c>
      <c r="H215" s="157">
        <f t="shared" si="66"/>
        <v>106.94981991023315</v>
      </c>
      <c r="I215" s="157">
        <f t="shared" si="66"/>
        <v>111.77455569895608</v>
      </c>
      <c r="J215" s="157">
        <f t="shared" si="66"/>
        <v>115.84876132396144</v>
      </c>
      <c r="K215" s="157">
        <f t="shared" si="66"/>
        <v>122.65484190206922</v>
      </c>
      <c r="L215" s="157">
        <f t="shared" si="66"/>
        <v>120.34680003788668</v>
      </c>
      <c r="M215" s="157">
        <f t="shared" si="66"/>
        <v>109.27682193149062</v>
      </c>
      <c r="N215" s="157">
        <f t="shared" si="66"/>
        <v>109.09256579257381</v>
      </c>
      <c r="O215" s="157">
        <f t="shared" si="66"/>
        <v>101.44228517315605</v>
      </c>
      <c r="P215" s="157">
        <f t="shared" si="66"/>
        <v>108.92569630642535</v>
      </c>
      <c r="Q215" s="157">
        <f t="shared" si="66"/>
        <v>103.37878359021656</v>
      </c>
    </row>
    <row r="216" spans="1:17" ht="12" customHeight="1" x14ac:dyDescent="0.25">
      <c r="A216" s="23" t="s">
        <v>57</v>
      </c>
      <c r="B216" s="156">
        <f>IF(B162=0,0,B162*1000000/B$16)</f>
        <v>268.38627334883222</v>
      </c>
      <c r="C216" s="156">
        <f t="shared" ref="C216:Q216" si="67">IF(C162=0,0,C162*1000000/C$16)</f>
        <v>265.39939221957411</v>
      </c>
      <c r="D216" s="156">
        <f t="shared" si="67"/>
        <v>274.31165810270613</v>
      </c>
      <c r="E216" s="156">
        <f t="shared" si="67"/>
        <v>334.33973468713191</v>
      </c>
      <c r="F216" s="156">
        <f t="shared" si="67"/>
        <v>336.6410827606141</v>
      </c>
      <c r="G216" s="156">
        <f t="shared" si="67"/>
        <v>337.68245151788955</v>
      </c>
      <c r="H216" s="156">
        <f t="shared" si="67"/>
        <v>343.0978838056709</v>
      </c>
      <c r="I216" s="156">
        <f t="shared" si="67"/>
        <v>350.3294542234359</v>
      </c>
      <c r="J216" s="156">
        <f t="shared" si="67"/>
        <v>356.72806609376153</v>
      </c>
      <c r="K216" s="156">
        <f t="shared" si="67"/>
        <v>359.32855013711998</v>
      </c>
      <c r="L216" s="156">
        <f t="shared" si="67"/>
        <v>359.73854609658065</v>
      </c>
      <c r="M216" s="156">
        <f t="shared" si="67"/>
        <v>360.1097733212477</v>
      </c>
      <c r="N216" s="156">
        <f t="shared" si="67"/>
        <v>362.9190995411081</v>
      </c>
      <c r="O216" s="156">
        <f t="shared" si="67"/>
        <v>361.50867596403242</v>
      </c>
      <c r="P216" s="156">
        <f t="shared" si="67"/>
        <v>357.22444847404086</v>
      </c>
      <c r="Q216" s="156">
        <f t="shared" si="67"/>
        <v>356.8990168871814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160.51435673718655</v>
      </c>
      <c r="C219" s="184">
        <f>C165/RES_summary!C$19</f>
        <v>165.54956820091772</v>
      </c>
      <c r="D219" s="184">
        <f>D165/RES_summary!D$19</f>
        <v>154.71121544300576</v>
      </c>
      <c r="E219" s="184">
        <f>E165/RES_summary!E$19</f>
        <v>151.43045254082512</v>
      </c>
      <c r="F219" s="184">
        <f>F165/RES_summary!F$19</f>
        <v>144.35531422191644</v>
      </c>
      <c r="G219" s="184">
        <f>G165/RES_summary!G$19</f>
        <v>139.23449390635756</v>
      </c>
      <c r="H219" s="184">
        <f>H165/RES_summary!H$19</f>
        <v>139.72911232860514</v>
      </c>
      <c r="I219" s="184">
        <f>I165/RES_summary!I$19</f>
        <v>127.290774177873</v>
      </c>
      <c r="J219" s="184">
        <f>J165/RES_summary!J$19</f>
        <v>123.86100275828638</v>
      </c>
      <c r="K219" s="184">
        <f>K165/RES_summary!K$19</f>
        <v>121.26546912254679</v>
      </c>
      <c r="L219" s="184">
        <f>L165/RES_summary!L$19</f>
        <v>130.42901790014099</v>
      </c>
      <c r="M219" s="184">
        <f>M165/RES_summary!M$19</f>
        <v>115.04492411623355</v>
      </c>
      <c r="N219" s="184">
        <f>N165/RES_summary!N$19</f>
        <v>113.0324700663933</v>
      </c>
      <c r="O219" s="184">
        <f>O165/RES_summary!O$19</f>
        <v>108.11503174201449</v>
      </c>
      <c r="P219" s="184">
        <f>P165/RES_summary!P$19</f>
        <v>100.70128716077873</v>
      </c>
      <c r="Q219" s="184">
        <f>Q165/RES_summary!Q$19</f>
        <v>97.825181634358401</v>
      </c>
    </row>
    <row r="220" spans="1:17" ht="12" customHeight="1" x14ac:dyDescent="0.25">
      <c r="A220" s="158" t="s">
        <v>65</v>
      </c>
      <c r="B220" s="178">
        <f>B166/RES_summary!B$19</f>
        <v>101.46266536070434</v>
      </c>
      <c r="C220" s="178">
        <f>C166/RES_summary!C$19</f>
        <v>108.24369264153596</v>
      </c>
      <c r="D220" s="178">
        <f>D166/RES_summary!D$19</f>
        <v>99.019087556500239</v>
      </c>
      <c r="E220" s="178">
        <f>E166/RES_summary!E$19</f>
        <v>88.101574941522742</v>
      </c>
      <c r="F220" s="178">
        <f>F166/RES_summary!F$19</f>
        <v>81.822788701943807</v>
      </c>
      <c r="G220" s="178">
        <f>G166/RES_summary!G$19</f>
        <v>79.437760814809337</v>
      </c>
      <c r="H220" s="178">
        <f>H166/RES_summary!H$19</f>
        <v>78.260654446410456</v>
      </c>
      <c r="I220" s="178">
        <f>I166/RES_summary!I$19</f>
        <v>69.478616702490669</v>
      </c>
      <c r="J220" s="178">
        <f>J166/RES_summary!J$19</f>
        <v>64.297960247622783</v>
      </c>
      <c r="K220" s="178">
        <f>K166/RES_summary!K$19</f>
        <v>61.822842000088507</v>
      </c>
      <c r="L220" s="178">
        <f>L166/RES_summary!L$19</f>
        <v>67.841295767850681</v>
      </c>
      <c r="M220" s="178">
        <f>M166/RES_summary!M$19</f>
        <v>56.469362988204651</v>
      </c>
      <c r="N220" s="178">
        <f>N166/RES_summary!N$19</f>
        <v>55.493982518695084</v>
      </c>
      <c r="O220" s="178">
        <f>O166/RES_summary!O$19</f>
        <v>51.527798636049233</v>
      </c>
      <c r="P220" s="178">
        <f>P166/RES_summary!P$19</f>
        <v>44.105463015324908</v>
      </c>
      <c r="Q220" s="178">
        <f>Q166/RES_summary!Q$19</f>
        <v>41.812084275097313</v>
      </c>
    </row>
    <row r="221" spans="1:17" ht="12" customHeight="1" x14ac:dyDescent="0.25">
      <c r="A221" s="23" t="s">
        <v>60</v>
      </c>
      <c r="B221" s="177">
        <f>B167/RES_summary!B$19</f>
        <v>101.46266536070434</v>
      </c>
      <c r="C221" s="177">
        <f>C167/RES_summary!C$19</f>
        <v>108.24369264153596</v>
      </c>
      <c r="D221" s="177">
        <f>D167/RES_summary!D$19</f>
        <v>99.019087556500239</v>
      </c>
      <c r="E221" s="177">
        <f>E167/RES_summary!E$19</f>
        <v>88.101574941522742</v>
      </c>
      <c r="F221" s="177">
        <f>F167/RES_summary!F$19</f>
        <v>81.822788701943807</v>
      </c>
      <c r="G221" s="177">
        <f>G167/RES_summary!G$19</f>
        <v>79.437760814809337</v>
      </c>
      <c r="H221" s="177">
        <f>H167/RES_summary!H$19</f>
        <v>78.260654446410456</v>
      </c>
      <c r="I221" s="177">
        <f>I167/RES_summary!I$19</f>
        <v>69.478616702490669</v>
      </c>
      <c r="J221" s="177">
        <f>J167/RES_summary!J$19</f>
        <v>64.297960247622783</v>
      </c>
      <c r="K221" s="177">
        <f>K167/RES_summary!K$19</f>
        <v>61.822842000088507</v>
      </c>
      <c r="L221" s="177">
        <f>L167/RES_summary!L$19</f>
        <v>67.841295767850681</v>
      </c>
      <c r="M221" s="177">
        <f>M167/RES_summary!M$19</f>
        <v>56.469362988204651</v>
      </c>
      <c r="N221" s="177">
        <f>N167/RES_summary!N$19</f>
        <v>55.493982518695084</v>
      </c>
      <c r="O221" s="177">
        <f>O167/RES_summary!O$19</f>
        <v>51.527798636049233</v>
      </c>
      <c r="P221" s="177">
        <f>P167/RES_summary!P$19</f>
        <v>44.105463015324908</v>
      </c>
      <c r="Q221" s="177">
        <f>Q167/RES_summary!Q$19</f>
        <v>41.812084275097313</v>
      </c>
    </row>
    <row r="222" spans="1:17" ht="12" customHeight="1" x14ac:dyDescent="0.25">
      <c r="A222" s="158" t="s">
        <v>112</v>
      </c>
      <c r="B222" s="178">
        <f>B168/RES_summary!B$19</f>
        <v>3.3184882668791853</v>
      </c>
      <c r="C222" s="178">
        <f>C168/RES_summary!C$19</f>
        <v>3.0200711336705579</v>
      </c>
      <c r="D222" s="178">
        <f>D168/RES_summary!D$19</f>
        <v>2.8558272265536986</v>
      </c>
      <c r="E222" s="178">
        <f>E168/RES_summary!E$19</f>
        <v>2.6218614531383908</v>
      </c>
      <c r="F222" s="178">
        <f>F168/RES_summary!F$19</f>
        <v>2.5602184830693173</v>
      </c>
      <c r="G222" s="178">
        <f>G168/RES_summary!G$19</f>
        <v>2.4614680137172829</v>
      </c>
      <c r="H222" s="178">
        <f>H168/RES_summary!H$19</f>
        <v>2.3905576657838976</v>
      </c>
      <c r="I222" s="178">
        <f>I168/RES_summary!I$19</f>
        <v>2.3266065435370491</v>
      </c>
      <c r="J222" s="178">
        <f>J168/RES_summary!J$19</f>
        <v>2.2020662738900816</v>
      </c>
      <c r="K222" s="178">
        <f>K168/RES_summary!K$19</f>
        <v>2.1294099246305551</v>
      </c>
      <c r="L222" s="178">
        <f>L168/RES_summary!L$19</f>
        <v>2.0684672460874931</v>
      </c>
      <c r="M222" s="178">
        <f>M168/RES_summary!M$19</f>
        <v>1.9910837796099188</v>
      </c>
      <c r="N222" s="178">
        <f>N168/RES_summary!N$19</f>
        <v>1.907153389335065</v>
      </c>
      <c r="O222" s="178">
        <f>O168/RES_summary!O$19</f>
        <v>1.7701011107230185</v>
      </c>
      <c r="P222" s="178">
        <f>P168/RES_summary!P$19</f>
        <v>1.8147682305184631</v>
      </c>
      <c r="Q222" s="178">
        <f>Q168/RES_summary!Q$19</f>
        <v>1.7542620442380612</v>
      </c>
    </row>
    <row r="223" spans="1:17" ht="12" customHeight="1" x14ac:dyDescent="0.25">
      <c r="A223" s="23" t="s">
        <v>60</v>
      </c>
      <c r="B223" s="177">
        <f>B169/RES_summary!B$19</f>
        <v>3.3184882668791853</v>
      </c>
      <c r="C223" s="177">
        <f>C169/RES_summary!C$19</f>
        <v>3.0200711336705579</v>
      </c>
      <c r="D223" s="177">
        <f>D169/RES_summary!D$19</f>
        <v>2.8558272265536986</v>
      </c>
      <c r="E223" s="177">
        <f>E169/RES_summary!E$19</f>
        <v>2.6218614531383908</v>
      </c>
      <c r="F223" s="177">
        <f>F169/RES_summary!F$19</f>
        <v>2.5602184830693173</v>
      </c>
      <c r="G223" s="177">
        <f>G169/RES_summary!G$19</f>
        <v>2.4614680137172829</v>
      </c>
      <c r="H223" s="177">
        <f>H169/RES_summary!H$19</f>
        <v>2.3905576657838976</v>
      </c>
      <c r="I223" s="177">
        <f>I169/RES_summary!I$19</f>
        <v>2.3266065435370491</v>
      </c>
      <c r="J223" s="177">
        <f>J169/RES_summary!J$19</f>
        <v>2.2020662738900816</v>
      </c>
      <c r="K223" s="177">
        <f>K169/RES_summary!K$19</f>
        <v>2.1294099246305551</v>
      </c>
      <c r="L223" s="177">
        <f>L169/RES_summary!L$19</f>
        <v>2.0684672460874931</v>
      </c>
      <c r="M223" s="177">
        <f>M169/RES_summary!M$19</f>
        <v>1.9910837796099188</v>
      </c>
      <c r="N223" s="177">
        <f>N169/RES_summary!N$19</f>
        <v>1.907153389335065</v>
      </c>
      <c r="O223" s="177">
        <f>O169/RES_summary!O$19</f>
        <v>1.7701011107230185</v>
      </c>
      <c r="P223" s="177">
        <f>P169/RES_summary!P$19</f>
        <v>1.8147682305184631</v>
      </c>
      <c r="Q223" s="177">
        <f>Q169/RES_summary!Q$19</f>
        <v>1.7542620442380612</v>
      </c>
    </row>
    <row r="224" spans="1:17" ht="12" customHeight="1" x14ac:dyDescent="0.25">
      <c r="A224" s="158" t="s">
        <v>63</v>
      </c>
      <c r="B224" s="178">
        <f>B170/RES_summary!B$19</f>
        <v>41.647412397557027</v>
      </c>
      <c r="C224" s="178">
        <f>C170/RES_summary!C$19</f>
        <v>40.729177611253611</v>
      </c>
      <c r="D224" s="178">
        <f>D170/RES_summary!D$19</f>
        <v>38.574078821557578</v>
      </c>
      <c r="E224" s="178">
        <f>E170/RES_summary!E$19</f>
        <v>42.628998253583603</v>
      </c>
      <c r="F224" s="178">
        <f>F170/RES_summary!F$19</f>
        <v>42.215537152117747</v>
      </c>
      <c r="G224" s="178">
        <f>G170/RES_summary!G$19</f>
        <v>40.207125114132495</v>
      </c>
      <c r="H224" s="178">
        <f>H170/RES_summary!H$19</f>
        <v>41.594761180279896</v>
      </c>
      <c r="I224" s="178">
        <f>I170/RES_summary!I$19</f>
        <v>38.182113916412639</v>
      </c>
      <c r="J224" s="178">
        <f>J170/RES_summary!J$19</f>
        <v>39.789041875174142</v>
      </c>
      <c r="K224" s="178">
        <f>K170/RES_summary!K$19</f>
        <v>39.563321597848905</v>
      </c>
      <c r="L224" s="178">
        <f>L170/RES_summary!L$19</f>
        <v>42.809513979848894</v>
      </c>
      <c r="M224" s="178">
        <f>M170/RES_summary!M$19</f>
        <v>39.446451525446271</v>
      </c>
      <c r="N224" s="178">
        <f>N170/RES_summary!N$19</f>
        <v>38.918062383102061</v>
      </c>
      <c r="O224" s="178">
        <f>O170/RES_summary!O$19</f>
        <v>38.265448905194134</v>
      </c>
      <c r="P224" s="178">
        <f>P170/RES_summary!P$19</f>
        <v>38.219103660623787</v>
      </c>
      <c r="Q224" s="178">
        <f>Q170/RES_summary!Q$19</f>
        <v>37.814214379669714</v>
      </c>
    </row>
    <row r="225" spans="1:17" ht="12" customHeight="1" x14ac:dyDescent="0.25">
      <c r="A225" s="167" t="s">
        <v>144</v>
      </c>
      <c r="B225" s="183">
        <f>B171/RES_summary!B$19</f>
        <v>43.16486440536417</v>
      </c>
      <c r="C225" s="183">
        <f>C171/RES_summary!C$19</f>
        <v>42.864303639090487</v>
      </c>
      <c r="D225" s="183">
        <f>D171/RES_summary!D$19</f>
        <v>41.982257913282517</v>
      </c>
      <c r="E225" s="183">
        <f>E171/RES_summary!E$19</f>
        <v>41.494955870261641</v>
      </c>
      <c r="F225" s="183">
        <f>F171/RES_summary!F$19</f>
        <v>41.432443051452424</v>
      </c>
      <c r="G225" s="183">
        <f>G171/RES_summary!G$19</f>
        <v>40.525232973972933</v>
      </c>
      <c r="H225" s="183">
        <f>H171/RES_summary!H$19</f>
        <v>40.292644185978801</v>
      </c>
      <c r="I225" s="183">
        <f>I171/RES_summary!I$19</f>
        <v>39.617795117901224</v>
      </c>
      <c r="J225" s="183">
        <f>J171/RES_summary!J$19</f>
        <v>39.422278156600264</v>
      </c>
      <c r="K225" s="183">
        <f>K171/RES_summary!K$19</f>
        <v>39.518660317786555</v>
      </c>
      <c r="L225" s="183">
        <f>L171/RES_summary!L$19</f>
        <v>38.991656579644044</v>
      </c>
      <c r="M225" s="183">
        <f>M171/RES_summary!M$19</f>
        <v>38.187650922793303</v>
      </c>
      <c r="N225" s="183">
        <f>N171/RES_summary!N$19</f>
        <v>37.326641030966201</v>
      </c>
      <c r="O225" s="183">
        <f>O171/RES_summary!O$19</f>
        <v>36.65960989166274</v>
      </c>
      <c r="P225" s="183">
        <f>P171/RES_summary!P$19</f>
        <v>35.751051080961503</v>
      </c>
      <c r="Q225" s="183">
        <f>Q171/RES_summary!Q$19</f>
        <v>34.875202008363978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34.008724039909168</v>
      </c>
      <c r="L226" s="183">
        <f>L172/RES_summary!L$19</f>
        <v>33.598176162219431</v>
      </c>
      <c r="M226" s="183">
        <f>M172/RES_summary!M$19</f>
        <v>32.96459362785032</v>
      </c>
      <c r="N226" s="183">
        <f>N172/RES_summary!N$19</f>
        <v>32.302534445897329</v>
      </c>
      <c r="O226" s="183">
        <f>O172/RES_summary!O$19</f>
        <v>31.791768395071514</v>
      </c>
      <c r="P226" s="183">
        <f>P172/RES_summary!P$19</f>
        <v>31.066741157652881</v>
      </c>
      <c r="Q226" s="183">
        <f>Q172/RES_summary!Q$19</f>
        <v>30.366523182066086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27.663062222450232</v>
      </c>
      <c r="L227" s="182">
        <f>L173/RES_summary!L$19</f>
        <v>27.294159605750792</v>
      </c>
      <c r="M227" s="182">
        <f>M173/RES_summary!M$19</f>
        <v>26.731355645955507</v>
      </c>
      <c r="N227" s="182">
        <f>N173/RES_summary!N$19</f>
        <v>26.128648721676171</v>
      </c>
      <c r="O227" s="182">
        <f>O173/RES_summary!O$19</f>
        <v>25.661726924163965</v>
      </c>
      <c r="P227" s="182">
        <f>P173/RES_summary!P$19</f>
        <v>25.025735756673054</v>
      </c>
      <c r="Q227" s="182">
        <f>Q173/RES_summary!Q$19</f>
        <v>24.412641405854785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6.3456618174589341</v>
      </c>
      <c r="L228" s="181">
        <f>L174/RES_summary!L$19</f>
        <v>6.304016556468639</v>
      </c>
      <c r="M228" s="181">
        <f>M174/RES_summary!M$19</f>
        <v>6.2332379818948107</v>
      </c>
      <c r="N228" s="181">
        <f>N174/RES_summary!N$19</f>
        <v>6.173885724221158</v>
      </c>
      <c r="O228" s="181">
        <f>O174/RES_summary!O$19</f>
        <v>6.1300414709075541</v>
      </c>
      <c r="P228" s="181">
        <f>P174/RES_summary!P$19</f>
        <v>6.0410054009798229</v>
      </c>
      <c r="Q228" s="181">
        <f>Q174/RES_summary!Q$19</f>
        <v>5.9538817762112988</v>
      </c>
    </row>
    <row r="229" spans="1:17" ht="12" customHeight="1" x14ac:dyDescent="0.25">
      <c r="A229" s="163" t="s">
        <v>142</v>
      </c>
      <c r="B229" s="180">
        <f>B175/RES_summary!B$19</f>
        <v>39.118325717878434</v>
      </c>
      <c r="C229" s="180">
        <f>C175/RES_summary!C$19</f>
        <v>39.041739298930928</v>
      </c>
      <c r="D229" s="180">
        <f>D175/RES_summary!D$19</f>
        <v>37.350629916835814</v>
      </c>
      <c r="E229" s="180">
        <f>E175/RES_summary!E$19</f>
        <v>42.708360335657702</v>
      </c>
      <c r="F229" s="180">
        <f>F175/RES_summary!F$19</f>
        <v>42.238569331549087</v>
      </c>
      <c r="G229" s="180">
        <f>G175/RES_summary!G$19</f>
        <v>40.203113665710802</v>
      </c>
      <c r="H229" s="180">
        <f>H175/RES_summary!H$19</f>
        <v>41.602682596859452</v>
      </c>
      <c r="I229" s="180">
        <f>I175/RES_summary!I$19</f>
        <v>38.173589012810631</v>
      </c>
      <c r="J229" s="180">
        <f>J175/RES_summary!J$19</f>
        <v>39.790283038350367</v>
      </c>
      <c r="K229" s="180">
        <f>K175/RES_summary!K$19</f>
        <v>39.652193769766605</v>
      </c>
      <c r="L229" s="180">
        <f>L175/RES_summary!L$19</f>
        <v>42.952538700511646</v>
      </c>
      <c r="M229" s="180">
        <f>M175/RES_summary!M$19</f>
        <v>39.587255012630173</v>
      </c>
      <c r="N229" s="180">
        <f>N175/RES_summary!N$19</f>
        <v>39.077679238808656</v>
      </c>
      <c r="O229" s="180">
        <f>O175/RES_summary!O$19</f>
        <v>38.552756630872004</v>
      </c>
      <c r="P229" s="180">
        <f>P175/RES_summary!P$19</f>
        <v>38.648073935139514</v>
      </c>
      <c r="Q229" s="180">
        <f>Q175/RES_summary!Q$19</f>
        <v>38.37306412824956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34.102197456295691</v>
      </c>
      <c r="L230" s="179">
        <f>L176/RES_summary!L$19</f>
        <v>36.370793646827025</v>
      </c>
      <c r="M230" s="179">
        <f>M176/RES_summary!M$19</f>
        <v>33.944316490735851</v>
      </c>
      <c r="N230" s="179">
        <f>N176/RES_summary!N$19</f>
        <v>33.528261191387188</v>
      </c>
      <c r="O230" s="179">
        <f>O176/RES_summary!O$19</f>
        <v>33.11697111251793</v>
      </c>
      <c r="P230" s="179">
        <f>P176/RES_summary!P$19</f>
        <v>33.094657155577465</v>
      </c>
      <c r="Q230" s="179">
        <f>Q176/RES_summary!Q$19</f>
        <v>32.815026665986018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27.756535638836759</v>
      </c>
      <c r="L231" s="177">
        <f>L177/RES_summary!L$19</f>
        <v>30.066777090358379</v>
      </c>
      <c r="M231" s="177">
        <f>M177/RES_summary!M$19</f>
        <v>27.711078508841045</v>
      </c>
      <c r="N231" s="177">
        <f>N177/RES_summary!N$19</f>
        <v>27.354375467166033</v>
      </c>
      <c r="O231" s="177">
        <f>O177/RES_summary!O$19</f>
        <v>26.98692964161037</v>
      </c>
      <c r="P231" s="177">
        <f>P177/RES_summary!P$19</f>
        <v>27.053651754597642</v>
      </c>
      <c r="Q231" s="177">
        <f>Q177/RES_summary!Q$19</f>
        <v>26.86114488977471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6.3456618174589332</v>
      </c>
      <c r="L232" s="177">
        <f>L178/RES_summary!L$19</f>
        <v>6.3040165564686381</v>
      </c>
      <c r="M232" s="177">
        <f>M178/RES_summary!M$19</f>
        <v>6.2332379818948098</v>
      </c>
      <c r="N232" s="177">
        <f>N178/RES_summary!N$19</f>
        <v>6.1738857242211589</v>
      </c>
      <c r="O232" s="177">
        <f>O178/RES_summary!O$19</f>
        <v>6.1300414709075568</v>
      </c>
      <c r="P232" s="177">
        <f>P178/RES_summary!P$19</f>
        <v>6.0410054009798255</v>
      </c>
      <c r="Q232" s="177">
        <f>Q178/RES_summary!Q$19</f>
        <v>5.9538817762113014</v>
      </c>
    </row>
    <row r="233" spans="1:17" ht="12" customHeight="1" x14ac:dyDescent="0.25">
      <c r="A233" s="158" t="s">
        <v>62</v>
      </c>
      <c r="B233" s="178">
        <f>B179/RES_summary!B$19</f>
        <v>14.085790712045991</v>
      </c>
      <c r="C233" s="178">
        <f>C179/RES_summary!C$19</f>
        <v>13.556626814457589</v>
      </c>
      <c r="D233" s="178">
        <f>D179/RES_summary!D$19</f>
        <v>14.262221838394231</v>
      </c>
      <c r="E233" s="178">
        <f>E179/RES_summary!E$19</f>
        <v>18.078017892580384</v>
      </c>
      <c r="F233" s="178">
        <f>F179/RES_summary!F$19</f>
        <v>17.756769884785559</v>
      </c>
      <c r="G233" s="178">
        <f>G179/RES_summary!G$19</f>
        <v>17.128139963698445</v>
      </c>
      <c r="H233" s="178">
        <f>H179/RES_summary!H$19</f>
        <v>17.483139036130897</v>
      </c>
      <c r="I233" s="178">
        <f>I179/RES_summary!I$19</f>
        <v>17.303437015432671</v>
      </c>
      <c r="J233" s="178">
        <f>J179/RES_summary!J$19</f>
        <v>17.571934361599368</v>
      </c>
      <c r="K233" s="178">
        <f>K179/RES_summary!K$19</f>
        <v>17.749895599978828</v>
      </c>
      <c r="L233" s="178">
        <f>L179/RES_summary!L$19</f>
        <v>17.709740906353922</v>
      </c>
      <c r="M233" s="178">
        <f>M179/RES_summary!M$19</f>
        <v>17.1380258229727</v>
      </c>
      <c r="N233" s="178">
        <f>N179/RES_summary!N$19</f>
        <v>16.713271775261099</v>
      </c>
      <c r="O233" s="178">
        <f>O179/RES_summary!O$19</f>
        <v>16.551683090048112</v>
      </c>
      <c r="P233" s="178">
        <f>P179/RES_summary!P$19</f>
        <v>16.561952254311571</v>
      </c>
      <c r="Q233" s="178">
        <f>Q179/RES_summary!Q$19</f>
        <v>16.444620935353303</v>
      </c>
    </row>
    <row r="234" spans="1:17" ht="12" customHeight="1" x14ac:dyDescent="0.25">
      <c r="A234" s="23" t="s">
        <v>57</v>
      </c>
      <c r="B234" s="177">
        <f>B180/RES_summary!B$19</f>
        <v>19.069318598289602</v>
      </c>
      <c r="C234" s="177">
        <f>C180/RES_summary!C$19</f>
        <v>18.508764344863369</v>
      </c>
      <c r="D234" s="177">
        <f>D180/RES_summary!D$19</f>
        <v>18.776883435569413</v>
      </c>
      <c r="E234" s="177">
        <f>E180/RES_summary!E$19</f>
        <v>22.475436774732156</v>
      </c>
      <c r="F234" s="177">
        <f>F180/RES_summary!F$19</f>
        <v>22.238056959212877</v>
      </c>
      <c r="G234" s="177">
        <f>G180/RES_summary!G$19</f>
        <v>21.921979772741988</v>
      </c>
      <c r="H234" s="177">
        <f>H180/RES_summary!H$19</f>
        <v>21.950013779943518</v>
      </c>
      <c r="I234" s="177">
        <f>I180/RES_summary!I$19</f>
        <v>22.08678952641602</v>
      </c>
      <c r="J234" s="177">
        <f>J180/RES_summary!J$19</f>
        <v>22.161640080984252</v>
      </c>
      <c r="K234" s="177">
        <f>K180/RES_summary!K$19</f>
        <v>22.008343078632031</v>
      </c>
      <c r="L234" s="177">
        <f>L180/RES_summary!L$19</f>
        <v>21.727932875764392</v>
      </c>
      <c r="M234" s="177">
        <f>M180/RES_summary!M$19</f>
        <v>21.448899393301112</v>
      </c>
      <c r="N234" s="177">
        <f>N180/RES_summary!N$19</f>
        <v>21.241342325241117</v>
      </c>
      <c r="O234" s="177">
        <f>O180/RES_summary!O$19</f>
        <v>20.887126548181715</v>
      </c>
      <c r="P234" s="177">
        <f>P180/RES_summary!P$19</f>
        <v>20.360207875020031</v>
      </c>
      <c r="Q234" s="177">
        <f>Q180/RES_summary!Q$19</f>
        <v>20.075237872459084</v>
      </c>
    </row>
    <row r="235" spans="1:17" ht="12" customHeight="1" x14ac:dyDescent="0.25">
      <c r="A235" s="29" t="s">
        <v>140</v>
      </c>
      <c r="B235" s="176">
        <f>B181/RES_summary!B$19</f>
        <v>11.26901408069091</v>
      </c>
      <c r="C235" s="176">
        <f>C181/RES_summary!C$19</f>
        <v>10.874218985487794</v>
      </c>
      <c r="D235" s="176">
        <f>D181/RES_summary!D$19</f>
        <v>11.807648542842678</v>
      </c>
      <c r="E235" s="176">
        <f>E181/RES_summary!E$19</f>
        <v>15.734274847211893</v>
      </c>
      <c r="F235" s="176">
        <f>F181/RES_summary!F$19</f>
        <v>15.64000808160054</v>
      </c>
      <c r="G235" s="176">
        <f>G181/RES_summary!G$19</f>
        <v>14.973507991763709</v>
      </c>
      <c r="H235" s="176">
        <f>H181/RES_summary!H$19</f>
        <v>15.460122452671373</v>
      </c>
      <c r="I235" s="176">
        <f>I181/RES_summary!I$19</f>
        <v>15.06220405407395</v>
      </c>
      <c r="J235" s="176">
        <f>J181/RES_summary!J$19</f>
        <v>15.364556177158077</v>
      </c>
      <c r="K235" s="176">
        <f>K181/RES_summary!K$19</f>
        <v>15.542978717923901</v>
      </c>
      <c r="L235" s="176">
        <f>L181/RES_summary!L$19</f>
        <v>15.689719107699593</v>
      </c>
      <c r="M235" s="176">
        <f>M181/RES_summary!M$19</f>
        <v>15.259968889448194</v>
      </c>
      <c r="N235" s="176">
        <f>N181/RES_summary!N$19</f>
        <v>14.767144130164336</v>
      </c>
      <c r="O235" s="176">
        <f>O181/RES_summary!O$19</f>
        <v>14.860586865370117</v>
      </c>
      <c r="P235" s="176">
        <f>P181/RES_summary!P$19</f>
        <v>14.895702888885141</v>
      </c>
      <c r="Q235" s="176">
        <f>Q181/RES_summary!Q$19</f>
        <v>14.964152265223987</v>
      </c>
    </row>
    <row r="237" spans="1:17" ht="12" customHeight="1" x14ac:dyDescent="0.25">
      <c r="A237" s="152" t="s">
        <v>71</v>
      </c>
      <c r="B237" s="184">
        <f>B183/RES_summary!B$19</f>
        <v>149.33078997102174</v>
      </c>
      <c r="C237" s="184">
        <f>C183/RES_summary!C$19</f>
        <v>162.9402326556249</v>
      </c>
      <c r="D237" s="184">
        <f>D183/RES_summary!D$19</f>
        <v>157.09325326686695</v>
      </c>
      <c r="E237" s="184">
        <f>E183/RES_summary!E$19</f>
        <v>160.69083078215704</v>
      </c>
      <c r="F237" s="184">
        <f>F183/RES_summary!F$19</f>
        <v>157.43311528806228</v>
      </c>
      <c r="G237" s="184">
        <f>G183/RES_summary!G$19</f>
        <v>157.82073252384066</v>
      </c>
      <c r="H237" s="184">
        <f>H183/RES_summary!H$19</f>
        <v>164.29921319249507</v>
      </c>
      <c r="I237" s="184">
        <f>I183/RES_summary!I$19</f>
        <v>152.47339620847208</v>
      </c>
      <c r="J237" s="184">
        <f>J183/RES_summary!J$19</f>
        <v>153.87540987271481</v>
      </c>
      <c r="K237" s="184">
        <f>K183/RES_summary!K$19</f>
        <v>155.09862942929198</v>
      </c>
      <c r="L237" s="184">
        <f>L183/RES_summary!L$19</f>
        <v>171.77135220189635</v>
      </c>
      <c r="M237" s="184">
        <f>M183/RES_summary!M$19</f>
        <v>153.6725070066083</v>
      </c>
      <c r="N237" s="184">
        <f>N183/RES_summary!N$19</f>
        <v>155.72207553373823</v>
      </c>
      <c r="O237" s="184">
        <f>O183/RES_summary!O$19</f>
        <v>152.4958853169851</v>
      </c>
      <c r="P237" s="184">
        <f>P183/RES_summary!P$19</f>
        <v>141.38045116025137</v>
      </c>
      <c r="Q237" s="184">
        <f>Q183/RES_summary!Q$19</f>
        <v>140.17672940260806</v>
      </c>
    </row>
    <row r="238" spans="1:17" ht="12" customHeight="1" x14ac:dyDescent="0.25">
      <c r="A238" s="158" t="s">
        <v>65</v>
      </c>
      <c r="B238" s="178">
        <f>B184/RES_summary!B$19</f>
        <v>112.73186382329807</v>
      </c>
      <c r="C238" s="178">
        <f>C184/RES_summary!C$19</f>
        <v>124.32024776919498</v>
      </c>
      <c r="D238" s="178">
        <f>D184/RES_summary!D$19</f>
        <v>117.30510256044433</v>
      </c>
      <c r="E238" s="178">
        <f>E184/RES_summary!E$19</f>
        <v>112.70377226935432</v>
      </c>
      <c r="F238" s="178">
        <f>F184/RES_summary!F$19</f>
        <v>109.19224566976875</v>
      </c>
      <c r="G238" s="178">
        <f>G184/RES_summary!G$19</f>
        <v>111.20905404859862</v>
      </c>
      <c r="H238" s="178">
        <f>H184/RES_summary!H$19</f>
        <v>116.11100897134688</v>
      </c>
      <c r="I238" s="178">
        <f>I184/RES_summary!I$19</f>
        <v>107.01374688525387</v>
      </c>
      <c r="J238" s="178">
        <f>J184/RES_summary!J$19</f>
        <v>106.88615713909621</v>
      </c>
      <c r="K238" s="178">
        <f>K184/RES_summary!K$19</f>
        <v>108.12364228764714</v>
      </c>
      <c r="L238" s="178">
        <f>L184/RES_summary!L$19</f>
        <v>122.24443522422358</v>
      </c>
      <c r="M238" s="178">
        <f>M184/RES_summary!M$19</f>
        <v>106.81497540974374</v>
      </c>
      <c r="N238" s="178">
        <f>N184/RES_summary!N$19</f>
        <v>109.52474224389339</v>
      </c>
      <c r="O238" s="178">
        <f>O184/RES_summary!O$19</f>
        <v>106.75136958094038</v>
      </c>
      <c r="P238" s="178">
        <f>P184/RES_summary!P$19</f>
        <v>95.330990661752651</v>
      </c>
      <c r="Q238" s="178">
        <f>Q184/RES_summary!Q$19</f>
        <v>94.245479184751161</v>
      </c>
    </row>
    <row r="239" spans="1:17" ht="12" customHeight="1" x14ac:dyDescent="0.25">
      <c r="A239" s="23" t="s">
        <v>60</v>
      </c>
      <c r="B239" s="177">
        <f>B185/RES_summary!B$19</f>
        <v>112.73186382329807</v>
      </c>
      <c r="C239" s="177">
        <f>C185/RES_summary!C$19</f>
        <v>124.32024776919498</v>
      </c>
      <c r="D239" s="177">
        <f>D185/RES_summary!D$19</f>
        <v>117.30510256044433</v>
      </c>
      <c r="E239" s="177">
        <f>E185/RES_summary!E$19</f>
        <v>112.70377226935432</v>
      </c>
      <c r="F239" s="177">
        <f>F185/RES_summary!F$19</f>
        <v>109.19224566976875</v>
      </c>
      <c r="G239" s="177">
        <f>G185/RES_summary!G$19</f>
        <v>111.20905404859862</v>
      </c>
      <c r="H239" s="177">
        <f>H185/RES_summary!H$19</f>
        <v>116.11100897134688</v>
      </c>
      <c r="I239" s="177">
        <f>I185/RES_summary!I$19</f>
        <v>107.01374688525387</v>
      </c>
      <c r="J239" s="177">
        <f>J185/RES_summary!J$19</f>
        <v>106.88615713909621</v>
      </c>
      <c r="K239" s="177">
        <f>K185/RES_summary!K$19</f>
        <v>108.12364228764714</v>
      </c>
      <c r="L239" s="177">
        <f>L185/RES_summary!L$19</f>
        <v>122.24443522422358</v>
      </c>
      <c r="M239" s="177">
        <f>M185/RES_summary!M$19</f>
        <v>106.81497540974374</v>
      </c>
      <c r="N239" s="177">
        <f>N185/RES_summary!N$19</f>
        <v>109.52474224389339</v>
      </c>
      <c r="O239" s="177">
        <f>O185/RES_summary!O$19</f>
        <v>106.75136958094038</v>
      </c>
      <c r="P239" s="177">
        <f>P185/RES_summary!P$19</f>
        <v>95.330990661752651</v>
      </c>
      <c r="Q239" s="177">
        <f>Q185/RES_summary!Q$19</f>
        <v>94.245479184751161</v>
      </c>
    </row>
    <row r="240" spans="1:17" ht="12" customHeight="1" x14ac:dyDescent="0.25">
      <c r="A240" s="158" t="s">
        <v>112</v>
      </c>
      <c r="B240" s="178">
        <f>B186/RES_summary!B$19</f>
        <v>5.161387112669507</v>
      </c>
      <c r="C240" s="178">
        <f>C186/RES_summary!C$19</f>
        <v>5.0970570830551791</v>
      </c>
      <c r="D240" s="178">
        <f>D186/RES_summary!D$19</f>
        <v>5.0364673689230806</v>
      </c>
      <c r="E240" s="178">
        <f>E186/RES_summary!E$19</f>
        <v>4.9735596661266008</v>
      </c>
      <c r="F240" s="178">
        <f>F186/RES_summary!F$19</f>
        <v>4.9505061357159299</v>
      </c>
      <c r="G240" s="178">
        <f>G186/RES_summary!G$19</f>
        <v>4.8764764213960481</v>
      </c>
      <c r="H240" s="178">
        <f>H186/RES_summary!H$19</f>
        <v>4.8938255933381667</v>
      </c>
      <c r="I240" s="178">
        <f>I186/RES_summary!I$19</f>
        <v>4.8680928677855491</v>
      </c>
      <c r="J240" s="178">
        <f>J186/RES_summary!J$19</f>
        <v>4.8246255373671803</v>
      </c>
      <c r="K240" s="178">
        <f>K186/RES_summary!K$19</f>
        <v>4.8171704499913828</v>
      </c>
      <c r="L240" s="178">
        <f>L186/RES_summary!L$19</f>
        <v>4.7712920453746355</v>
      </c>
      <c r="M240" s="178">
        <f>M186/RES_summary!M$19</f>
        <v>4.7424658597479867</v>
      </c>
      <c r="N240" s="178">
        <f>N186/RES_summary!N$19</f>
        <v>4.678443804814516</v>
      </c>
      <c r="O240" s="178">
        <f>O186/RES_summary!O$19</f>
        <v>4.4983295756381363</v>
      </c>
      <c r="P240" s="178">
        <f>P186/RES_summary!P$19</f>
        <v>4.7636309618593122</v>
      </c>
      <c r="Q240" s="178">
        <f>Q186/RES_summary!Q$19</f>
        <v>4.7608940659961583</v>
      </c>
    </row>
    <row r="241" spans="1:17" ht="12" customHeight="1" x14ac:dyDescent="0.25">
      <c r="A241" s="23" t="s">
        <v>60</v>
      </c>
      <c r="B241" s="177">
        <f>B187/RES_summary!B$19</f>
        <v>5.161387112669507</v>
      </c>
      <c r="C241" s="177">
        <f>C187/RES_summary!C$19</f>
        <v>5.0970570830551791</v>
      </c>
      <c r="D241" s="177">
        <f>D187/RES_summary!D$19</f>
        <v>5.0364673689230806</v>
      </c>
      <c r="E241" s="177">
        <f>E187/RES_summary!E$19</f>
        <v>4.9735596661266008</v>
      </c>
      <c r="F241" s="177">
        <f>F187/RES_summary!F$19</f>
        <v>4.9505061357159299</v>
      </c>
      <c r="G241" s="177">
        <f>G187/RES_summary!G$19</f>
        <v>4.8764764213960481</v>
      </c>
      <c r="H241" s="177">
        <f>H187/RES_summary!H$19</f>
        <v>4.8938255933381667</v>
      </c>
      <c r="I241" s="177">
        <f>I187/RES_summary!I$19</f>
        <v>4.8680928677855491</v>
      </c>
      <c r="J241" s="177">
        <f>J187/RES_summary!J$19</f>
        <v>4.8246255373671803</v>
      </c>
      <c r="K241" s="177">
        <f>K187/RES_summary!K$19</f>
        <v>4.8171704499913828</v>
      </c>
      <c r="L241" s="177">
        <f>L187/RES_summary!L$19</f>
        <v>4.7712920453746355</v>
      </c>
      <c r="M241" s="177">
        <f>M187/RES_summary!M$19</f>
        <v>4.7424658597479867</v>
      </c>
      <c r="N241" s="177">
        <f>N187/RES_summary!N$19</f>
        <v>4.678443804814516</v>
      </c>
      <c r="O241" s="177">
        <f>O187/RES_summary!O$19</f>
        <v>4.4983295756381363</v>
      </c>
      <c r="P241" s="177">
        <f>P187/RES_summary!P$19</f>
        <v>4.7636309618593122</v>
      </c>
      <c r="Q241" s="177">
        <f>Q187/RES_summary!Q$19</f>
        <v>4.7608940659961583</v>
      </c>
    </row>
    <row r="242" spans="1:17" ht="12" customHeight="1" x14ac:dyDescent="0.25">
      <c r="A242" s="158" t="s">
        <v>63</v>
      </c>
      <c r="B242" s="178">
        <f>B188/RES_summary!B$19</f>
        <v>23.020036051409068</v>
      </c>
      <c r="C242" s="178">
        <f>C188/RES_summary!C$19</f>
        <v>25.139074224267251</v>
      </c>
      <c r="D242" s="178">
        <f>D188/RES_summary!D$19</f>
        <v>25.701275777744339</v>
      </c>
      <c r="E242" s="178">
        <f>E188/RES_summary!E$19</f>
        <v>31.089302748965551</v>
      </c>
      <c r="F242" s="178">
        <f>F188/RES_summary!F$19</f>
        <v>31.313227275571219</v>
      </c>
      <c r="G242" s="178">
        <f>G188/RES_summary!G$19</f>
        <v>30.107555190030407</v>
      </c>
      <c r="H242" s="178">
        <f>H188/RES_summary!H$19</f>
        <v>31.35191394382673</v>
      </c>
      <c r="I242" s="178">
        <f>I188/RES_summary!I$19</f>
        <v>28.854264752728053</v>
      </c>
      <c r="J242" s="178">
        <f>J188/RES_summary!J$19</f>
        <v>30.225462170415604</v>
      </c>
      <c r="K242" s="178">
        <f>K188/RES_summary!K$19</f>
        <v>30.166164997314397</v>
      </c>
      <c r="L242" s="178">
        <f>L188/RES_summary!L$19</f>
        <v>32.695356939018147</v>
      </c>
      <c r="M242" s="178">
        <f>M188/RES_summary!M$19</f>
        <v>30.22710777692259</v>
      </c>
      <c r="N242" s="178">
        <f>N188/RES_summary!N$19</f>
        <v>29.917501640831439</v>
      </c>
      <c r="O242" s="178">
        <f>O188/RES_summary!O$19</f>
        <v>29.558079669629254</v>
      </c>
      <c r="P242" s="178">
        <f>P188/RES_summary!P$19</f>
        <v>29.682822682788935</v>
      </c>
      <c r="Q242" s="178">
        <f>Q188/RES_summary!Q$19</f>
        <v>29.494930333315626</v>
      </c>
    </row>
    <row r="243" spans="1:17" ht="12" customHeight="1" x14ac:dyDescent="0.25">
      <c r="A243" s="167" t="s">
        <v>144</v>
      </c>
      <c r="B243" s="183">
        <f>B189/RES_summary!B$19</f>
        <v>21.73246057890066</v>
      </c>
      <c r="C243" s="183">
        <f>C189/RES_summary!C$19</f>
        <v>22.216967560266596</v>
      </c>
      <c r="D243" s="183">
        <f>D189/RES_summary!D$19</f>
        <v>21.863586402099635</v>
      </c>
      <c r="E243" s="183">
        <f>E189/RES_summary!E$19</f>
        <v>21.809436277531237</v>
      </c>
      <c r="F243" s="183">
        <f>F189/RES_summary!F$19</f>
        <v>22.094262398338824</v>
      </c>
      <c r="G243" s="183">
        <f>G189/RES_summary!G$19</f>
        <v>21.858329271474506</v>
      </c>
      <c r="H243" s="183">
        <f>H189/RES_summary!H$19</f>
        <v>22.331794243381395</v>
      </c>
      <c r="I243" s="183">
        <f>I189/RES_summary!I$19</f>
        <v>22.88895228853707</v>
      </c>
      <c r="J243" s="183">
        <f>J189/RES_summary!J$19</f>
        <v>23.287024260876777</v>
      </c>
      <c r="K243" s="183">
        <f>K189/RES_summary!K$19</f>
        <v>23.550368689349668</v>
      </c>
      <c r="L243" s="183">
        <f>L189/RES_summary!L$19</f>
        <v>23.261677831440149</v>
      </c>
      <c r="M243" s="183">
        <f>M189/RES_summary!M$19</f>
        <v>22.805018644155677</v>
      </c>
      <c r="N243" s="183">
        <f>N189/RES_summary!N$19</f>
        <v>22.339913978437195</v>
      </c>
      <c r="O243" s="183">
        <f>O189/RES_summary!O$19</f>
        <v>21.970305135639485</v>
      </c>
      <c r="P243" s="183">
        <f>P189/RES_summary!P$19</f>
        <v>21.509911979993355</v>
      </c>
      <c r="Q243" s="183">
        <f>Q189/RES_summary!Q$19</f>
        <v>21.20554238726033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22.978940418093003</v>
      </c>
      <c r="L244" s="183">
        <f>L190/RES_summary!L$19</f>
        <v>22.721547967685389</v>
      </c>
      <c r="M244" s="183">
        <f>M190/RES_summary!M$19</f>
        <v>22.31224086459995</v>
      </c>
      <c r="N244" s="183">
        <f>N190/RES_summary!N$19</f>
        <v>21.905452066707522</v>
      </c>
      <c r="O244" s="183">
        <f>O190/RES_summary!O$19</f>
        <v>21.713464978569757</v>
      </c>
      <c r="P244" s="183">
        <f>P190/RES_summary!P$19</f>
        <v>21.325202055595813</v>
      </c>
      <c r="Q244" s="183">
        <f>Q190/RES_summary!Q$19</f>
        <v>20.943844827456928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16.633278600634075</v>
      </c>
      <c r="L245" s="182">
        <f>L191/RES_summary!L$19</f>
        <v>16.417531411216753</v>
      </c>
      <c r="M245" s="182">
        <f>M191/RES_summary!M$19</f>
        <v>16.079002882705137</v>
      </c>
      <c r="N245" s="182">
        <f>N191/RES_summary!N$19</f>
        <v>15.731566342486364</v>
      </c>
      <c r="O245" s="182">
        <f>O191/RES_summary!O$19</f>
        <v>15.5834235076622</v>
      </c>
      <c r="P245" s="182">
        <f>P191/RES_summary!P$19</f>
        <v>15.284196654615995</v>
      </c>
      <c r="Q245" s="182">
        <f>Q191/RES_summary!Q$19</f>
        <v>14.989963051245631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6.3456618174589314</v>
      </c>
      <c r="L246" s="181">
        <f>L192/RES_summary!L$19</f>
        <v>6.304016556468639</v>
      </c>
      <c r="M246" s="181">
        <f>M192/RES_summary!M$19</f>
        <v>6.2332379818948107</v>
      </c>
      <c r="N246" s="181">
        <f>N192/RES_summary!N$19</f>
        <v>6.1738857242211607</v>
      </c>
      <c r="O246" s="181">
        <f>O192/RES_summary!O$19</f>
        <v>6.1300414709075524</v>
      </c>
      <c r="P246" s="181">
        <f>P192/RES_summary!P$19</f>
        <v>6.0410054009798202</v>
      </c>
      <c r="Q246" s="181">
        <f>Q192/RES_summary!Q$19</f>
        <v>5.953881776211297</v>
      </c>
    </row>
    <row r="247" spans="1:17" ht="12" customHeight="1" x14ac:dyDescent="0.25">
      <c r="A247" s="163" t="s">
        <v>142</v>
      </c>
      <c r="B247" s="180">
        <f>B193/RES_summary!B$19</f>
        <v>25.165995172256416</v>
      </c>
      <c r="C247" s="180">
        <f>C193/RES_summary!C$19</f>
        <v>27.448481103880674</v>
      </c>
      <c r="D247" s="180">
        <f>D193/RES_summary!D$19</f>
        <v>27.078907861309116</v>
      </c>
      <c r="E247" s="180">
        <f>E193/RES_summary!E$19</f>
        <v>31.738722502030939</v>
      </c>
      <c r="F247" s="180">
        <f>F193/RES_summary!F$19</f>
        <v>31.584373301372171</v>
      </c>
      <c r="G247" s="180">
        <f>G193/RES_summary!G$19</f>
        <v>30.211580737553177</v>
      </c>
      <c r="H247" s="180">
        <f>H193/RES_summary!H$19</f>
        <v>31.406787757821462</v>
      </c>
      <c r="I247" s="180">
        <f>I193/RES_summary!I$19</f>
        <v>28.8896860660812</v>
      </c>
      <c r="J247" s="180">
        <f>J193/RES_summary!J$19</f>
        <v>30.248942501750765</v>
      </c>
      <c r="K247" s="180">
        <f>K193/RES_summary!K$19</f>
        <v>30.22278266570466</v>
      </c>
      <c r="L247" s="180">
        <f>L193/RES_summary!L$19</f>
        <v>32.785085359343917</v>
      </c>
      <c r="M247" s="180">
        <f>M193/RES_summary!M$19</f>
        <v>30.306252134356264</v>
      </c>
      <c r="N247" s="180">
        <f>N193/RES_summary!N$19</f>
        <v>30.004234704345937</v>
      </c>
      <c r="O247" s="180">
        <f>O193/RES_summary!O$19</f>
        <v>29.702164300166711</v>
      </c>
      <c r="P247" s="180">
        <f>P193/RES_summary!P$19</f>
        <v>29.900445488047371</v>
      </c>
      <c r="Q247" s="180">
        <f>Q193/RES_summary!Q$19</f>
        <v>29.780448291138516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27.671111558991697</v>
      </c>
      <c r="L248" s="179">
        <f>L194/RES_summary!L$19</f>
        <v>29.450263050691419</v>
      </c>
      <c r="M248" s="179">
        <f>M194/RES_summary!M$19</f>
        <v>27.642660917445824</v>
      </c>
      <c r="N248" s="179">
        <f>N194/RES_summary!N$19</f>
        <v>27.385624153931992</v>
      </c>
      <c r="O248" s="179">
        <f>O194/RES_summary!O$19</f>
        <v>27.175765282563003</v>
      </c>
      <c r="P248" s="179">
        <f>P194/RES_summary!P$19</f>
        <v>27.209868241104481</v>
      </c>
      <c r="Q248" s="179">
        <f>Q194/RES_summary!Q$19</f>
        <v>27.021051568273208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21.325449741532765</v>
      </c>
      <c r="L249" s="177">
        <f>L195/RES_summary!L$19</f>
        <v>23.146246494222787</v>
      </c>
      <c r="M249" s="177">
        <f>M195/RES_summary!M$19</f>
        <v>21.409422935551021</v>
      </c>
      <c r="N249" s="177">
        <f>N195/RES_summary!N$19</f>
        <v>21.211738429710838</v>
      </c>
      <c r="O249" s="177">
        <f>O195/RES_summary!O$19</f>
        <v>21.045723811655446</v>
      </c>
      <c r="P249" s="177">
        <f>P195/RES_summary!P$19</f>
        <v>21.168862840124657</v>
      </c>
      <c r="Q249" s="177">
        <f>Q195/RES_summary!Q$19</f>
        <v>21.067169792061907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6.3456618174589323</v>
      </c>
      <c r="L250" s="177">
        <f>L196/RES_summary!L$19</f>
        <v>6.3040165564686381</v>
      </c>
      <c r="M250" s="177">
        <f>M196/RES_summary!M$19</f>
        <v>6.2332379818948107</v>
      </c>
      <c r="N250" s="177">
        <f>N196/RES_summary!N$19</f>
        <v>6.1738857242211589</v>
      </c>
      <c r="O250" s="177">
        <f>O196/RES_summary!O$19</f>
        <v>6.1300414709075568</v>
      </c>
      <c r="P250" s="177">
        <f>P196/RES_summary!P$19</f>
        <v>6.0410054009798237</v>
      </c>
      <c r="Q250" s="177">
        <f>Q196/RES_summary!Q$19</f>
        <v>5.9538817762113014</v>
      </c>
    </row>
    <row r="251" spans="1:17" ht="12" customHeight="1" x14ac:dyDescent="0.25">
      <c r="A251" s="158" t="s">
        <v>62</v>
      </c>
      <c r="B251" s="178">
        <f>B197/RES_summary!B$19</f>
        <v>8.4175029836450985</v>
      </c>
      <c r="C251" s="178">
        <f>C197/RES_summary!C$19</f>
        <v>8.3838535791074911</v>
      </c>
      <c r="D251" s="178">
        <f>D197/RES_summary!D$19</f>
        <v>9.0504075597551967</v>
      </c>
      <c r="E251" s="178">
        <f>E197/RES_summary!E$19</f>
        <v>11.924196097710572</v>
      </c>
      <c r="F251" s="178">
        <f>F197/RES_summary!F$19</f>
        <v>11.977136207006394</v>
      </c>
      <c r="G251" s="178">
        <f>G197/RES_summary!G$19</f>
        <v>11.627646863815619</v>
      </c>
      <c r="H251" s="178">
        <f>H197/RES_summary!H$19</f>
        <v>11.942464683983284</v>
      </c>
      <c r="I251" s="178">
        <f>I197/RES_summary!I$19</f>
        <v>11.737291702704589</v>
      </c>
      <c r="J251" s="178">
        <f>J197/RES_summary!J$19</f>
        <v>11.939165025835811</v>
      </c>
      <c r="K251" s="178">
        <f>K197/RES_summary!K$19</f>
        <v>11.991651694339067</v>
      </c>
      <c r="L251" s="178">
        <f>L197/RES_summary!L$19</f>
        <v>12.060267993279982</v>
      </c>
      <c r="M251" s="178">
        <f>M197/RES_summary!M$19</f>
        <v>11.887957960193976</v>
      </c>
      <c r="N251" s="178">
        <f>N197/RES_summary!N$19</f>
        <v>11.601387844198902</v>
      </c>
      <c r="O251" s="178">
        <f>O197/RES_summary!O$19</f>
        <v>11.68810649077732</v>
      </c>
      <c r="P251" s="178">
        <f>P197/RES_summary!P$19</f>
        <v>11.603006853850493</v>
      </c>
      <c r="Q251" s="178">
        <f>Q197/RES_summary!Q$19</f>
        <v>11.675425818545092</v>
      </c>
    </row>
    <row r="252" spans="1:17" ht="12" customHeight="1" x14ac:dyDescent="0.25">
      <c r="A252" s="23" t="s">
        <v>57</v>
      </c>
      <c r="B252" s="177">
        <f>B198/RES_summary!B$19</f>
        <v>7.6484876847218306</v>
      </c>
      <c r="C252" s="177">
        <f>C198/RES_summary!C$19</f>
        <v>7.7820014790942684</v>
      </c>
      <c r="D252" s="177">
        <f>D198/RES_summary!D$19</f>
        <v>8.1152604198910456</v>
      </c>
      <c r="E252" s="177">
        <f>E198/RES_summary!E$19</f>
        <v>10.05532622356885</v>
      </c>
      <c r="F252" s="177">
        <f>F198/RES_summary!F$19</f>
        <v>10.034210974965976</v>
      </c>
      <c r="G252" s="177">
        <f>G198/RES_summary!G$19</f>
        <v>9.9534126425976854</v>
      </c>
      <c r="H252" s="177">
        <f>H198/RES_summary!H$19</f>
        <v>10.019745850241678</v>
      </c>
      <c r="I252" s="177">
        <f>I198/RES_summary!I$19</f>
        <v>10.111265987221115</v>
      </c>
      <c r="J252" s="177">
        <f>J198/RES_summary!J$19</f>
        <v>10.193200119002244</v>
      </c>
      <c r="K252" s="177">
        <f>K198/RES_summary!K$19</f>
        <v>10.154162866586962</v>
      </c>
      <c r="L252" s="177">
        <f>L198/RES_summary!L$19</f>
        <v>10.037559811801561</v>
      </c>
      <c r="M252" s="177">
        <f>M198/RES_summary!M$19</f>
        <v>9.9270256962340166</v>
      </c>
      <c r="N252" s="177">
        <f>N198/RES_summary!N$19</f>
        <v>9.8606776462273285</v>
      </c>
      <c r="O252" s="177">
        <f>O198/RES_summary!O$19</f>
        <v>9.7257552372503238</v>
      </c>
      <c r="P252" s="177">
        <f>P198/RES_summary!P$19</f>
        <v>9.5394221603543041</v>
      </c>
      <c r="Q252" s="177">
        <f>Q198/RES_summary!Q$19</f>
        <v>9.4358068585043355</v>
      </c>
    </row>
    <row r="253" spans="1:17" ht="12" customHeight="1" x14ac:dyDescent="0.25">
      <c r="A253" s="29" t="s">
        <v>140</v>
      </c>
      <c r="B253" s="176">
        <f>B199/RES_summary!B$19</f>
        <v>8.8521638047756408</v>
      </c>
      <c r="C253" s="176">
        <f>C199/RES_summary!C$19</f>
        <v>8.7098567999479855</v>
      </c>
      <c r="D253" s="176">
        <f>D199/RES_summary!D$19</f>
        <v>9.558837072691043</v>
      </c>
      <c r="E253" s="176">
        <f>E199/RES_summary!E$19</f>
        <v>12.920269223242572</v>
      </c>
      <c r="F253" s="176">
        <f>F199/RES_summary!F$19</f>
        <v>12.894888149544714</v>
      </c>
      <c r="G253" s="176">
        <f>G199/RES_summary!G$19</f>
        <v>12.380145638334149</v>
      </c>
      <c r="H253" s="176">
        <f>H199/RES_summary!H$19</f>
        <v>12.813250705323387</v>
      </c>
      <c r="I253" s="176">
        <f>I199/RES_summary!I$19</f>
        <v>12.499163720539478</v>
      </c>
      <c r="J253" s="176">
        <f>J199/RES_summary!J$19</f>
        <v>12.778871334209104</v>
      </c>
      <c r="K253" s="176">
        <f>K199/RES_summary!K$19</f>
        <v>12.943920128993073</v>
      </c>
      <c r="L253" s="176">
        <f>L199/RES_summary!L$19</f>
        <v>13.077122003742387</v>
      </c>
      <c r="M253" s="176">
        <f>M199/RES_summary!M$19</f>
        <v>12.742249410504671</v>
      </c>
      <c r="N253" s="176">
        <f>N199/RES_summary!N$19</f>
        <v>12.349530833797267</v>
      </c>
      <c r="O253" s="176">
        <f>O199/RES_summary!O$19</f>
        <v>12.453547172538682</v>
      </c>
      <c r="P253" s="176">
        <f>P199/RES_summary!P$19</f>
        <v>12.508276806534816</v>
      </c>
      <c r="Q253" s="176">
        <f>Q199/RES_summary!Q$19</f>
        <v>12.588682645361725</v>
      </c>
    </row>
    <row r="255" spans="1:17" ht="12" customHeight="1" x14ac:dyDescent="0.25">
      <c r="A255" s="152" t="s">
        <v>195</v>
      </c>
      <c r="B255" s="184">
        <f>B201/RES_summary!B$19</f>
        <v>7.6939724943784178</v>
      </c>
      <c r="C255" s="184">
        <f>C201/RES_summary!C$19</f>
        <v>5.7766188020278646</v>
      </c>
      <c r="D255" s="184">
        <f>D201/RES_summary!D$19</f>
        <v>4.0221134779754895</v>
      </c>
      <c r="E255" s="184">
        <f>E201/RES_summary!E$19</f>
        <v>2.3920016749896278</v>
      </c>
      <c r="F255" s="184">
        <f>F201/RES_summary!F$19</f>
        <v>1.8898833097213366</v>
      </c>
      <c r="G255" s="184">
        <f>G201/RES_summary!G$19</f>
        <v>1.6591112308495213</v>
      </c>
      <c r="H255" s="184">
        <f>H201/RES_summary!H$19</f>
        <v>1.6099123976911571</v>
      </c>
      <c r="I255" s="184">
        <f>I201/RES_summary!I$19</f>
        <v>1.65419737874132</v>
      </c>
      <c r="J255" s="184">
        <f>J201/RES_summary!J$19</f>
        <v>1.6653901297992408</v>
      </c>
      <c r="K255" s="184">
        <f>K201/RES_summary!K$19</f>
        <v>1.7282295105266261</v>
      </c>
      <c r="L255" s="184">
        <f>L201/RES_summary!L$19</f>
        <v>1.6718296312156413</v>
      </c>
      <c r="M255" s="184">
        <f>M201/RES_summary!M$19</f>
        <v>1.4948758691427206</v>
      </c>
      <c r="N255" s="184">
        <f>N201/RES_summary!N$19</f>
        <v>1.464849062098629</v>
      </c>
      <c r="O255" s="184">
        <f>O201/RES_summary!O$19</f>
        <v>1.3444690135532782</v>
      </c>
      <c r="P255" s="184">
        <f>P201/RES_summary!P$19</f>
        <v>1.4219079857020402</v>
      </c>
      <c r="Q255" s="184">
        <f>Q201/RES_summary!Q$19</f>
        <v>1.330500425933981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6.1294347236438895</v>
      </c>
      <c r="C260" s="178">
        <f>C206/RES_summary!C$19</f>
        <v>4.2991133904966432</v>
      </c>
      <c r="D260" s="178">
        <f>D206/RES_summary!D$19</f>
        <v>2.5195790257396364</v>
      </c>
      <c r="E260" s="178">
        <f>E206/RES_summary!E$19</f>
        <v>0.61661317120263093</v>
      </c>
      <c r="F260" s="178">
        <f>F206/RES_summary!F$19</f>
        <v>0.26895679675558221</v>
      </c>
      <c r="G260" s="178">
        <f>G206/RES_summary!G$19</f>
        <v>0.1146621288980538</v>
      </c>
      <c r="H260" s="178">
        <f>H206/RES_summary!H$19</f>
        <v>5.535471487980393E-2</v>
      </c>
      <c r="I260" s="178">
        <f>I206/RES_summary!I$19</f>
        <v>5.3132546126873237E-2</v>
      </c>
      <c r="J260" s="178">
        <f>J206/RES_summary!J$19</f>
        <v>3.020835290286816E-2</v>
      </c>
      <c r="K260" s="178">
        <f>K206/RES_summary!K$19</f>
        <v>2.1399204787862641E-2</v>
      </c>
      <c r="L260" s="178">
        <f>L206/RES_summary!L$19</f>
        <v>2.0339400835743746E-2</v>
      </c>
      <c r="M260" s="178">
        <f>M206/RES_summary!M$19</f>
        <v>1.6080145645486828E-2</v>
      </c>
      <c r="N260" s="178">
        <f>N206/RES_summary!N$19</f>
        <v>1.415004889950911E-2</v>
      </c>
      <c r="O260" s="178">
        <f>O206/RES_summary!O$19</f>
        <v>1.2822294569906679E-2</v>
      </c>
      <c r="P260" s="178">
        <f>P206/RES_summary!P$19</f>
        <v>1.1380984173645175E-2</v>
      </c>
      <c r="Q260" s="178">
        <f>Q206/RES_summary!Q$19</f>
        <v>9.3362410041267687E-3</v>
      </c>
    </row>
    <row r="261" spans="1:17" ht="12" customHeight="1" x14ac:dyDescent="0.25">
      <c r="A261" s="167" t="s">
        <v>144</v>
      </c>
      <c r="B261" s="183">
        <f>B207/RES_summary!B$19</f>
        <v>9.8070955578302232</v>
      </c>
      <c r="C261" s="183">
        <f>C207/RES_summary!C$19</f>
        <v>9.7388078845944364</v>
      </c>
      <c r="D261" s="183">
        <f>D207/RES_summary!D$19</f>
        <v>9.5384063117286235</v>
      </c>
      <c r="E261" s="183">
        <f>E207/RES_summary!E$19</f>
        <v>9.4276908544402254</v>
      </c>
      <c r="F261" s="183">
        <f>F207/RES_summary!F$19</f>
        <v>9.4134878864453775</v>
      </c>
      <c r="G261" s="183">
        <f>G207/RES_summary!G$19</f>
        <v>9.2073689505137217</v>
      </c>
      <c r="H261" s="183">
        <f>H207/RES_summary!H$19</f>
        <v>9.1545245711565375</v>
      </c>
      <c r="I261" s="183">
        <f>I207/RES_summary!I$19</f>
        <v>9.001198263083463</v>
      </c>
      <c r="J261" s="183">
        <f>J207/RES_summary!J$19</f>
        <v>8.9567766357004075</v>
      </c>
      <c r="K261" s="183">
        <f>K207/RES_summary!K$19</f>
        <v>8.9786747483863998</v>
      </c>
      <c r="L261" s="183">
        <f>L207/RES_summary!L$19</f>
        <v>8.8589390306794957</v>
      </c>
      <c r="M261" s="183">
        <f>M207/RES_summary!M$19</f>
        <v>8.6762682308427799</v>
      </c>
      <c r="N261" s="183">
        <f>N207/RES_summary!N$19</f>
        <v>8.4806460181540686</v>
      </c>
      <c r="O261" s="183">
        <f>O207/RES_summary!O$19</f>
        <v>8.3290959504470496</v>
      </c>
      <c r="P261" s="183">
        <f>P207/RES_summary!P$19</f>
        <v>8.1226705811286557</v>
      </c>
      <c r="Q261" s="183">
        <f>Q207/RES_summary!Q$19</f>
        <v>7.9236768933798425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6.2850723238703985</v>
      </c>
      <c r="L262" s="183">
        <f>L208/RES_summary!L$19</f>
        <v>6.2012573214756381</v>
      </c>
      <c r="M262" s="183">
        <f>M208/RES_summary!M$19</f>
        <v>6.0733877615899914</v>
      </c>
      <c r="N262" s="183">
        <f>N208/RES_summary!N$19</f>
        <v>5.9364522127078114</v>
      </c>
      <c r="O262" s="183">
        <f>O208/RES_summary!O$19</f>
        <v>5.8303671653129427</v>
      </c>
      <c r="P262" s="183">
        <f>P208/RES_summary!P$19</f>
        <v>5.6858694067900615</v>
      </c>
      <c r="Q262" s="183">
        <f>Q208/RES_summary!Q$19</f>
        <v>5.5465738253658907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6.2850723238703985</v>
      </c>
      <c r="L263" s="182">
        <f>L209/RES_summary!L$19</f>
        <v>6.2012573214756381</v>
      </c>
      <c r="M263" s="182">
        <f>M209/RES_summary!M$19</f>
        <v>6.0733877615899914</v>
      </c>
      <c r="N263" s="182">
        <f>N209/RES_summary!N$19</f>
        <v>5.9364522127078114</v>
      </c>
      <c r="O263" s="182">
        <f>O209/RES_summary!O$19</f>
        <v>5.8303671653129427</v>
      </c>
      <c r="P263" s="182">
        <f>P209/RES_summary!P$19</f>
        <v>5.6858694067900615</v>
      </c>
      <c r="Q263" s="182">
        <f>Q209/RES_summary!Q$19</f>
        <v>5.5465738253658907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1.5645377707345278</v>
      </c>
      <c r="C269" s="178">
        <f>C215/RES_summary!C$19</f>
        <v>1.4775054115312216</v>
      </c>
      <c r="D269" s="178">
        <f>D215/RES_summary!D$19</f>
        <v>1.502534452235853</v>
      </c>
      <c r="E269" s="178">
        <f>E215/RES_summary!E$19</f>
        <v>1.775388503786997</v>
      </c>
      <c r="F269" s="178">
        <f>F215/RES_summary!F$19</f>
        <v>1.6209265129657544</v>
      </c>
      <c r="G269" s="178">
        <f>G215/RES_summary!G$19</f>
        <v>1.5444491019514675</v>
      </c>
      <c r="H269" s="178">
        <f>H215/RES_summary!H$19</f>
        <v>1.5545576828113532</v>
      </c>
      <c r="I269" s="178">
        <f>I215/RES_summary!I$19</f>
        <v>1.6010648326144468</v>
      </c>
      <c r="J269" s="178">
        <f>J215/RES_summary!J$19</f>
        <v>1.6351817768963728</v>
      </c>
      <c r="K269" s="178">
        <f>K215/RES_summary!K$19</f>
        <v>1.7068303057387635</v>
      </c>
      <c r="L269" s="178">
        <f>L215/RES_summary!L$19</f>
        <v>1.6514902303798975</v>
      </c>
      <c r="M269" s="178">
        <f>M215/RES_summary!M$19</f>
        <v>1.4787957234972338</v>
      </c>
      <c r="N269" s="178">
        <f>N215/RES_summary!N$19</f>
        <v>1.4506990131991198</v>
      </c>
      <c r="O269" s="178">
        <f>O215/RES_summary!O$19</f>
        <v>1.3316467189833716</v>
      </c>
      <c r="P269" s="178">
        <f>P215/RES_summary!P$19</f>
        <v>1.4105270015283951</v>
      </c>
      <c r="Q269" s="178">
        <f>Q215/RES_summary!Q$19</f>
        <v>1.3211641849298543</v>
      </c>
    </row>
    <row r="270" spans="1:17" ht="12" customHeight="1" x14ac:dyDescent="0.25">
      <c r="A270" s="23" t="s">
        <v>57</v>
      </c>
      <c r="B270" s="177">
        <f>B216/RES_summary!B$19</f>
        <v>4.3325661343417687</v>
      </c>
      <c r="C270" s="177">
        <f>C216/RES_summary!C$19</f>
        <v>4.2052077097427079</v>
      </c>
      <c r="D270" s="177">
        <f>D216/RES_summary!D$19</f>
        <v>4.2661246054553699</v>
      </c>
      <c r="E270" s="177">
        <f>E216/RES_summary!E$19</f>
        <v>5.1064392113873538</v>
      </c>
      <c r="F270" s="177">
        <f>F216/RES_summary!F$19</f>
        <v>5.0525063063181905</v>
      </c>
      <c r="G270" s="177">
        <f>G216/RES_summary!G$19</f>
        <v>4.9806932886226036</v>
      </c>
      <c r="H270" s="177">
        <f>H216/RES_summary!H$19</f>
        <v>4.9870626399754165</v>
      </c>
      <c r="I270" s="177">
        <f>I216/RES_summary!I$19</f>
        <v>5.0181382111402515</v>
      </c>
      <c r="J270" s="177">
        <f>J216/RES_summary!J$19</f>
        <v>5.0351443236653264</v>
      </c>
      <c r="K270" s="177">
        <f>K216/RES_summary!K$19</f>
        <v>5.0003151084805264</v>
      </c>
      <c r="L270" s="177">
        <f>L216/RES_summary!L$19</f>
        <v>4.936605661160411</v>
      </c>
      <c r="M270" s="177">
        <f>M216/RES_summary!M$19</f>
        <v>4.8732090059397946</v>
      </c>
      <c r="N270" s="177">
        <f>N216/RES_summary!N$19</f>
        <v>4.8260518555998413</v>
      </c>
      <c r="O270" s="177">
        <f>O216/RES_summary!O$19</f>
        <v>4.7455737162249632</v>
      </c>
      <c r="P270" s="177">
        <f>P216/RES_summary!P$19</f>
        <v>4.6258573253573108</v>
      </c>
      <c r="Q270" s="177">
        <f>Q216/RES_summary!Q$19</f>
        <v>4.5611118874941248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2.0431432246377463E-2</v>
      </c>
      <c r="D275" s="168">
        <f t="shared" ref="D275:Q275" si="69">SUM(D276,D278,D280,D289)</f>
        <v>2.2257871974243996E-2</v>
      </c>
      <c r="E275" s="168">
        <f t="shared" si="69"/>
        <v>0.18730605956802113</v>
      </c>
      <c r="F275" s="168">
        <f t="shared" si="69"/>
        <v>0.27400788733113923</v>
      </c>
      <c r="G275" s="168">
        <f t="shared" si="69"/>
        <v>0.48105297503122163</v>
      </c>
      <c r="H275" s="168">
        <f t="shared" si="69"/>
        <v>0.92707790981044325</v>
      </c>
      <c r="I275" s="168">
        <f t="shared" si="69"/>
        <v>0.63417011661601186</v>
      </c>
      <c r="J275" s="168">
        <f t="shared" si="69"/>
        <v>1.4939588482020747</v>
      </c>
      <c r="K275" s="168">
        <f t="shared" si="69"/>
        <v>1.1789670440886553</v>
      </c>
      <c r="L275" s="168">
        <f t="shared" si="69"/>
        <v>0.6024155146755904</v>
      </c>
      <c r="M275" s="168">
        <f t="shared" si="69"/>
        <v>0.90820230732741991</v>
      </c>
      <c r="N275" s="168">
        <f t="shared" si="69"/>
        <v>0.96754637689769818</v>
      </c>
      <c r="O275" s="168">
        <f t="shared" si="69"/>
        <v>1.0440876313310499</v>
      </c>
      <c r="P275" s="168">
        <f t="shared" si="69"/>
        <v>1.058644980457742</v>
      </c>
      <c r="Q275" s="168">
        <f t="shared" si="69"/>
        <v>1.2592236106538948</v>
      </c>
    </row>
    <row r="276" spans="1:17" ht="12" customHeight="1" x14ac:dyDescent="0.25">
      <c r="A276" s="158" t="s">
        <v>65</v>
      </c>
      <c r="B276" s="157"/>
      <c r="C276" s="157">
        <f>C277</f>
        <v>1.4993970999687896E-2</v>
      </c>
      <c r="D276" s="157">
        <f t="shared" ref="D276:Q276" si="70">D277</f>
        <v>1.5874892586236276E-2</v>
      </c>
      <c r="E276" s="157">
        <f t="shared" si="70"/>
        <v>0.12099760463112395</v>
      </c>
      <c r="F276" s="157">
        <f t="shared" si="70"/>
        <v>0.1720293674414316</v>
      </c>
      <c r="G276" s="157">
        <f t="shared" si="70"/>
        <v>0.30399248412562058</v>
      </c>
      <c r="H276" s="157">
        <f t="shared" si="70"/>
        <v>0.57872978137656661</v>
      </c>
      <c r="I276" s="157">
        <f t="shared" si="70"/>
        <v>0.38450900265641674</v>
      </c>
      <c r="J276" s="157">
        <f t="shared" si="70"/>
        <v>0.86734323535825564</v>
      </c>
      <c r="K276" s="157">
        <f t="shared" si="70"/>
        <v>0.66003548782658128</v>
      </c>
      <c r="L276" s="157">
        <f t="shared" si="70"/>
        <v>0.33418279257163641</v>
      </c>
      <c r="M276" s="157">
        <f t="shared" si="70"/>
        <v>0.47182079456929665</v>
      </c>
      <c r="N276" s="157">
        <f t="shared" si="70"/>
        <v>0.49929797367844264</v>
      </c>
      <c r="O276" s="157">
        <f t="shared" si="70"/>
        <v>0.51969896080754618</v>
      </c>
      <c r="P276" s="157">
        <f t="shared" si="70"/>
        <v>0.48612715312770044</v>
      </c>
      <c r="Q276" s="157">
        <f t="shared" si="70"/>
        <v>0.56575834620754739</v>
      </c>
    </row>
    <row r="277" spans="1:17" ht="12" customHeight="1" x14ac:dyDescent="0.25">
      <c r="A277" s="23" t="s">
        <v>60</v>
      </c>
      <c r="B277" s="156"/>
      <c r="C277" s="156">
        <f>RES_hhdet_in_fec!C$145</f>
        <v>1.4993970999687896E-2</v>
      </c>
      <c r="D277" s="156">
        <f>RES_hhdet_in_fec!D$145</f>
        <v>1.5874892586236276E-2</v>
      </c>
      <c r="E277" s="156">
        <f>RES_hhdet_in_fec!E$145</f>
        <v>0.12099760463112395</v>
      </c>
      <c r="F277" s="156">
        <f>RES_hhdet_in_fec!F$145</f>
        <v>0.1720293674414316</v>
      </c>
      <c r="G277" s="156">
        <f>RES_hhdet_in_fec!G$145</f>
        <v>0.30399248412562058</v>
      </c>
      <c r="H277" s="156">
        <f>RES_hhdet_in_fec!H$145</f>
        <v>0.57872978137656661</v>
      </c>
      <c r="I277" s="156">
        <f>RES_hhdet_in_fec!I$145</f>
        <v>0.38450900265641674</v>
      </c>
      <c r="J277" s="156">
        <f>RES_hhdet_in_fec!J$145</f>
        <v>0.86734323535825564</v>
      </c>
      <c r="K277" s="156">
        <f>RES_hhdet_in_fec!K$145</f>
        <v>0.66003548782658128</v>
      </c>
      <c r="L277" s="156">
        <f>RES_hhdet_in_fec!L$145</f>
        <v>0.33418279257163641</v>
      </c>
      <c r="M277" s="156">
        <f>RES_hhdet_in_fec!M$145</f>
        <v>0.47182079456929665</v>
      </c>
      <c r="N277" s="156">
        <f>RES_hhdet_in_fec!N$145</f>
        <v>0.49929797367844264</v>
      </c>
      <c r="O277" s="156">
        <f>RES_hhdet_in_fec!O$145</f>
        <v>0.51969896080754618</v>
      </c>
      <c r="P277" s="156">
        <f>RES_hhdet_in_fec!P$145</f>
        <v>0.48612715312770044</v>
      </c>
      <c r="Q277" s="156">
        <f>RES_hhdet_in_fec!Q$145</f>
        <v>0.56575834620754739</v>
      </c>
    </row>
    <row r="278" spans="1:17" ht="12" customHeight="1" x14ac:dyDescent="0.25">
      <c r="A278" s="158" t="s">
        <v>112</v>
      </c>
      <c r="B278" s="157"/>
      <c r="C278" s="157">
        <f>C279</f>
        <v>4.6304220264611407E-4</v>
      </c>
      <c r="D278" s="157">
        <f t="shared" ref="D278:Q278" si="71">D279</f>
        <v>4.9987690611314633E-4</v>
      </c>
      <c r="E278" s="157">
        <f t="shared" si="71"/>
        <v>4.0615690868975015E-3</v>
      </c>
      <c r="F278" s="157">
        <f t="shared" si="71"/>
        <v>6.3035459723896591E-3</v>
      </c>
      <c r="G278" s="157">
        <f t="shared" si="71"/>
        <v>1.0348605465786221E-2</v>
      </c>
      <c r="H278" s="157">
        <f t="shared" si="71"/>
        <v>2.088192446364227E-2</v>
      </c>
      <c r="I278" s="157">
        <f t="shared" si="71"/>
        <v>1.5691580558878176E-2</v>
      </c>
      <c r="J278" s="157">
        <f t="shared" si="71"/>
        <v>3.5466199398767682E-2</v>
      </c>
      <c r="K278" s="157">
        <f t="shared" si="71"/>
        <v>2.8614275645433368E-2</v>
      </c>
      <c r="L278" s="157">
        <f t="shared" si="71"/>
        <v>1.3595933207364476E-2</v>
      </c>
      <c r="M278" s="157">
        <f t="shared" si="71"/>
        <v>2.1807343627895395E-2</v>
      </c>
      <c r="N278" s="157">
        <f t="shared" si="71"/>
        <v>2.2239232914719298E-2</v>
      </c>
      <c r="O278" s="157">
        <f t="shared" si="71"/>
        <v>2.349859734876136E-2</v>
      </c>
      <c r="P278" s="157">
        <f t="shared" si="71"/>
        <v>2.7196017451762314E-2</v>
      </c>
      <c r="Q278" s="157">
        <f t="shared" si="71"/>
        <v>3.3216509892172556E-2</v>
      </c>
    </row>
    <row r="279" spans="1:17" ht="12" customHeight="1" x14ac:dyDescent="0.25">
      <c r="A279" s="23" t="s">
        <v>60</v>
      </c>
      <c r="B279" s="156"/>
      <c r="C279" s="156">
        <f>RES_hhdet_in_fec!C$147</f>
        <v>4.6304220264611407E-4</v>
      </c>
      <c r="D279" s="156">
        <f>RES_hhdet_in_fec!D$147</f>
        <v>4.9987690611314633E-4</v>
      </c>
      <c r="E279" s="156">
        <f>RES_hhdet_in_fec!E$147</f>
        <v>4.0615690868975015E-3</v>
      </c>
      <c r="F279" s="156">
        <f>RES_hhdet_in_fec!F$147</f>
        <v>6.3035459723896591E-3</v>
      </c>
      <c r="G279" s="156">
        <f>RES_hhdet_in_fec!G$147</f>
        <v>1.0348605465786221E-2</v>
      </c>
      <c r="H279" s="156">
        <f>RES_hhdet_in_fec!H$147</f>
        <v>2.088192446364227E-2</v>
      </c>
      <c r="I279" s="156">
        <f>RES_hhdet_in_fec!I$147</f>
        <v>1.5691580558878176E-2</v>
      </c>
      <c r="J279" s="156">
        <f>RES_hhdet_in_fec!J$147</f>
        <v>3.5466199398767682E-2</v>
      </c>
      <c r="K279" s="156">
        <f>RES_hhdet_in_fec!K$147</f>
        <v>2.8614275645433368E-2</v>
      </c>
      <c r="L279" s="156">
        <f>RES_hhdet_in_fec!L$147</f>
        <v>1.3595933207364476E-2</v>
      </c>
      <c r="M279" s="156">
        <f>RES_hhdet_in_fec!M$147</f>
        <v>2.1807343627895395E-2</v>
      </c>
      <c r="N279" s="156">
        <f>RES_hhdet_in_fec!N$147</f>
        <v>2.2239232914719298E-2</v>
      </c>
      <c r="O279" s="156">
        <f>RES_hhdet_in_fec!O$147</f>
        <v>2.349859734876136E-2</v>
      </c>
      <c r="P279" s="156">
        <f>RES_hhdet_in_fec!P$147</f>
        <v>2.7196017451762314E-2</v>
      </c>
      <c r="Q279" s="156">
        <f>RES_hhdet_in_fec!Q$147</f>
        <v>3.3216509892172556E-2</v>
      </c>
    </row>
    <row r="280" spans="1:17" ht="12" customHeight="1" x14ac:dyDescent="0.25">
      <c r="A280" s="158" t="s">
        <v>63</v>
      </c>
      <c r="B280" s="157"/>
      <c r="C280" s="157">
        <f>SUM(C281:C282,C285:C286)</f>
        <v>3.8612110055226741E-3</v>
      </c>
      <c r="D280" s="157">
        <f t="shared" ref="D280:Q280" si="72">SUM(D281:D282,D285:D286)</f>
        <v>4.4523096951141414E-3</v>
      </c>
      <c r="E280" s="157">
        <f t="shared" si="72"/>
        <v>4.5439812405165557E-2</v>
      </c>
      <c r="F280" s="157">
        <f t="shared" si="72"/>
        <v>6.9761754076783977E-2</v>
      </c>
      <c r="G280" s="157">
        <f t="shared" si="72"/>
        <v>0.12137548872419879</v>
      </c>
      <c r="H280" s="157">
        <f t="shared" si="72"/>
        <v>0.23858465530948034</v>
      </c>
      <c r="I280" s="157">
        <f t="shared" si="72"/>
        <v>0.16761528841932263</v>
      </c>
      <c r="J280" s="157">
        <f t="shared" si="72"/>
        <v>0.42609418122765658</v>
      </c>
      <c r="K280" s="157">
        <f t="shared" si="72"/>
        <v>0.34967531690104242</v>
      </c>
      <c r="L280" s="157">
        <f t="shared" si="72"/>
        <v>0.18502530680361812</v>
      </c>
      <c r="M280" s="157">
        <f t="shared" si="72"/>
        <v>0.29709274916051287</v>
      </c>
      <c r="N280" s="157">
        <f t="shared" si="72"/>
        <v>0.3213312080878013</v>
      </c>
      <c r="O280" s="157">
        <f t="shared" si="72"/>
        <v>0.35364497363143249</v>
      </c>
      <c r="P280" s="157">
        <f t="shared" si="72"/>
        <v>0.38348743456937673</v>
      </c>
      <c r="Q280" s="157">
        <f t="shared" si="72"/>
        <v>0.46194720007253731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3.8612110055226741E-3</v>
      </c>
      <c r="D285" s="162">
        <f>RES_hhdet_in_fec!D$153</f>
        <v>4.4523096951141414E-3</v>
      </c>
      <c r="E285" s="162">
        <f>RES_hhdet_in_fec!E$153</f>
        <v>4.5439812405165557E-2</v>
      </c>
      <c r="F285" s="162">
        <f>RES_hhdet_in_fec!F$153</f>
        <v>6.9761754076783977E-2</v>
      </c>
      <c r="G285" s="162">
        <f>RES_hhdet_in_fec!G$153</f>
        <v>0.12137548872419879</v>
      </c>
      <c r="H285" s="162">
        <f>RES_hhdet_in_fec!H$153</f>
        <v>0.23858465530948034</v>
      </c>
      <c r="I285" s="162">
        <f>RES_hhdet_in_fec!I$153</f>
        <v>0.16761528841932263</v>
      </c>
      <c r="J285" s="162">
        <f>RES_hhdet_in_fec!J$153</f>
        <v>0.42609418122765658</v>
      </c>
      <c r="K285" s="162">
        <f>RES_hhdet_in_fec!K$153</f>
        <v>0.29951594095558015</v>
      </c>
      <c r="L285" s="162">
        <f>RES_hhdet_in_fec!L$153</f>
        <v>0.15850687897267346</v>
      </c>
      <c r="M285" s="162">
        <f>RES_hhdet_in_fec!M$153</f>
        <v>0.26092490824330389</v>
      </c>
      <c r="N285" s="162">
        <f>RES_hhdet_in_fec!N$153</f>
        <v>0.2812561374701118</v>
      </c>
      <c r="O285" s="162">
        <f>RES_hhdet_in_fec!O$153</f>
        <v>0.18601864714463409</v>
      </c>
      <c r="P285" s="162">
        <f>RES_hhdet_in_fec!P$153</f>
        <v>0.16865871837427171</v>
      </c>
      <c r="Q285" s="162">
        <f>RES_hhdet_in_fec!Q$153</f>
        <v>0.18926780882883218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5.0159375945462256E-2</v>
      </c>
      <c r="L286" s="160">
        <f t="shared" si="74"/>
        <v>2.6518427830944644E-2</v>
      </c>
      <c r="M286" s="160">
        <f t="shared" si="74"/>
        <v>3.6167840917208996E-2</v>
      </c>
      <c r="N286" s="160">
        <f t="shared" si="74"/>
        <v>4.0075070617689487E-2</v>
      </c>
      <c r="O286" s="160">
        <f t="shared" si="74"/>
        <v>0.1676263264867984</v>
      </c>
      <c r="P286" s="160">
        <f t="shared" si="74"/>
        <v>0.21482871619510502</v>
      </c>
      <c r="Q286" s="160">
        <f t="shared" si="74"/>
        <v>0.27267939124370516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4.0825829708959344E-2</v>
      </c>
      <c r="L287" s="156">
        <f>RES_hhdet_in_fec!L$155</f>
        <v>2.1922085784601152E-2</v>
      </c>
      <c r="M287" s="156">
        <f>RES_hhdet_in_fec!M$155</f>
        <v>2.9526294318684775E-2</v>
      </c>
      <c r="N287" s="156">
        <f>RES_hhdet_in_fec!N$155</f>
        <v>3.2695657024739269E-2</v>
      </c>
      <c r="O287" s="156">
        <f>RES_hhdet_in_fec!O$155</f>
        <v>0.13659823730893406</v>
      </c>
      <c r="P287" s="156">
        <f>RES_hhdet_in_fec!P$155</f>
        <v>0.17561448808815286</v>
      </c>
      <c r="Q287" s="156">
        <f>RES_hhdet_in_fec!Q$155</f>
        <v>0.22320507952671648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9.3335462365029143E-3</v>
      </c>
      <c r="L288" s="156">
        <f>RES_hhdet_in_fec!L$156</f>
        <v>4.5963420463434922E-3</v>
      </c>
      <c r="M288" s="156">
        <f>RES_hhdet_in_fec!M$156</f>
        <v>6.6415465985242214E-3</v>
      </c>
      <c r="N288" s="156">
        <f>RES_hhdet_in_fec!N$156</f>
        <v>7.3794135929502198E-3</v>
      </c>
      <c r="O288" s="156">
        <f>RES_hhdet_in_fec!O$156</f>
        <v>3.102808917786435E-2</v>
      </c>
      <c r="P288" s="156">
        <f>RES_hhdet_in_fec!P$156</f>
        <v>3.9214228106952166E-2</v>
      </c>
      <c r="Q288" s="156">
        <f>RES_hhdet_in_fec!Q$156</f>
        <v>4.9474311716988677E-2</v>
      </c>
    </row>
    <row r="289" spans="1:17" ht="12" customHeight="1" x14ac:dyDescent="0.25">
      <c r="A289" s="158" t="s">
        <v>62</v>
      </c>
      <c r="B289" s="157"/>
      <c r="C289" s="157">
        <f>SUM(C290:C291)</f>
        <v>1.1132080385207769E-3</v>
      </c>
      <c r="D289" s="157">
        <f t="shared" ref="D289:Q289" si="75">SUM(D290:D291)</f>
        <v>1.4307927867804313E-3</v>
      </c>
      <c r="E289" s="157">
        <f t="shared" si="75"/>
        <v>1.6807073444834109E-2</v>
      </c>
      <c r="F289" s="157">
        <f t="shared" si="75"/>
        <v>2.5913219840534019E-2</v>
      </c>
      <c r="G289" s="157">
        <f t="shared" si="75"/>
        <v>4.5336396715616074E-2</v>
      </c>
      <c r="H289" s="157">
        <f t="shared" si="75"/>
        <v>8.8881548660753998E-2</v>
      </c>
      <c r="I289" s="157">
        <f t="shared" si="75"/>
        <v>6.6354244981394361E-2</v>
      </c>
      <c r="J289" s="157">
        <f t="shared" si="75"/>
        <v>0.16505523221739482</v>
      </c>
      <c r="K289" s="157">
        <f t="shared" si="75"/>
        <v>0.14064196371559831</v>
      </c>
      <c r="L289" s="157">
        <f t="shared" si="75"/>
        <v>6.9611482092971452E-2</v>
      </c>
      <c r="M289" s="157">
        <f t="shared" si="75"/>
        <v>0.11748141996971498</v>
      </c>
      <c r="N289" s="157">
        <f t="shared" si="75"/>
        <v>0.1246779622167349</v>
      </c>
      <c r="O289" s="157">
        <f t="shared" si="75"/>
        <v>0.14724509954330986</v>
      </c>
      <c r="P289" s="157">
        <f t="shared" si="75"/>
        <v>0.1618343753089026</v>
      </c>
      <c r="Q289" s="157">
        <f t="shared" si="75"/>
        <v>0.19830155448163758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1.1132080385207769E-3</v>
      </c>
      <c r="D291" s="57">
        <f>RES_hhdet_in_fec!D$159</f>
        <v>1.4307927867804313E-3</v>
      </c>
      <c r="E291" s="57">
        <f>RES_hhdet_in_fec!E$159</f>
        <v>1.6807073444834109E-2</v>
      </c>
      <c r="F291" s="57">
        <f>RES_hhdet_in_fec!F$159</f>
        <v>2.5913219840534019E-2</v>
      </c>
      <c r="G291" s="57">
        <f>RES_hhdet_in_fec!G$159</f>
        <v>4.5336396715616074E-2</v>
      </c>
      <c r="H291" s="57">
        <f>RES_hhdet_in_fec!H$159</f>
        <v>8.8881548660753998E-2</v>
      </c>
      <c r="I291" s="57">
        <f>RES_hhdet_in_fec!I$159</f>
        <v>6.6354244981394361E-2</v>
      </c>
      <c r="J291" s="57">
        <f>RES_hhdet_in_fec!J$159</f>
        <v>0.16505523221739482</v>
      </c>
      <c r="K291" s="57">
        <f>RES_hhdet_in_fec!K$159</f>
        <v>0.14064196371559831</v>
      </c>
      <c r="L291" s="57">
        <f>RES_hhdet_in_fec!L$159</f>
        <v>6.9611482092971452E-2</v>
      </c>
      <c r="M291" s="57">
        <f>RES_hhdet_in_fec!M$159</f>
        <v>0.11748141996971498</v>
      </c>
      <c r="N291" s="57">
        <f>RES_hhdet_in_fec!N$159</f>
        <v>0.1246779622167349</v>
      </c>
      <c r="O291" s="57">
        <f>RES_hhdet_in_fec!O$159</f>
        <v>0.14724509954330986</v>
      </c>
      <c r="P291" s="57">
        <f>RES_hhdet_in_fec!P$159</f>
        <v>0.1618343753089026</v>
      </c>
      <c r="Q291" s="57">
        <f>RES_hhdet_in_fec!Q$159</f>
        <v>0.19830155448163758</v>
      </c>
    </row>
    <row r="293" spans="1:17" ht="12" customHeight="1" x14ac:dyDescent="0.25">
      <c r="A293" s="152" t="s">
        <v>192</v>
      </c>
      <c r="B293" s="168"/>
      <c r="C293" s="168">
        <f>SUM(C294,C296,C298,C307)</f>
        <v>2.2481287482216686E-2</v>
      </c>
      <c r="D293" s="168">
        <f t="shared" ref="D293:Q293" si="76">SUM(D294,D296,D298,D307)</f>
        <v>2.5194582128538947E-2</v>
      </c>
      <c r="E293" s="168">
        <f t="shared" si="76"/>
        <v>0.21394988927211298</v>
      </c>
      <c r="F293" s="168">
        <f t="shared" si="76"/>
        <v>0.32364475959267702</v>
      </c>
      <c r="G293" s="168">
        <f t="shared" si="76"/>
        <v>0.5960524639421485</v>
      </c>
      <c r="H293" s="168">
        <f t="shared" si="76"/>
        <v>1.2075564513614756</v>
      </c>
      <c r="I293" s="168">
        <f t="shared" si="76"/>
        <v>0.8692428409632339</v>
      </c>
      <c r="J293" s="168">
        <f t="shared" si="76"/>
        <v>2.1511457616974776</v>
      </c>
      <c r="K293" s="168">
        <f t="shared" si="76"/>
        <v>1.779666352727993</v>
      </c>
      <c r="L293" s="168">
        <f t="shared" si="76"/>
        <v>0.97940424885677491</v>
      </c>
      <c r="M293" s="168">
        <f t="shared" si="76"/>
        <v>1.5346293520772689</v>
      </c>
      <c r="N293" s="168">
        <f t="shared" si="76"/>
        <v>1.7128129390342313</v>
      </c>
      <c r="O293" s="168">
        <f t="shared" si="76"/>
        <v>1.790659247046515</v>
      </c>
      <c r="P293" s="168">
        <f t="shared" si="76"/>
        <v>1.7816175694375074</v>
      </c>
      <c r="Q293" s="168">
        <f t="shared" si="76"/>
        <v>2.14750763158853</v>
      </c>
    </row>
    <row r="294" spans="1:17" ht="12" customHeight="1" x14ac:dyDescent="0.25">
      <c r="A294" s="158" t="s">
        <v>65</v>
      </c>
      <c r="B294" s="157"/>
      <c r="C294" s="157">
        <f>C295</f>
        <v>1.7843356623617988E-2</v>
      </c>
      <c r="D294" s="157">
        <f t="shared" ref="D294:Q294" si="77">D295</f>
        <v>1.9749632440615113E-2</v>
      </c>
      <c r="E294" s="157">
        <f t="shared" si="77"/>
        <v>0.15832186758202199</v>
      </c>
      <c r="F294" s="157">
        <f t="shared" si="77"/>
        <v>0.23744683606372372</v>
      </c>
      <c r="G294" s="157">
        <f t="shared" si="77"/>
        <v>0.44588057519506391</v>
      </c>
      <c r="H294" s="157">
        <f t="shared" si="77"/>
        <v>0.90912529435644673</v>
      </c>
      <c r="I294" s="157">
        <f t="shared" si="77"/>
        <v>0.65212294220507505</v>
      </c>
      <c r="J294" s="157">
        <f t="shared" si="77"/>
        <v>1.6060893637717215</v>
      </c>
      <c r="K294" s="157">
        <f t="shared" si="77"/>
        <v>1.3217903373069095</v>
      </c>
      <c r="L294" s="157">
        <f t="shared" si="77"/>
        <v>0.74218219215174508</v>
      </c>
      <c r="M294" s="157">
        <f t="shared" si="77"/>
        <v>1.1445275927180376</v>
      </c>
      <c r="N294" s="157">
        <f t="shared" si="77"/>
        <v>1.2922942734697787</v>
      </c>
      <c r="O294" s="157">
        <f t="shared" si="77"/>
        <v>1.3127460977656815</v>
      </c>
      <c r="P294" s="157">
        <f t="shared" si="77"/>
        <v>1.2517201017293715</v>
      </c>
      <c r="Q294" s="157">
        <f t="shared" si="77"/>
        <v>1.5010608204546518</v>
      </c>
    </row>
    <row r="295" spans="1:17" ht="12" customHeight="1" x14ac:dyDescent="0.25">
      <c r="A295" s="23" t="s">
        <v>60</v>
      </c>
      <c r="B295" s="156"/>
      <c r="C295" s="156">
        <f>RES_hhdet_in_tes!C$145</f>
        <v>1.7843356623617988E-2</v>
      </c>
      <c r="D295" s="156">
        <f>RES_hhdet_in_tes!D$145</f>
        <v>1.9749632440615113E-2</v>
      </c>
      <c r="E295" s="156">
        <f>RES_hhdet_in_tes!E$145</f>
        <v>0.15832186758202199</v>
      </c>
      <c r="F295" s="156">
        <f>RES_hhdet_in_tes!F$145</f>
        <v>0.23744683606372372</v>
      </c>
      <c r="G295" s="156">
        <f>RES_hhdet_in_tes!G$145</f>
        <v>0.44588057519506391</v>
      </c>
      <c r="H295" s="156">
        <f>RES_hhdet_in_tes!H$145</f>
        <v>0.90912529435644673</v>
      </c>
      <c r="I295" s="156">
        <f>RES_hhdet_in_tes!I$145</f>
        <v>0.65212294220507505</v>
      </c>
      <c r="J295" s="156">
        <f>RES_hhdet_in_tes!J$145</f>
        <v>1.6060893637717215</v>
      </c>
      <c r="K295" s="156">
        <f>RES_hhdet_in_tes!K$145</f>
        <v>1.3217903373069095</v>
      </c>
      <c r="L295" s="156">
        <f>RES_hhdet_in_tes!L$145</f>
        <v>0.74218219215174508</v>
      </c>
      <c r="M295" s="156">
        <f>RES_hhdet_in_tes!M$145</f>
        <v>1.1445275927180376</v>
      </c>
      <c r="N295" s="156">
        <f>RES_hhdet_in_tes!N$145</f>
        <v>1.2922942734697787</v>
      </c>
      <c r="O295" s="156">
        <f>RES_hhdet_in_tes!O$145</f>
        <v>1.3127460977656815</v>
      </c>
      <c r="P295" s="156">
        <f>RES_hhdet_in_tes!P$145</f>
        <v>1.2517201017293715</v>
      </c>
      <c r="Q295" s="156">
        <f>RES_hhdet_in_tes!Q$145</f>
        <v>1.5010608204546518</v>
      </c>
    </row>
    <row r="296" spans="1:17" ht="12" customHeight="1" x14ac:dyDescent="0.25">
      <c r="A296" s="158" t="s">
        <v>112</v>
      </c>
      <c r="B296" s="157"/>
      <c r="C296" s="157">
        <f>C297</f>
        <v>8.4769466282269264E-4</v>
      </c>
      <c r="D296" s="157">
        <f t="shared" ref="D296:Q296" si="78">D297</f>
        <v>9.368478612378126E-4</v>
      </c>
      <c r="E296" s="157">
        <f t="shared" si="78"/>
        <v>7.7465275187084221E-3</v>
      </c>
      <c r="F296" s="157">
        <f t="shared" si="78"/>
        <v>1.2316071446749071E-2</v>
      </c>
      <c r="G296" s="157">
        <f t="shared" si="78"/>
        <v>2.0906713213675668E-2</v>
      </c>
      <c r="H296" s="157">
        <f t="shared" si="78"/>
        <v>4.3629456135678299E-2</v>
      </c>
      <c r="I296" s="157">
        <f t="shared" si="78"/>
        <v>3.4188636819463956E-2</v>
      </c>
      <c r="J296" s="157">
        <f t="shared" si="78"/>
        <v>8.1325896144361545E-2</v>
      </c>
      <c r="K296" s="157">
        <f t="shared" si="78"/>
        <v>6.9405008528266157E-2</v>
      </c>
      <c r="L296" s="157">
        <f t="shared" si="78"/>
        <v>3.5016874623968658E-2</v>
      </c>
      <c r="M296" s="157">
        <f t="shared" si="78"/>
        <v>5.9539091129223932E-2</v>
      </c>
      <c r="N296" s="157">
        <f t="shared" si="78"/>
        <v>6.3798628701075638E-2</v>
      </c>
      <c r="O296" s="157">
        <f t="shared" si="78"/>
        <v>7.0515083634038467E-2</v>
      </c>
      <c r="P296" s="157">
        <f t="shared" si="78"/>
        <v>8.408201614186131E-2</v>
      </c>
      <c r="Q296" s="157">
        <f t="shared" si="78"/>
        <v>0.10505848818857359</v>
      </c>
    </row>
    <row r="297" spans="1:17" ht="12" customHeight="1" x14ac:dyDescent="0.25">
      <c r="A297" s="23" t="s">
        <v>60</v>
      </c>
      <c r="B297" s="156"/>
      <c r="C297" s="156">
        <f>RES_hhdet_in_tes!C$147</f>
        <v>8.4769466282269264E-4</v>
      </c>
      <c r="D297" s="156">
        <f>RES_hhdet_in_tes!D$147</f>
        <v>9.368478612378126E-4</v>
      </c>
      <c r="E297" s="156">
        <f>RES_hhdet_in_tes!E$147</f>
        <v>7.7465275187084221E-3</v>
      </c>
      <c r="F297" s="156">
        <f>RES_hhdet_in_tes!F$147</f>
        <v>1.2316071446749071E-2</v>
      </c>
      <c r="G297" s="156">
        <f>RES_hhdet_in_tes!G$147</f>
        <v>2.0906713213675668E-2</v>
      </c>
      <c r="H297" s="156">
        <f>RES_hhdet_in_tes!H$147</f>
        <v>4.3629456135678299E-2</v>
      </c>
      <c r="I297" s="156">
        <f>RES_hhdet_in_tes!I$147</f>
        <v>3.4188636819463956E-2</v>
      </c>
      <c r="J297" s="156">
        <f>RES_hhdet_in_tes!J$147</f>
        <v>8.1325896144361545E-2</v>
      </c>
      <c r="K297" s="156">
        <f>RES_hhdet_in_tes!K$147</f>
        <v>6.9405008528266157E-2</v>
      </c>
      <c r="L297" s="156">
        <f>RES_hhdet_in_tes!L$147</f>
        <v>3.5016874623968658E-2</v>
      </c>
      <c r="M297" s="156">
        <f>RES_hhdet_in_tes!M$147</f>
        <v>5.9539091129223932E-2</v>
      </c>
      <c r="N297" s="156">
        <f>RES_hhdet_in_tes!N$147</f>
        <v>6.3798628701075638E-2</v>
      </c>
      <c r="O297" s="156">
        <f>RES_hhdet_in_tes!O$147</f>
        <v>7.0515083634038467E-2</v>
      </c>
      <c r="P297" s="156">
        <f>RES_hhdet_in_tes!P$147</f>
        <v>8.408201614186131E-2</v>
      </c>
      <c r="Q297" s="156">
        <f>RES_hhdet_in_tes!Q$147</f>
        <v>0.10505848818857359</v>
      </c>
    </row>
    <row r="298" spans="1:17" ht="12" customHeight="1" x14ac:dyDescent="0.25">
      <c r="A298" s="158" t="s">
        <v>63</v>
      </c>
      <c r="B298" s="157"/>
      <c r="C298" s="157">
        <f>SUM(C299:C300,C303:C304)</f>
        <v>2.8771962768979749E-3</v>
      </c>
      <c r="D298" s="157">
        <f t="shared" ref="D298:Q298" si="79">SUM(D299:D300,D303:D304)</f>
        <v>3.3318196166299313E-3</v>
      </c>
      <c r="E298" s="157">
        <f t="shared" si="79"/>
        <v>3.4028324370855997E-2</v>
      </c>
      <c r="F298" s="157">
        <f t="shared" si="79"/>
        <v>5.2461792066201267E-2</v>
      </c>
      <c r="G298" s="157">
        <f t="shared" si="79"/>
        <v>9.1689310219874864E-2</v>
      </c>
      <c r="H298" s="157">
        <f t="shared" si="79"/>
        <v>0.18096885812192079</v>
      </c>
      <c r="I298" s="157">
        <f t="shared" si="79"/>
        <v>0.12768855676158694</v>
      </c>
      <c r="J298" s="157">
        <f t="shared" si="79"/>
        <v>0.32600962618524448</v>
      </c>
      <c r="K298" s="157">
        <f t="shared" si="79"/>
        <v>0.27086516448128939</v>
      </c>
      <c r="L298" s="157">
        <f t="shared" si="79"/>
        <v>0.14385670206240536</v>
      </c>
      <c r="M298" s="157">
        <f t="shared" si="79"/>
        <v>0.23187795377581014</v>
      </c>
      <c r="N298" s="157">
        <f t="shared" si="79"/>
        <v>0.25178630913314909</v>
      </c>
      <c r="O298" s="157">
        <f t="shared" si="79"/>
        <v>0.2832539556210274</v>
      </c>
      <c r="P298" s="157">
        <f t="shared" si="79"/>
        <v>0.30915608593055349</v>
      </c>
      <c r="Q298" s="157">
        <f t="shared" si="79"/>
        <v>0.37369728113234479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2.8771962768979749E-3</v>
      </c>
      <c r="D303" s="162">
        <f>RES_hhdet_in_tes!D$153</f>
        <v>3.3318196166299313E-3</v>
      </c>
      <c r="E303" s="162">
        <f>RES_hhdet_in_tes!E$153</f>
        <v>3.4028324370855997E-2</v>
      </c>
      <c r="F303" s="162">
        <f>RES_hhdet_in_tes!F$153</f>
        <v>5.2461792066201267E-2</v>
      </c>
      <c r="G303" s="162">
        <f>RES_hhdet_in_tes!G$153</f>
        <v>9.1689310219874864E-2</v>
      </c>
      <c r="H303" s="162">
        <f>RES_hhdet_in_tes!H$153</f>
        <v>0.18096885812192079</v>
      </c>
      <c r="I303" s="162">
        <f>RES_hhdet_in_tes!I$153</f>
        <v>0.12768855676158694</v>
      </c>
      <c r="J303" s="162">
        <f>RES_hhdet_in_tes!J$153</f>
        <v>0.32600962618524448</v>
      </c>
      <c r="K303" s="162">
        <f>RES_hhdet_in_tes!K$153</f>
        <v>0.23016498117799747</v>
      </c>
      <c r="L303" s="162">
        <f>RES_hhdet_in_tes!L$153</f>
        <v>0.12238080978762697</v>
      </c>
      <c r="M303" s="162">
        <f>RES_hhdet_in_tes!M$153</f>
        <v>0.20230095290807104</v>
      </c>
      <c r="N303" s="162">
        <f>RES_hhdet_in_tes!N$153</f>
        <v>0.21888633700675661</v>
      </c>
      <c r="O303" s="162">
        <f>RES_hhdet_in_tes!O$153</f>
        <v>0.14524090197532541</v>
      </c>
      <c r="P303" s="162">
        <f>RES_hhdet_in_tes!P$153</f>
        <v>0.13205091829304422</v>
      </c>
      <c r="Q303" s="162">
        <f>RES_hhdet_in_tes!Q$153</f>
        <v>0.14855739590383507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4.0700183303291941E-2</v>
      </c>
      <c r="L304" s="160">
        <f t="shared" si="81"/>
        <v>2.1475892274778384E-2</v>
      </c>
      <c r="M304" s="160">
        <f t="shared" si="81"/>
        <v>2.9577000867739088E-2</v>
      </c>
      <c r="N304" s="160">
        <f t="shared" si="81"/>
        <v>3.2899972126392472E-2</v>
      </c>
      <c r="O304" s="160">
        <f t="shared" si="81"/>
        <v>0.13801305364570199</v>
      </c>
      <c r="P304" s="160">
        <f t="shared" si="81"/>
        <v>0.17710516763750928</v>
      </c>
      <c r="Q304" s="160">
        <f t="shared" si="81"/>
        <v>0.22513988522850975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3.1366637066789028E-2</v>
      </c>
      <c r="L305" s="156">
        <f>RES_hhdet_in_tes!L$155</f>
        <v>1.6878840620872651E-2</v>
      </c>
      <c r="M305" s="156">
        <f>RES_hhdet_in_tes!M$155</f>
        <v>2.290758196664576E-2</v>
      </c>
      <c r="N305" s="156">
        <f>RES_hhdet_in_tes!N$155</f>
        <v>2.5482917576286675E-2</v>
      </c>
      <c r="O305" s="156">
        <f>RES_hhdet_in_tes!O$155</f>
        <v>0.10688142833255637</v>
      </c>
      <c r="P305" s="156">
        <f>RES_hhdet_in_tes!P$155</f>
        <v>0.13778512151455891</v>
      </c>
      <c r="Q305" s="156">
        <f>RES_hhdet_in_tes!Q$155</f>
        <v>0.17553203572000925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9.3335462365029143E-3</v>
      </c>
      <c r="L306" s="156">
        <f>RES_hhdet_in_tes!L$156</f>
        <v>4.5970516539057321E-3</v>
      </c>
      <c r="M306" s="156">
        <f>RES_hhdet_in_tes!M$156</f>
        <v>6.6694189010933292E-3</v>
      </c>
      <c r="N306" s="156">
        <f>RES_hhdet_in_tes!N$156</f>
        <v>7.4170545501057953E-3</v>
      </c>
      <c r="O306" s="156">
        <f>RES_hhdet_in_tes!O$156</f>
        <v>3.113162531314562E-2</v>
      </c>
      <c r="P306" s="156">
        <f>RES_hhdet_in_tes!P$156</f>
        <v>3.9320046122950363E-2</v>
      </c>
      <c r="Q306" s="156">
        <f>RES_hhdet_in_tes!Q$156</f>
        <v>4.9607849508500487E-2</v>
      </c>
    </row>
    <row r="307" spans="1:17" ht="12" customHeight="1" x14ac:dyDescent="0.25">
      <c r="A307" s="158" t="s">
        <v>62</v>
      </c>
      <c r="B307" s="157"/>
      <c r="C307" s="157">
        <f>SUM(C308:C309)</f>
        <v>9.1303991887803154E-4</v>
      </c>
      <c r="D307" s="157">
        <f t="shared" ref="D307:Q307" si="82">SUM(D308:D309)</f>
        <v>1.1762822100560922E-3</v>
      </c>
      <c r="E307" s="157">
        <f t="shared" si="82"/>
        <v>1.3853169800526558E-2</v>
      </c>
      <c r="F307" s="157">
        <f t="shared" si="82"/>
        <v>2.1420060016003016E-2</v>
      </c>
      <c r="G307" s="157">
        <f t="shared" si="82"/>
        <v>3.7575865313534046E-2</v>
      </c>
      <c r="H307" s="157">
        <f t="shared" si="82"/>
        <v>7.383284274742985E-2</v>
      </c>
      <c r="I307" s="157">
        <f t="shared" si="82"/>
        <v>5.5242705177107908E-2</v>
      </c>
      <c r="J307" s="157">
        <f t="shared" si="82"/>
        <v>0.13772087559615007</v>
      </c>
      <c r="K307" s="157">
        <f t="shared" si="82"/>
        <v>0.11760584241152776</v>
      </c>
      <c r="L307" s="157">
        <f t="shared" si="82"/>
        <v>5.8348480018655724E-2</v>
      </c>
      <c r="M307" s="157">
        <f t="shared" si="82"/>
        <v>9.8684714454197048E-2</v>
      </c>
      <c r="N307" s="157">
        <f t="shared" si="82"/>
        <v>0.1049337277302277</v>
      </c>
      <c r="O307" s="157">
        <f t="shared" si="82"/>
        <v>0.12414411002576771</v>
      </c>
      <c r="P307" s="157">
        <f t="shared" si="82"/>
        <v>0.13665936563572095</v>
      </c>
      <c r="Q307" s="157">
        <f t="shared" si="82"/>
        <v>0.16769104181295985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9.1303991887803154E-4</v>
      </c>
      <c r="D309" s="57">
        <f>RES_hhdet_in_tes!D$159</f>
        <v>1.1762822100560922E-3</v>
      </c>
      <c r="E309" s="57">
        <f>RES_hhdet_in_tes!E$159</f>
        <v>1.3853169800526558E-2</v>
      </c>
      <c r="F309" s="57">
        <f>RES_hhdet_in_tes!F$159</f>
        <v>2.1420060016003016E-2</v>
      </c>
      <c r="G309" s="57">
        <f>RES_hhdet_in_tes!G$159</f>
        <v>3.7575865313534046E-2</v>
      </c>
      <c r="H309" s="57">
        <f>RES_hhdet_in_tes!H$159</f>
        <v>7.383284274742985E-2</v>
      </c>
      <c r="I309" s="57">
        <f>RES_hhdet_in_tes!I$159</f>
        <v>5.5242705177107908E-2</v>
      </c>
      <c r="J309" s="57">
        <f>RES_hhdet_in_tes!J$159</f>
        <v>0.13772087559615007</v>
      </c>
      <c r="K309" s="57">
        <f>RES_hhdet_in_tes!K$159</f>
        <v>0.11760584241152776</v>
      </c>
      <c r="L309" s="57">
        <f>RES_hhdet_in_tes!L$159</f>
        <v>5.8348480018655724E-2</v>
      </c>
      <c r="M309" s="57">
        <f>RES_hhdet_in_tes!M$159</f>
        <v>9.8684714454197048E-2</v>
      </c>
      <c r="N309" s="57">
        <f>RES_hhdet_in_tes!N$159</f>
        <v>0.1049337277302277</v>
      </c>
      <c r="O309" s="57">
        <f>RES_hhdet_in_tes!O$159</f>
        <v>0.12414411002576771</v>
      </c>
      <c r="P309" s="57">
        <f>RES_hhdet_in_tes!P$159</f>
        <v>0.13665936563572095</v>
      </c>
      <c r="Q309" s="57">
        <f>RES_hhdet_in_tes!Q$159</f>
        <v>0.16769104181295985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1.1003285139837746</v>
      </c>
      <c r="D311" s="175">
        <f t="shared" si="83"/>
        <v>1.1319402932002307</v>
      </c>
      <c r="E311" s="175">
        <f t="shared" si="83"/>
        <v>1.1422475587043996</v>
      </c>
      <c r="F311" s="175">
        <f t="shared" si="83"/>
        <v>1.1811512535095441</v>
      </c>
      <c r="G311" s="175">
        <f t="shared" si="83"/>
        <v>1.2390578478460987</v>
      </c>
      <c r="H311" s="175">
        <f t="shared" si="83"/>
        <v>1.3025404214499954</v>
      </c>
      <c r="I311" s="175">
        <f t="shared" si="83"/>
        <v>1.3706777064829088</v>
      </c>
      <c r="J311" s="175">
        <f t="shared" si="83"/>
        <v>1.439896262394579</v>
      </c>
      <c r="K311" s="175">
        <f t="shared" si="83"/>
        <v>1.5095132316473527</v>
      </c>
      <c r="L311" s="175">
        <f t="shared" si="83"/>
        <v>1.6257951945082265</v>
      </c>
      <c r="M311" s="175">
        <f t="shared" si="83"/>
        <v>1.6897439476819267</v>
      </c>
      <c r="N311" s="175">
        <f t="shared" si="83"/>
        <v>1.7702644337588507</v>
      </c>
      <c r="O311" s="175">
        <f t="shared" si="83"/>
        <v>1.7150468919583906</v>
      </c>
      <c r="P311" s="175">
        <f t="shared" si="83"/>
        <v>1.6829226060913858</v>
      </c>
      <c r="Q311" s="175">
        <f t="shared" si="83"/>
        <v>1.7054219865472213</v>
      </c>
    </row>
    <row r="312" spans="1:17" ht="12" customHeight="1" x14ac:dyDescent="0.25">
      <c r="A312" s="158" t="s">
        <v>65</v>
      </c>
      <c r="B312" s="169"/>
      <c r="C312" s="169">
        <f t="shared" si="83"/>
        <v>1.1900354231703798</v>
      </c>
      <c r="D312" s="169">
        <f t="shared" si="83"/>
        <v>1.2440797525608636</v>
      </c>
      <c r="E312" s="169">
        <f t="shared" si="83"/>
        <v>1.3084710896937641</v>
      </c>
      <c r="F312" s="169">
        <f t="shared" si="83"/>
        <v>1.3802691923782366</v>
      </c>
      <c r="G312" s="169">
        <f t="shared" si="83"/>
        <v>1.4667486812299284</v>
      </c>
      <c r="H312" s="169">
        <f t="shared" si="83"/>
        <v>1.5708977205112917</v>
      </c>
      <c r="I312" s="169">
        <f t="shared" si="83"/>
        <v>1.6959887485073748</v>
      </c>
      <c r="J312" s="169">
        <f t="shared" si="83"/>
        <v>1.8517344671608895</v>
      </c>
      <c r="K312" s="169">
        <f t="shared" si="83"/>
        <v>2.0026049533479005</v>
      </c>
      <c r="L312" s="169">
        <f t="shared" si="83"/>
        <v>2.2208869177267667</v>
      </c>
      <c r="M312" s="169">
        <f t="shared" si="83"/>
        <v>2.4257675920427029</v>
      </c>
      <c r="N312" s="169">
        <f t="shared" si="83"/>
        <v>2.5882225476485523</v>
      </c>
      <c r="O312" s="169">
        <f t="shared" si="83"/>
        <v>2.5259740672289217</v>
      </c>
      <c r="P312" s="169">
        <f t="shared" si="83"/>
        <v>2.5748820934521177</v>
      </c>
      <c r="Q312" s="169">
        <f t="shared" si="83"/>
        <v>2.6531836967438931</v>
      </c>
    </row>
    <row r="313" spans="1:17" ht="12" customHeight="1" x14ac:dyDescent="0.25">
      <c r="A313" s="23" t="s">
        <v>60</v>
      </c>
      <c r="B313" s="73"/>
      <c r="C313" s="73">
        <f t="shared" si="83"/>
        <v>1.1900354231703798</v>
      </c>
      <c r="D313" s="73">
        <f t="shared" si="83"/>
        <v>1.2440797525608636</v>
      </c>
      <c r="E313" s="73">
        <f t="shared" si="83"/>
        <v>1.3084710896937641</v>
      </c>
      <c r="F313" s="73">
        <f t="shared" si="83"/>
        <v>1.3802691923782366</v>
      </c>
      <c r="G313" s="73">
        <f t="shared" si="83"/>
        <v>1.4667486812299284</v>
      </c>
      <c r="H313" s="73">
        <f t="shared" si="83"/>
        <v>1.5708977205112917</v>
      </c>
      <c r="I313" s="73">
        <f t="shared" si="83"/>
        <v>1.6959887485073748</v>
      </c>
      <c r="J313" s="73">
        <f t="shared" si="83"/>
        <v>1.8517344671608895</v>
      </c>
      <c r="K313" s="73">
        <f t="shared" si="83"/>
        <v>2.0026049533479005</v>
      </c>
      <c r="L313" s="73">
        <f t="shared" si="83"/>
        <v>2.2208869177267667</v>
      </c>
      <c r="M313" s="73">
        <f t="shared" si="83"/>
        <v>2.4257675920427029</v>
      </c>
      <c r="N313" s="73">
        <f t="shared" si="83"/>
        <v>2.5882225476485523</v>
      </c>
      <c r="O313" s="73">
        <f t="shared" si="83"/>
        <v>2.5259740672289217</v>
      </c>
      <c r="P313" s="73">
        <f t="shared" si="83"/>
        <v>2.5748820934521177</v>
      </c>
      <c r="Q313" s="73">
        <f t="shared" si="83"/>
        <v>2.6531836967438931</v>
      </c>
    </row>
    <row r="314" spans="1:17" ht="12" customHeight="1" x14ac:dyDescent="0.25">
      <c r="A314" s="158" t="s">
        <v>112</v>
      </c>
      <c r="B314" s="169"/>
      <c r="C314" s="169">
        <f t="shared" si="83"/>
        <v>1.8307071320463506</v>
      </c>
      <c r="D314" s="169">
        <f t="shared" si="83"/>
        <v>1.874157117043848</v>
      </c>
      <c r="E314" s="169">
        <f t="shared" si="83"/>
        <v>1.9072745909206579</v>
      </c>
      <c r="F314" s="169">
        <f t="shared" si="83"/>
        <v>1.9538322557961894</v>
      </c>
      <c r="G314" s="169">
        <f t="shared" si="83"/>
        <v>2.0202444940814361</v>
      </c>
      <c r="H314" s="169">
        <f t="shared" si="83"/>
        <v>2.0893407698912996</v>
      </c>
      <c r="I314" s="169">
        <f t="shared" si="83"/>
        <v>2.1787885988400504</v>
      </c>
      <c r="J314" s="169">
        <f t="shared" si="83"/>
        <v>2.2930535981587954</v>
      </c>
      <c r="K314" s="169">
        <f t="shared" si="83"/>
        <v>2.4255378465029462</v>
      </c>
      <c r="L314" s="169">
        <f t="shared" si="83"/>
        <v>2.5755403538611938</v>
      </c>
      <c r="M314" s="169">
        <f t="shared" si="83"/>
        <v>2.730231253524297</v>
      </c>
      <c r="N314" s="169">
        <f t="shared" si="83"/>
        <v>2.8687423233401979</v>
      </c>
      <c r="O314" s="169">
        <f t="shared" si="83"/>
        <v>3.0008209676291764</v>
      </c>
      <c r="P314" s="169">
        <f t="shared" si="83"/>
        <v>3.0917032720323085</v>
      </c>
      <c r="Q314" s="169">
        <f t="shared" si="83"/>
        <v>3.1628394593415892</v>
      </c>
    </row>
    <row r="315" spans="1:17" ht="12" customHeight="1" x14ac:dyDescent="0.25">
      <c r="A315" s="23" t="s">
        <v>60</v>
      </c>
      <c r="B315" s="73"/>
      <c r="C315" s="73">
        <f t="shared" si="83"/>
        <v>1.8307071320463506</v>
      </c>
      <c r="D315" s="73">
        <f t="shared" si="83"/>
        <v>1.874157117043848</v>
      </c>
      <c r="E315" s="73">
        <f t="shared" si="83"/>
        <v>1.9072745909206579</v>
      </c>
      <c r="F315" s="73">
        <f t="shared" si="83"/>
        <v>1.9538322557961894</v>
      </c>
      <c r="G315" s="73">
        <f t="shared" si="83"/>
        <v>2.0202444940814361</v>
      </c>
      <c r="H315" s="73">
        <f t="shared" si="83"/>
        <v>2.0893407698912996</v>
      </c>
      <c r="I315" s="73">
        <f t="shared" si="83"/>
        <v>2.1787885988400504</v>
      </c>
      <c r="J315" s="73">
        <f t="shared" si="83"/>
        <v>2.2930535981587954</v>
      </c>
      <c r="K315" s="73">
        <f t="shared" si="83"/>
        <v>2.4255378465029462</v>
      </c>
      <c r="L315" s="73">
        <f t="shared" si="83"/>
        <v>2.5755403538611938</v>
      </c>
      <c r="M315" s="73">
        <f t="shared" si="83"/>
        <v>2.730231253524297</v>
      </c>
      <c r="N315" s="73">
        <f t="shared" si="83"/>
        <v>2.8687423233401979</v>
      </c>
      <c r="O315" s="73">
        <f t="shared" si="83"/>
        <v>3.0008209676291764</v>
      </c>
      <c r="P315" s="73">
        <f t="shared" si="83"/>
        <v>3.0917032720323085</v>
      </c>
      <c r="Q315" s="73">
        <f t="shared" si="83"/>
        <v>3.1628394593415892</v>
      </c>
    </row>
    <row r="316" spans="1:17" ht="12" customHeight="1" x14ac:dyDescent="0.25">
      <c r="A316" s="158" t="s">
        <v>63</v>
      </c>
      <c r="B316" s="169"/>
      <c r="C316" s="169">
        <f t="shared" si="83"/>
        <v>0.74515385789140576</v>
      </c>
      <c r="D316" s="169">
        <f t="shared" si="83"/>
        <v>0.74833509903549411</v>
      </c>
      <c r="E316" s="169">
        <f t="shared" si="83"/>
        <v>0.74886586386936072</v>
      </c>
      <c r="F316" s="169">
        <f t="shared" si="83"/>
        <v>0.7520136607869502</v>
      </c>
      <c r="G316" s="169">
        <f t="shared" si="83"/>
        <v>0.75541866964770987</v>
      </c>
      <c r="H316" s="169">
        <f t="shared" si="83"/>
        <v>0.75851004704043867</v>
      </c>
      <c r="I316" s="169">
        <f t="shared" si="83"/>
        <v>0.76179540640796972</v>
      </c>
      <c r="J316" s="169">
        <f t="shared" si="83"/>
        <v>0.76511165969446038</v>
      </c>
      <c r="K316" s="169">
        <f t="shared" si="83"/>
        <v>0.77461905770702089</v>
      </c>
      <c r="L316" s="169">
        <f t="shared" si="83"/>
        <v>0.77749743831038087</v>
      </c>
      <c r="M316" s="169">
        <f t="shared" si="83"/>
        <v>0.78049011438690963</v>
      </c>
      <c r="N316" s="169">
        <f t="shared" si="83"/>
        <v>0.78357253449328956</v>
      </c>
      <c r="O316" s="169">
        <f t="shared" si="83"/>
        <v>0.80095569495138264</v>
      </c>
      <c r="P316" s="169">
        <f t="shared" si="83"/>
        <v>0.80617005424886756</v>
      </c>
      <c r="Q316" s="169">
        <f t="shared" si="83"/>
        <v>0.80896102644125767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0.74515385789140576</v>
      </c>
      <c r="D321" s="171">
        <f t="shared" si="83"/>
        <v>0.74833509903549411</v>
      </c>
      <c r="E321" s="171">
        <f t="shared" si="83"/>
        <v>0.74886586386936072</v>
      </c>
      <c r="F321" s="171">
        <f t="shared" si="83"/>
        <v>0.7520136607869502</v>
      </c>
      <c r="G321" s="171">
        <f t="shared" si="83"/>
        <v>0.75541866964770987</v>
      </c>
      <c r="H321" s="171">
        <f t="shared" si="83"/>
        <v>0.75851004704043867</v>
      </c>
      <c r="I321" s="171">
        <f t="shared" si="83"/>
        <v>0.76179540640796972</v>
      </c>
      <c r="J321" s="171">
        <f t="shared" si="83"/>
        <v>0.76511165969446038</v>
      </c>
      <c r="K321" s="171">
        <f t="shared" si="83"/>
        <v>0.76845653170804751</v>
      </c>
      <c r="L321" s="171">
        <f t="shared" si="83"/>
        <v>0.7720851648888083</v>
      </c>
      <c r="M321" s="171">
        <f t="shared" si="83"/>
        <v>0.77532250282304238</v>
      </c>
      <c r="N321" s="171">
        <f t="shared" si="83"/>
        <v>0.77824554861497719</v>
      </c>
      <c r="O321" s="171">
        <f t="shared" si="83"/>
        <v>0.78078678780196176</v>
      </c>
      <c r="P321" s="171">
        <f t="shared" si="83"/>
        <v>0.78294747858814584</v>
      </c>
      <c r="Q321" s="171">
        <f t="shared" si="83"/>
        <v>0.78490577358659908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>
        <f t="shared" si="83"/>
        <v>0.81141725821200028</v>
      </c>
      <c r="L322" s="170">
        <f t="shared" si="83"/>
        <v>0.80984786925105456</v>
      </c>
      <c r="M322" s="170">
        <f t="shared" si="83"/>
        <v>0.81777070783526018</v>
      </c>
      <c r="N322" s="170">
        <f t="shared" si="83"/>
        <v>0.82095855651144223</v>
      </c>
      <c r="O322" s="170">
        <f t="shared" si="83"/>
        <v>0.82333757792259055</v>
      </c>
      <c r="P322" s="170">
        <f t="shared" si="83"/>
        <v>0.82440174095098329</v>
      </c>
      <c r="Q322" s="170">
        <f t="shared" si="83"/>
        <v>0.82565786949147424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>
        <f t="shared" si="83"/>
        <v>0.76830372561676397</v>
      </c>
      <c r="L323" s="73">
        <f t="shared" si="83"/>
        <v>0.76994683748245096</v>
      </c>
      <c r="M323" s="73">
        <f t="shared" si="83"/>
        <v>0.77583667355606578</v>
      </c>
      <c r="N323" s="73">
        <f t="shared" si="83"/>
        <v>0.77939762938560764</v>
      </c>
      <c r="O323" s="73">
        <f t="shared" si="83"/>
        <v>0.78245100696893044</v>
      </c>
      <c r="P323" s="73">
        <f t="shared" si="83"/>
        <v>0.78458857816671246</v>
      </c>
      <c r="Q323" s="73">
        <f t="shared" si="83"/>
        <v>0.78641595474532644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>
        <f t="shared" si="83"/>
        <v>1</v>
      </c>
      <c r="L324" s="73">
        <f t="shared" si="83"/>
        <v>1.0001543852818362</v>
      </c>
      <c r="M324" s="73">
        <f t="shared" si="83"/>
        <v>1.0041966584372533</v>
      </c>
      <c r="N324" s="73">
        <f t="shared" si="83"/>
        <v>1.0051008060032758</v>
      </c>
      <c r="O324" s="73">
        <f t="shared" si="83"/>
        <v>1.0033368518018548</v>
      </c>
      <c r="P324" s="73">
        <f t="shared" si="83"/>
        <v>1.0026984597455186</v>
      </c>
      <c r="Q324" s="73">
        <f t="shared" si="83"/>
        <v>1.0026991338914566</v>
      </c>
    </row>
    <row r="325" spans="1:17" ht="12" customHeight="1" x14ac:dyDescent="0.25">
      <c r="A325" s="158" t="s">
        <v>62</v>
      </c>
      <c r="B325" s="169"/>
      <c r="C325" s="169">
        <f t="shared" si="83"/>
        <v>0.82018803968687881</v>
      </c>
      <c r="D325" s="169">
        <f t="shared" si="83"/>
        <v>0.82211919218782292</v>
      </c>
      <c r="E325" s="169">
        <f t="shared" si="83"/>
        <v>0.82424640113561976</v>
      </c>
      <c r="F325" s="169">
        <f t="shared" si="83"/>
        <v>0.82660742847931601</v>
      </c>
      <c r="G325" s="169">
        <f t="shared" si="83"/>
        <v>0.82882337450058263</v>
      </c>
      <c r="H325" s="169">
        <f t="shared" si="83"/>
        <v>0.83068807710852854</v>
      </c>
      <c r="I325" s="169">
        <f t="shared" si="83"/>
        <v>0.83254214093759771</v>
      </c>
      <c r="J325" s="169">
        <f t="shared" si="83"/>
        <v>0.83439266811461887</v>
      </c>
      <c r="K325" s="169">
        <f t="shared" si="83"/>
        <v>0.83620734028818411</v>
      </c>
      <c r="L325" s="169">
        <f t="shared" si="83"/>
        <v>0.83820194979797835</v>
      </c>
      <c r="M325" s="169">
        <f t="shared" si="83"/>
        <v>0.84000273813200887</v>
      </c>
      <c r="N325" s="169">
        <f t="shared" si="83"/>
        <v>0.8416381360790558</v>
      </c>
      <c r="O325" s="169">
        <f t="shared" si="83"/>
        <v>0.84311199768826706</v>
      </c>
      <c r="P325" s="169">
        <f t="shared" si="83"/>
        <v>0.84443966477994148</v>
      </c>
      <c r="Q325" s="169">
        <f t="shared" si="83"/>
        <v>0.84563654708257863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0.82018803968687881</v>
      </c>
      <c r="D327" s="65">
        <f t="shared" si="84"/>
        <v>0.82211919218782292</v>
      </c>
      <c r="E327" s="65">
        <f t="shared" si="84"/>
        <v>0.82424640113561976</v>
      </c>
      <c r="F327" s="65">
        <f t="shared" si="84"/>
        <v>0.82660742847931601</v>
      </c>
      <c r="G327" s="65">
        <f t="shared" si="84"/>
        <v>0.82882337450058263</v>
      </c>
      <c r="H327" s="65">
        <f t="shared" si="84"/>
        <v>0.83068807710852854</v>
      </c>
      <c r="I327" s="65">
        <f t="shared" si="84"/>
        <v>0.83254214093759771</v>
      </c>
      <c r="J327" s="65">
        <f t="shared" si="84"/>
        <v>0.83439266811461887</v>
      </c>
      <c r="K327" s="65">
        <f t="shared" si="84"/>
        <v>0.83620734028818411</v>
      </c>
      <c r="L327" s="65">
        <f t="shared" si="84"/>
        <v>0.83820194979797835</v>
      </c>
      <c r="M327" s="65">
        <f t="shared" si="84"/>
        <v>0.84000273813200887</v>
      </c>
      <c r="N327" s="65">
        <f t="shared" si="84"/>
        <v>0.8416381360790558</v>
      </c>
      <c r="O327" s="65">
        <f t="shared" si="84"/>
        <v>0.84311199768826706</v>
      </c>
      <c r="P327" s="65">
        <f t="shared" si="84"/>
        <v>0.84443966477994148</v>
      </c>
      <c r="Q327" s="65">
        <f t="shared" si="84"/>
        <v>0.84563654708257863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12300.493669958314</v>
      </c>
      <c r="D347" s="168">
        <f t="shared" si="92"/>
        <v>11629.755005087918</v>
      </c>
      <c r="E347" s="168">
        <f t="shared" si="92"/>
        <v>11437.634379049445</v>
      </c>
      <c r="F347" s="168">
        <f t="shared" si="92"/>
        <v>10990.304026787257</v>
      </c>
      <c r="G347" s="168">
        <f t="shared" si="92"/>
        <v>10745.233779256609</v>
      </c>
      <c r="H347" s="168">
        <f t="shared" si="92"/>
        <v>11068.681534681349</v>
      </c>
      <c r="I347" s="168">
        <f t="shared" si="92"/>
        <v>10017.306911803196</v>
      </c>
      <c r="J347" s="168">
        <f t="shared" si="92"/>
        <v>9821.1226108560804</v>
      </c>
      <c r="K347" s="168">
        <f t="shared" si="92"/>
        <v>9324.9565996431029</v>
      </c>
      <c r="L347" s="168">
        <f t="shared" si="92"/>
        <v>9838.8733914875356</v>
      </c>
      <c r="M347" s="168">
        <f t="shared" si="92"/>
        <v>8665.8156156712685</v>
      </c>
      <c r="N347" s="168">
        <f t="shared" si="92"/>
        <v>8562.8451113273168</v>
      </c>
      <c r="O347" s="168">
        <f t="shared" si="92"/>
        <v>7978.7180427931626</v>
      </c>
      <c r="P347" s="168">
        <f t="shared" si="92"/>
        <v>7482.5937838818127</v>
      </c>
      <c r="Q347" s="168">
        <f t="shared" si="92"/>
        <v>7396.7698657325163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9026.9366897614291</v>
      </c>
      <c r="D348" s="157">
        <f t="shared" si="93"/>
        <v>8294.6434287901066</v>
      </c>
      <c r="E348" s="157">
        <f t="shared" si="93"/>
        <v>7388.5829732539751</v>
      </c>
      <c r="F348" s="157">
        <f t="shared" si="93"/>
        <v>6900.002288738383</v>
      </c>
      <c r="G348" s="157">
        <f t="shared" si="93"/>
        <v>6790.2507179271552</v>
      </c>
      <c r="H348" s="157">
        <f t="shared" si="93"/>
        <v>6909.6411174361247</v>
      </c>
      <c r="I348" s="157">
        <f t="shared" si="93"/>
        <v>6073.6773762124412</v>
      </c>
      <c r="J348" s="157">
        <f t="shared" si="93"/>
        <v>5701.8198797118666</v>
      </c>
      <c r="K348" s="157">
        <f t="shared" si="93"/>
        <v>5220.5040921774125</v>
      </c>
      <c r="L348" s="157">
        <f t="shared" si="93"/>
        <v>5457.9971890277402</v>
      </c>
      <c r="M348" s="157">
        <f t="shared" si="93"/>
        <v>4501.9837280626916</v>
      </c>
      <c r="N348" s="157">
        <f t="shared" si="93"/>
        <v>4418.817862474556</v>
      </c>
      <c r="O348" s="157">
        <f t="shared" si="93"/>
        <v>3971.4400889222688</v>
      </c>
      <c r="P348" s="157">
        <f t="shared" si="93"/>
        <v>3435.9885337544388</v>
      </c>
      <c r="Q348" s="157">
        <f t="shared" si="93"/>
        <v>3323.3051311208806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9026.9366897614291</v>
      </c>
      <c r="D349" s="156">
        <f t="shared" si="94"/>
        <v>8294.6434287901066</v>
      </c>
      <c r="E349" s="156">
        <f t="shared" si="94"/>
        <v>7388.5829732539751</v>
      </c>
      <c r="F349" s="156">
        <f t="shared" si="94"/>
        <v>6900.002288738383</v>
      </c>
      <c r="G349" s="156">
        <f t="shared" si="94"/>
        <v>6790.2507179271552</v>
      </c>
      <c r="H349" s="156">
        <f t="shared" si="94"/>
        <v>6909.6411174361247</v>
      </c>
      <c r="I349" s="156">
        <f t="shared" si="94"/>
        <v>6073.6773762124412</v>
      </c>
      <c r="J349" s="156">
        <f t="shared" si="94"/>
        <v>5701.8198797118666</v>
      </c>
      <c r="K349" s="156">
        <f t="shared" si="94"/>
        <v>5220.5040921774125</v>
      </c>
      <c r="L349" s="156">
        <f t="shared" si="94"/>
        <v>5457.9971890277402</v>
      </c>
      <c r="M349" s="156">
        <f t="shared" si="94"/>
        <v>4501.9837280626916</v>
      </c>
      <c r="N349" s="156">
        <f t="shared" si="94"/>
        <v>4418.817862474556</v>
      </c>
      <c r="O349" s="156">
        <f t="shared" si="94"/>
        <v>3971.4400889222688</v>
      </c>
      <c r="P349" s="156">
        <f t="shared" si="94"/>
        <v>3435.9885337544388</v>
      </c>
      <c r="Q349" s="156">
        <f t="shared" si="94"/>
        <v>3323.3051311208806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278.76888971314929</v>
      </c>
      <c r="D350" s="157">
        <f t="shared" si="95"/>
        <v>261.18606295895387</v>
      </c>
      <c r="E350" s="157">
        <f t="shared" si="95"/>
        <v>248.0151594044562</v>
      </c>
      <c r="F350" s="157">
        <f t="shared" si="95"/>
        <v>252.83172451043404</v>
      </c>
      <c r="G350" s="157">
        <f t="shared" si="95"/>
        <v>231.1557994458897</v>
      </c>
      <c r="H350" s="157">
        <f t="shared" si="95"/>
        <v>249.31601678071212</v>
      </c>
      <c r="I350" s="157">
        <f t="shared" si="95"/>
        <v>247.86311160218781</v>
      </c>
      <c r="J350" s="157">
        <f t="shared" si="95"/>
        <v>233.15092865881516</v>
      </c>
      <c r="K350" s="157">
        <f t="shared" si="95"/>
        <v>226.32259303749129</v>
      </c>
      <c r="L350" s="157">
        <f t="shared" si="95"/>
        <v>222.05381868097552</v>
      </c>
      <c r="M350" s="157">
        <f t="shared" si="95"/>
        <v>208.07965078071069</v>
      </c>
      <c r="N350" s="157">
        <f t="shared" si="95"/>
        <v>196.81858295419835</v>
      </c>
      <c r="O350" s="157">
        <f t="shared" si="95"/>
        <v>179.57178786600016</v>
      </c>
      <c r="P350" s="157">
        <f t="shared" si="95"/>
        <v>192.22379068279253</v>
      </c>
      <c r="Q350" s="157">
        <f t="shared" si="95"/>
        <v>195.11616311549506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278.76888971314929</v>
      </c>
      <c r="D351" s="156">
        <f t="shared" si="96"/>
        <v>261.18606295895387</v>
      </c>
      <c r="E351" s="156">
        <f t="shared" si="96"/>
        <v>248.0151594044562</v>
      </c>
      <c r="F351" s="156">
        <f t="shared" si="96"/>
        <v>252.83172451043404</v>
      </c>
      <c r="G351" s="156">
        <f t="shared" si="96"/>
        <v>231.1557994458897</v>
      </c>
      <c r="H351" s="156">
        <f t="shared" si="96"/>
        <v>249.31601678071212</v>
      </c>
      <c r="I351" s="156">
        <f t="shared" si="96"/>
        <v>247.86311160218781</v>
      </c>
      <c r="J351" s="156">
        <f t="shared" si="96"/>
        <v>233.15092865881516</v>
      </c>
      <c r="K351" s="156">
        <f t="shared" si="96"/>
        <v>226.32259303749129</v>
      </c>
      <c r="L351" s="156">
        <f t="shared" si="96"/>
        <v>222.05381868097552</v>
      </c>
      <c r="M351" s="156">
        <f t="shared" si="96"/>
        <v>208.07965078071069</v>
      </c>
      <c r="N351" s="156">
        <f t="shared" si="96"/>
        <v>196.81858295419835</v>
      </c>
      <c r="O351" s="156">
        <f t="shared" si="96"/>
        <v>179.57178786600016</v>
      </c>
      <c r="P351" s="156">
        <f t="shared" si="96"/>
        <v>192.22379068279253</v>
      </c>
      <c r="Q351" s="156">
        <f t="shared" si="96"/>
        <v>195.11616311549506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2324.5948183699143</v>
      </c>
      <c r="D352" s="157">
        <f t="shared" si="97"/>
        <v>2326.3351959644774</v>
      </c>
      <c r="E352" s="157">
        <f t="shared" si="97"/>
        <v>2774.7311632175933</v>
      </c>
      <c r="F352" s="157">
        <f t="shared" si="97"/>
        <v>2798.1051721305334</v>
      </c>
      <c r="G352" s="157">
        <f t="shared" si="97"/>
        <v>2711.1525530600734</v>
      </c>
      <c r="H352" s="157">
        <f t="shared" si="97"/>
        <v>2848.5389854907871</v>
      </c>
      <c r="I352" s="157">
        <f t="shared" si="97"/>
        <v>2647.639400239083</v>
      </c>
      <c r="J352" s="157">
        <f t="shared" si="97"/>
        <v>2801.0966986442158</v>
      </c>
      <c r="K352" s="157">
        <f t="shared" si="97"/>
        <v>2765.732231802293</v>
      </c>
      <c r="L352" s="157">
        <f t="shared" si="97"/>
        <v>3021.9018659276558</v>
      </c>
      <c r="M352" s="157">
        <f t="shared" si="97"/>
        <v>2834.7769700718422</v>
      </c>
      <c r="N352" s="157">
        <f t="shared" si="97"/>
        <v>2843.8010104630425</v>
      </c>
      <c r="O352" s="157">
        <f t="shared" si="97"/>
        <v>2702.4872694441151</v>
      </c>
      <c r="P352" s="157">
        <f t="shared" si="97"/>
        <v>2710.5221741710629</v>
      </c>
      <c r="Q352" s="157">
        <f t="shared" si="97"/>
        <v>2713.5110080104855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2324.5948183699143</v>
      </c>
      <c r="D357" s="162">
        <f t="shared" si="101"/>
        <v>2326.3351959644774</v>
      </c>
      <c r="E357" s="162">
        <f t="shared" si="101"/>
        <v>2774.7311632175933</v>
      </c>
      <c r="F357" s="162">
        <f t="shared" si="101"/>
        <v>2798.1051721305334</v>
      </c>
      <c r="G357" s="162">
        <f t="shared" si="101"/>
        <v>2711.1525530600734</v>
      </c>
      <c r="H357" s="162">
        <f t="shared" si="101"/>
        <v>2848.5389854907871</v>
      </c>
      <c r="I357" s="162">
        <f t="shared" si="101"/>
        <v>2647.639400239083</v>
      </c>
      <c r="J357" s="162">
        <f t="shared" si="101"/>
        <v>2801.0966986442158</v>
      </c>
      <c r="K357" s="162">
        <f t="shared" si="101"/>
        <v>2826.598843876533</v>
      </c>
      <c r="L357" s="162">
        <f t="shared" si="101"/>
        <v>3094.5790907700257</v>
      </c>
      <c r="M357" s="162">
        <f t="shared" si="101"/>
        <v>2888.7812749659583</v>
      </c>
      <c r="N357" s="162">
        <f t="shared" si="101"/>
        <v>2899.0621605648084</v>
      </c>
      <c r="O357" s="162">
        <f t="shared" si="101"/>
        <v>2897.8981872016175</v>
      </c>
      <c r="P357" s="162">
        <f t="shared" si="101"/>
        <v>2948.9985556132801</v>
      </c>
      <c r="Q357" s="162">
        <f t="shared" si="101"/>
        <v>2968.6922365979622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2450.6241911990564</v>
      </c>
      <c r="L358" s="160">
        <f t="shared" si="102"/>
        <v>2649.9139275075345</v>
      </c>
      <c r="M358" s="160">
        <f t="shared" si="102"/>
        <v>2497.8928904497398</v>
      </c>
      <c r="N358" s="160">
        <f t="shared" si="102"/>
        <v>2508.2483823855341</v>
      </c>
      <c r="O358" s="160">
        <f t="shared" si="102"/>
        <v>2514.3375655352661</v>
      </c>
      <c r="P358" s="160">
        <f t="shared" si="102"/>
        <v>2548.7112241827654</v>
      </c>
      <c r="Q358" s="160">
        <f t="shared" si="102"/>
        <v>2560.7292018465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1994.6174374125155</v>
      </c>
      <c r="L359" s="156">
        <f t="shared" si="103"/>
        <v>2190.614044353028</v>
      </c>
      <c r="M359" s="156">
        <f t="shared" si="103"/>
        <v>2039.2016440460682</v>
      </c>
      <c r="N359" s="156">
        <f t="shared" si="103"/>
        <v>2046.3801455445241</v>
      </c>
      <c r="O359" s="156">
        <f t="shared" si="103"/>
        <v>2048.9268401333302</v>
      </c>
      <c r="P359" s="156">
        <f t="shared" si="103"/>
        <v>2083.4766638594488</v>
      </c>
      <c r="Q359" s="156">
        <f t="shared" si="103"/>
        <v>2096.1164778078105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456.00675378654091</v>
      </c>
      <c r="L360" s="156">
        <f t="shared" si="103"/>
        <v>459.29988315450709</v>
      </c>
      <c r="M360" s="156">
        <f t="shared" si="103"/>
        <v>458.69124640367147</v>
      </c>
      <c r="N360" s="156">
        <f t="shared" si="103"/>
        <v>461.86823684101</v>
      </c>
      <c r="O360" s="156">
        <f t="shared" si="103"/>
        <v>465.41072540193585</v>
      </c>
      <c r="P360" s="156">
        <f t="shared" si="103"/>
        <v>465.23456032331666</v>
      </c>
      <c r="Q360" s="156">
        <f t="shared" si="103"/>
        <v>464.61272403868918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670.19327211381994</v>
      </c>
      <c r="D361" s="157">
        <f t="shared" si="104"/>
        <v>747.59031737438113</v>
      </c>
      <c r="E361" s="157">
        <f t="shared" si="104"/>
        <v>1026.3050831734206</v>
      </c>
      <c r="F361" s="157">
        <f t="shared" si="104"/>
        <v>1039.3648414079044</v>
      </c>
      <c r="G361" s="157">
        <f t="shared" si="104"/>
        <v>1012.6747088234904</v>
      </c>
      <c r="H361" s="157">
        <f t="shared" si="104"/>
        <v>1061.185414973726</v>
      </c>
      <c r="I361" s="157">
        <f t="shared" si="104"/>
        <v>1048.1270237494848</v>
      </c>
      <c r="J361" s="157">
        <f t="shared" si="104"/>
        <v>1085.0551038411836</v>
      </c>
      <c r="K361" s="157">
        <f t="shared" si="104"/>
        <v>1112.3976826259059</v>
      </c>
      <c r="L361" s="157">
        <f t="shared" si="104"/>
        <v>1136.920517851164</v>
      </c>
      <c r="M361" s="157">
        <f t="shared" si="104"/>
        <v>1120.9752667560233</v>
      </c>
      <c r="N361" s="157">
        <f t="shared" si="104"/>
        <v>1103.407655435519</v>
      </c>
      <c r="O361" s="157">
        <f t="shared" si="104"/>
        <v>1125.2188965607793</v>
      </c>
      <c r="P361" s="157">
        <f t="shared" si="104"/>
        <v>1143.8592852735185</v>
      </c>
      <c r="Q361" s="157">
        <f t="shared" si="104"/>
        <v>1164.837563485655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670.19327211381994</v>
      </c>
      <c r="D363" s="57">
        <f t="shared" si="106"/>
        <v>747.59031737438113</v>
      </c>
      <c r="E363" s="57">
        <f t="shared" si="106"/>
        <v>1026.3050831734206</v>
      </c>
      <c r="F363" s="57">
        <f t="shared" si="106"/>
        <v>1039.3648414079044</v>
      </c>
      <c r="G363" s="57">
        <f t="shared" si="106"/>
        <v>1012.6747088234904</v>
      </c>
      <c r="H363" s="57">
        <f t="shared" si="106"/>
        <v>1061.185414973726</v>
      </c>
      <c r="I363" s="57">
        <f t="shared" si="106"/>
        <v>1048.1270237494848</v>
      </c>
      <c r="J363" s="57">
        <f t="shared" si="106"/>
        <v>1085.0551038411836</v>
      </c>
      <c r="K363" s="57">
        <f t="shared" si="106"/>
        <v>1112.3976826259059</v>
      </c>
      <c r="L363" s="57">
        <f t="shared" si="106"/>
        <v>1136.920517851164</v>
      </c>
      <c r="M363" s="57">
        <f t="shared" si="106"/>
        <v>1120.9752667560233</v>
      </c>
      <c r="N363" s="57">
        <f t="shared" si="106"/>
        <v>1103.407655435519</v>
      </c>
      <c r="O363" s="57">
        <f t="shared" si="106"/>
        <v>1125.2188965607793</v>
      </c>
      <c r="P363" s="57">
        <f t="shared" si="106"/>
        <v>1143.8592852735185</v>
      </c>
      <c r="Q363" s="57">
        <f t="shared" si="106"/>
        <v>1164.837563485655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13534.583921132058</v>
      </c>
      <c r="D365" s="168">
        <f t="shared" si="107"/>
        <v>13164.18829030607</v>
      </c>
      <c r="E365" s="168">
        <f t="shared" si="107"/>
        <v>13064.60994682274</v>
      </c>
      <c r="F365" s="168">
        <f t="shared" si="107"/>
        <v>12981.211377690757</v>
      </c>
      <c r="G365" s="168">
        <f t="shared" si="107"/>
        <v>13313.966241128894</v>
      </c>
      <c r="H365" s="168">
        <f t="shared" si="107"/>
        <v>14417.405111079632</v>
      </c>
      <c r="I365" s="168">
        <f t="shared" si="107"/>
        <v>13730.499263005793</v>
      </c>
      <c r="J365" s="168">
        <f t="shared" si="107"/>
        <v>14141.397739890561</v>
      </c>
      <c r="K365" s="168">
        <f t="shared" si="107"/>
        <v>14076.145371698569</v>
      </c>
      <c r="L365" s="168">
        <f t="shared" si="107"/>
        <v>15995.993079255291</v>
      </c>
      <c r="M365" s="168">
        <f t="shared" si="107"/>
        <v>14643.009488308051</v>
      </c>
      <c r="N365" s="168">
        <f t="shared" si="107"/>
        <v>15158.500152368591</v>
      </c>
      <c r="O365" s="168">
        <f t="shared" si="107"/>
        <v>13683.875581104747</v>
      </c>
      <c r="P365" s="168">
        <f t="shared" si="107"/>
        <v>12592.626231093584</v>
      </c>
      <c r="Q365" s="168">
        <f t="shared" si="107"/>
        <v>12614.613958450173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10742.37442353247</v>
      </c>
      <c r="D366" s="157">
        <f t="shared" si="108"/>
        <v>10319.197944469786</v>
      </c>
      <c r="E366" s="157">
        <f t="shared" si="108"/>
        <v>9667.7472143064206</v>
      </c>
      <c r="F366" s="157">
        <f t="shared" si="108"/>
        <v>9523.8605864849142</v>
      </c>
      <c r="G366" s="157">
        <f t="shared" si="108"/>
        <v>9959.5912857402291</v>
      </c>
      <c r="H366" s="157">
        <f t="shared" si="108"/>
        <v>10854.339480931505</v>
      </c>
      <c r="I366" s="157">
        <f t="shared" si="108"/>
        <v>10300.888492120093</v>
      </c>
      <c r="J366" s="157">
        <f t="shared" si="108"/>
        <v>10558.25639680562</v>
      </c>
      <c r="K366" s="157">
        <f t="shared" si="108"/>
        <v>10454.607353967473</v>
      </c>
      <c r="L366" s="157">
        <f t="shared" si="108"/>
        <v>12121.594554101175</v>
      </c>
      <c r="M366" s="157">
        <f t="shared" si="108"/>
        <v>10920.766227438067</v>
      </c>
      <c r="N366" s="157">
        <f t="shared" si="108"/>
        <v>11436.884025608824</v>
      </c>
      <c r="O366" s="157">
        <f t="shared" si="108"/>
        <v>10031.754674170974</v>
      </c>
      <c r="P366" s="157">
        <f t="shared" si="108"/>
        <v>8847.2653488711021</v>
      </c>
      <c r="Q366" s="157">
        <f t="shared" si="108"/>
        <v>8817.3389931952461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10742.37442353247</v>
      </c>
      <c r="D367" s="156">
        <f t="shared" si="109"/>
        <v>10319.197944469786</v>
      </c>
      <c r="E367" s="156">
        <f t="shared" si="109"/>
        <v>9667.7472143064206</v>
      </c>
      <c r="F367" s="156">
        <f t="shared" si="109"/>
        <v>9523.8605864849142</v>
      </c>
      <c r="G367" s="156">
        <f t="shared" si="109"/>
        <v>9959.5912857402291</v>
      </c>
      <c r="H367" s="156">
        <f t="shared" si="109"/>
        <v>10854.339480931505</v>
      </c>
      <c r="I367" s="156">
        <f t="shared" si="109"/>
        <v>10300.888492120093</v>
      </c>
      <c r="J367" s="156">
        <f t="shared" si="109"/>
        <v>10558.25639680562</v>
      </c>
      <c r="K367" s="156">
        <f t="shared" si="109"/>
        <v>10454.607353967473</v>
      </c>
      <c r="L367" s="156">
        <f t="shared" si="109"/>
        <v>12121.594554101175</v>
      </c>
      <c r="M367" s="156">
        <f t="shared" si="109"/>
        <v>10920.766227438067</v>
      </c>
      <c r="N367" s="156">
        <f t="shared" si="109"/>
        <v>11436.884025608824</v>
      </c>
      <c r="O367" s="156">
        <f t="shared" si="109"/>
        <v>10031.754674170974</v>
      </c>
      <c r="P367" s="156">
        <f t="shared" si="109"/>
        <v>8847.2653488711021</v>
      </c>
      <c r="Q367" s="156">
        <f t="shared" si="109"/>
        <v>8817.3389931952461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510.34419459050491</v>
      </c>
      <c r="D368" s="157">
        <f t="shared" si="110"/>
        <v>489.50371876718594</v>
      </c>
      <c r="E368" s="157">
        <f t="shared" si="110"/>
        <v>473.03301169525594</v>
      </c>
      <c r="F368" s="157">
        <f t="shared" si="110"/>
        <v>493.99077863706208</v>
      </c>
      <c r="G368" s="157">
        <f t="shared" si="110"/>
        <v>466.99123110555138</v>
      </c>
      <c r="H368" s="157">
        <f t="shared" si="110"/>
        <v>520.9061184468452</v>
      </c>
      <c r="I368" s="157">
        <f t="shared" si="110"/>
        <v>540.0413216318658</v>
      </c>
      <c r="J368" s="157">
        <f t="shared" si="110"/>
        <v>534.6275758751608</v>
      </c>
      <c r="K368" s="157">
        <f t="shared" si="110"/>
        <v>548.95401493111933</v>
      </c>
      <c r="L368" s="157">
        <f t="shared" si="110"/>
        <v>571.90857074182918</v>
      </c>
      <c r="M368" s="157">
        <f t="shared" si="110"/>
        <v>568.10556578391777</v>
      </c>
      <c r="N368" s="157">
        <f t="shared" si="110"/>
        <v>564.62179894055237</v>
      </c>
      <c r="O368" s="157">
        <f t="shared" si="110"/>
        <v>538.86278622295174</v>
      </c>
      <c r="P368" s="157">
        <f t="shared" si="110"/>
        <v>594.29892261644318</v>
      </c>
      <c r="Q368" s="157">
        <f t="shared" si="110"/>
        <v>617.12109985701773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510.34419459050491</v>
      </c>
      <c r="D369" s="156">
        <f t="shared" si="111"/>
        <v>489.50371876718594</v>
      </c>
      <c r="E369" s="156">
        <f t="shared" si="111"/>
        <v>473.03301169525594</v>
      </c>
      <c r="F369" s="156">
        <f t="shared" si="111"/>
        <v>493.99077863706208</v>
      </c>
      <c r="G369" s="156">
        <f t="shared" si="111"/>
        <v>466.99123110555138</v>
      </c>
      <c r="H369" s="156">
        <f t="shared" si="111"/>
        <v>520.9061184468452</v>
      </c>
      <c r="I369" s="156">
        <f t="shared" si="111"/>
        <v>540.0413216318658</v>
      </c>
      <c r="J369" s="156">
        <f t="shared" si="111"/>
        <v>534.6275758751608</v>
      </c>
      <c r="K369" s="156">
        <f t="shared" si="111"/>
        <v>548.95401493111933</v>
      </c>
      <c r="L369" s="156">
        <f t="shared" si="111"/>
        <v>571.90857074182918</v>
      </c>
      <c r="M369" s="156">
        <f t="shared" si="111"/>
        <v>568.10556578391777</v>
      </c>
      <c r="N369" s="156">
        <f t="shared" si="111"/>
        <v>564.62179894055237</v>
      </c>
      <c r="O369" s="156">
        <f t="shared" si="111"/>
        <v>538.86278622295174</v>
      </c>
      <c r="P369" s="156">
        <f t="shared" si="111"/>
        <v>594.29892261644318</v>
      </c>
      <c r="Q369" s="156">
        <f t="shared" si="111"/>
        <v>617.12109985701773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1732.1807969427136</v>
      </c>
      <c r="D370" s="157">
        <f t="shared" si="112"/>
        <v>1740.8782792618324</v>
      </c>
      <c r="E370" s="157">
        <f t="shared" si="112"/>
        <v>2077.9014495481788</v>
      </c>
      <c r="F370" s="157">
        <f t="shared" si="112"/>
        <v>2104.2133137607821</v>
      </c>
      <c r="G370" s="157">
        <f t="shared" si="112"/>
        <v>2048.0552548446331</v>
      </c>
      <c r="H370" s="157">
        <f t="shared" si="112"/>
        <v>2160.6454398811411</v>
      </c>
      <c r="I370" s="157">
        <f t="shared" si="112"/>
        <v>2016.959532926885</v>
      </c>
      <c r="J370" s="157">
        <f t="shared" si="112"/>
        <v>2143.1517440643493</v>
      </c>
      <c r="K370" s="157">
        <f t="shared" si="112"/>
        <v>2142.3888952686279</v>
      </c>
      <c r="L370" s="157">
        <f t="shared" si="112"/>
        <v>2349.5209595841125</v>
      </c>
      <c r="M370" s="157">
        <f t="shared" si="112"/>
        <v>2212.5154016327492</v>
      </c>
      <c r="N370" s="157">
        <f t="shared" si="112"/>
        <v>2228.3243653631039</v>
      </c>
      <c r="O370" s="157">
        <f t="shared" si="112"/>
        <v>2164.5725689948754</v>
      </c>
      <c r="P370" s="157">
        <f t="shared" si="112"/>
        <v>2185.1418081942443</v>
      </c>
      <c r="Q370" s="157">
        <f t="shared" si="112"/>
        <v>2195.1246502998142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1732.1807969427136</v>
      </c>
      <c r="D375" s="162">
        <f t="shared" si="115"/>
        <v>1740.8782792618324</v>
      </c>
      <c r="E375" s="162">
        <f t="shared" si="115"/>
        <v>2077.9014495481788</v>
      </c>
      <c r="F375" s="162">
        <f t="shared" si="115"/>
        <v>2104.2133137607821</v>
      </c>
      <c r="G375" s="162">
        <f t="shared" si="115"/>
        <v>2048.0552548446331</v>
      </c>
      <c r="H375" s="162">
        <f t="shared" si="115"/>
        <v>2160.6454398811411</v>
      </c>
      <c r="I375" s="162">
        <f t="shared" si="115"/>
        <v>2016.959532926885</v>
      </c>
      <c r="J375" s="162">
        <f t="shared" si="115"/>
        <v>2143.1517440643493</v>
      </c>
      <c r="K375" s="162">
        <f t="shared" si="115"/>
        <v>2172.1183440953378</v>
      </c>
      <c r="L375" s="162">
        <f t="shared" si="115"/>
        <v>2389.2786075586332</v>
      </c>
      <c r="M375" s="162">
        <f t="shared" si="115"/>
        <v>2239.7371282149461</v>
      </c>
      <c r="N375" s="162">
        <f t="shared" si="115"/>
        <v>2256.1822216176811</v>
      </c>
      <c r="O375" s="162">
        <f t="shared" si="115"/>
        <v>2262.6406169622787</v>
      </c>
      <c r="P375" s="162">
        <f t="shared" si="115"/>
        <v>2308.9109834775022</v>
      </c>
      <c r="Q375" s="162">
        <f t="shared" si="115"/>
        <v>2330.1436765074545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1988.4787621307389</v>
      </c>
      <c r="L376" s="160">
        <f t="shared" si="116"/>
        <v>2146.0271478906702</v>
      </c>
      <c r="M376" s="160">
        <f t="shared" si="116"/>
        <v>2042.7036371197478</v>
      </c>
      <c r="N376" s="160">
        <f t="shared" si="116"/>
        <v>2059.1679713753879</v>
      </c>
      <c r="O376" s="160">
        <f t="shared" si="116"/>
        <v>2070.1486012875889</v>
      </c>
      <c r="P376" s="160">
        <f t="shared" si="116"/>
        <v>2101.1619703975834</v>
      </c>
      <c r="Q376" s="160">
        <f t="shared" si="116"/>
        <v>2114.2862171411839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1532.472008344198</v>
      </c>
      <c r="L377" s="156">
        <f t="shared" si="116"/>
        <v>1686.6563555942555</v>
      </c>
      <c r="M377" s="156">
        <f t="shared" si="116"/>
        <v>1582.0874202267621</v>
      </c>
      <c r="N377" s="156">
        <f t="shared" si="116"/>
        <v>1594.9438342591768</v>
      </c>
      <c r="O377" s="156">
        <f t="shared" si="116"/>
        <v>1603.184869267993</v>
      </c>
      <c r="P377" s="156">
        <f t="shared" si="116"/>
        <v>1634.6719933410102</v>
      </c>
      <c r="Q377" s="156">
        <f t="shared" si="116"/>
        <v>1648.4194411526403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456.00675378654091</v>
      </c>
      <c r="L378" s="156">
        <f t="shared" si="116"/>
        <v>459.37079229641523</v>
      </c>
      <c r="M378" s="156">
        <f t="shared" si="116"/>
        <v>460.61621689298573</v>
      </c>
      <c r="N378" s="156">
        <f t="shared" si="116"/>
        <v>464.22413711621107</v>
      </c>
      <c r="O378" s="156">
        <f t="shared" si="116"/>
        <v>466.96373201959585</v>
      </c>
      <c r="P378" s="156">
        <f t="shared" si="116"/>
        <v>466.4899770565732</v>
      </c>
      <c r="Q378" s="156">
        <f t="shared" si="116"/>
        <v>465.86677598854396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549.68450606636895</v>
      </c>
      <c r="D379" s="157">
        <f t="shared" si="117"/>
        <v>614.60834780726441</v>
      </c>
      <c r="E379" s="157">
        <f t="shared" si="117"/>
        <v>845.92827127288479</v>
      </c>
      <c r="F379" s="157">
        <f t="shared" si="117"/>
        <v>859.14669880799977</v>
      </c>
      <c r="G379" s="157">
        <f t="shared" si="117"/>
        <v>839.32846943848028</v>
      </c>
      <c r="H379" s="157">
        <f t="shared" si="117"/>
        <v>881.51407182014043</v>
      </c>
      <c r="I379" s="157">
        <f t="shared" si="117"/>
        <v>872.60991632694845</v>
      </c>
      <c r="J379" s="157">
        <f t="shared" si="117"/>
        <v>905.36202314543004</v>
      </c>
      <c r="K379" s="157">
        <f t="shared" si="117"/>
        <v>930.1951075313483</v>
      </c>
      <c r="L379" s="157">
        <f t="shared" si="117"/>
        <v>952.96899482817309</v>
      </c>
      <c r="M379" s="157">
        <f t="shared" si="117"/>
        <v>941.62229345331866</v>
      </c>
      <c r="N379" s="157">
        <f t="shared" si="117"/>
        <v>928.66996245611131</v>
      </c>
      <c r="O379" s="157">
        <f t="shared" si="117"/>
        <v>948.68555171594619</v>
      </c>
      <c r="P379" s="157">
        <f t="shared" si="117"/>
        <v>965.92015141179354</v>
      </c>
      <c r="Q379" s="157">
        <f t="shared" si="117"/>
        <v>985.029215098093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549.68450606636895</v>
      </c>
      <c r="D381" s="57">
        <f t="shared" si="119"/>
        <v>614.60834780726441</v>
      </c>
      <c r="E381" s="57">
        <f t="shared" si="119"/>
        <v>845.92827127288479</v>
      </c>
      <c r="F381" s="57">
        <f t="shared" si="119"/>
        <v>859.14669880799977</v>
      </c>
      <c r="G381" s="57">
        <f t="shared" si="119"/>
        <v>839.32846943848028</v>
      </c>
      <c r="H381" s="57">
        <f t="shared" si="119"/>
        <v>881.51407182014043</v>
      </c>
      <c r="I381" s="57">
        <f t="shared" si="119"/>
        <v>872.60991632694845</v>
      </c>
      <c r="J381" s="57">
        <f t="shared" si="119"/>
        <v>905.36202314543004</v>
      </c>
      <c r="K381" s="57">
        <f t="shared" si="119"/>
        <v>930.1951075313483</v>
      </c>
      <c r="L381" s="57">
        <f t="shared" si="119"/>
        <v>952.96899482817309</v>
      </c>
      <c r="M381" s="57">
        <f t="shared" si="119"/>
        <v>941.62229345331866</v>
      </c>
      <c r="N381" s="57">
        <f t="shared" si="119"/>
        <v>928.66996245611131</v>
      </c>
      <c r="O381" s="57">
        <f t="shared" si="119"/>
        <v>948.68555171594619</v>
      </c>
      <c r="P381" s="57">
        <f t="shared" si="119"/>
        <v>965.92015141179354</v>
      </c>
      <c r="Q381" s="57">
        <f t="shared" si="119"/>
        <v>985.029215098093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122.41181287369896</v>
      </c>
      <c r="D401" s="184">
        <f>D347/RES_summary!D$21</f>
        <v>113.56121540535705</v>
      </c>
      <c r="E401" s="184">
        <f>E347/RES_summary!E$21</f>
        <v>110.52412942660044</v>
      </c>
      <c r="F401" s="184">
        <f>F347/RES_summary!F$21</f>
        <v>105.58641311909469</v>
      </c>
      <c r="G401" s="184">
        <f>G347/RES_summary!G$21</f>
        <v>102.00666105852549</v>
      </c>
      <c r="H401" s="184">
        <f>H347/RES_summary!H$21</f>
        <v>101.79300160019486</v>
      </c>
      <c r="I401" s="184">
        <f>I347/RES_summary!I$21</f>
        <v>90.826172623958001</v>
      </c>
      <c r="J401" s="184">
        <f>J347/RES_summary!J$21</f>
        <v>88.092124148724793</v>
      </c>
      <c r="K401" s="184">
        <f>K347/RES_summary!K$21</f>
        <v>83.053109649853468</v>
      </c>
      <c r="L401" s="184">
        <f>L347/RES_summary!L$21</f>
        <v>86.850468645456885</v>
      </c>
      <c r="M401" s="184">
        <f>M347/RES_summary!M$21</f>
        <v>75.809509236748454</v>
      </c>
      <c r="N401" s="184">
        <f>N347/RES_summary!N$21</f>
        <v>74.460147689857067</v>
      </c>
      <c r="O401" s="184">
        <f>O347/RES_summary!O$21</f>
        <v>69.217057346225459</v>
      </c>
      <c r="P401" s="184">
        <f>P347/RES_summary!P$21</f>
        <v>64.633196726279039</v>
      </c>
      <c r="Q401" s="184">
        <f>Q347/RES_summary!Q$21</f>
        <v>63.568398380656447</v>
      </c>
    </row>
    <row r="402" spans="1:17" ht="12" customHeight="1" x14ac:dyDescent="0.25">
      <c r="A402" s="158" t="s">
        <v>65</v>
      </c>
      <c r="B402" s="157"/>
      <c r="C402" s="178">
        <f>C348/RES_summary!C$21</f>
        <v>89.83409239814263</v>
      </c>
      <c r="D402" s="178">
        <f>D348/RES_summary!D$21</f>
        <v>80.994809324475682</v>
      </c>
      <c r="E402" s="178">
        <f>E348/RES_summary!E$21</f>
        <v>71.397342645513532</v>
      </c>
      <c r="F402" s="178">
        <f>F348/RES_summary!F$21</f>
        <v>66.289930688514559</v>
      </c>
      <c r="G402" s="178">
        <f>G348/RES_summary!G$21</f>
        <v>64.46121300991598</v>
      </c>
      <c r="H402" s="178">
        <f>H348/RES_summary!H$21</f>
        <v>63.544434548969619</v>
      </c>
      <c r="I402" s="178">
        <f>I348/RES_summary!I$21</f>
        <v>55.069578549510396</v>
      </c>
      <c r="J402" s="178">
        <f>J348/RES_summary!J$21</f>
        <v>51.143381934976368</v>
      </c>
      <c r="K402" s="178">
        <f>K348/RES_summary!K$21</f>
        <v>46.496634505699888</v>
      </c>
      <c r="L402" s="178">
        <f>L348/RES_summary!L$21</f>
        <v>48.179257407943659</v>
      </c>
      <c r="M402" s="178">
        <f>M348/RES_summary!M$21</f>
        <v>39.383849386209533</v>
      </c>
      <c r="N402" s="178">
        <f>N348/RES_summary!N$21</f>
        <v>38.424825671456297</v>
      </c>
      <c r="O402" s="178">
        <f>O348/RES_summary!O$21</f>
        <v>34.453078164646911</v>
      </c>
      <c r="P402" s="178">
        <f>P348/RES_summary!P$21</f>
        <v>29.679403862570741</v>
      </c>
      <c r="Q402" s="178">
        <f>Q348/RES_summary!Q$21</f>
        <v>28.560735070895795</v>
      </c>
    </row>
    <row r="403" spans="1:17" ht="12" customHeight="1" x14ac:dyDescent="0.25">
      <c r="A403" s="23" t="s">
        <v>60</v>
      </c>
      <c r="B403" s="156"/>
      <c r="C403" s="177">
        <f>C349/RES_summary!C$21</f>
        <v>89.83409239814263</v>
      </c>
      <c r="D403" s="177">
        <f>D349/RES_summary!D$21</f>
        <v>80.994809324475682</v>
      </c>
      <c r="E403" s="177">
        <f>E349/RES_summary!E$21</f>
        <v>71.397342645513532</v>
      </c>
      <c r="F403" s="177">
        <f>F349/RES_summary!F$21</f>
        <v>66.289930688514559</v>
      </c>
      <c r="G403" s="177">
        <f>G349/RES_summary!G$21</f>
        <v>64.46121300991598</v>
      </c>
      <c r="H403" s="177">
        <f>H349/RES_summary!H$21</f>
        <v>63.544434548969619</v>
      </c>
      <c r="I403" s="177">
        <f>I349/RES_summary!I$21</f>
        <v>55.069578549510396</v>
      </c>
      <c r="J403" s="177">
        <f>J349/RES_summary!J$21</f>
        <v>51.143381934976368</v>
      </c>
      <c r="K403" s="177">
        <f>K349/RES_summary!K$21</f>
        <v>46.496634505699888</v>
      </c>
      <c r="L403" s="177">
        <f>L349/RES_summary!L$21</f>
        <v>48.179257407943659</v>
      </c>
      <c r="M403" s="177">
        <f>M349/RES_summary!M$21</f>
        <v>39.383849386209533</v>
      </c>
      <c r="N403" s="177">
        <f>N349/RES_summary!N$21</f>
        <v>38.424825671456297</v>
      </c>
      <c r="O403" s="177">
        <f>O349/RES_summary!O$21</f>
        <v>34.453078164646911</v>
      </c>
      <c r="P403" s="177">
        <f>P349/RES_summary!P$21</f>
        <v>29.679403862570741</v>
      </c>
      <c r="Q403" s="177">
        <f>Q349/RES_summary!Q$21</f>
        <v>28.560735070895795</v>
      </c>
    </row>
    <row r="404" spans="1:17" ht="12" customHeight="1" x14ac:dyDescent="0.25">
      <c r="A404" s="158" t="s">
        <v>112</v>
      </c>
      <c r="B404" s="157"/>
      <c r="C404" s="178">
        <f>C350/RES_summary!C$21</f>
        <v>2.7742467967702718</v>
      </c>
      <c r="D404" s="178">
        <f>D350/RES_summary!D$21</f>
        <v>2.5504068437884242</v>
      </c>
      <c r="E404" s="178">
        <f>E350/RES_summary!E$21</f>
        <v>2.3966196740811694</v>
      </c>
      <c r="F404" s="178">
        <f>F350/RES_summary!F$21</f>
        <v>2.4290133238084426</v>
      </c>
      <c r="G404" s="178">
        <f>G350/RES_summary!G$21</f>
        <v>2.1944084019194481</v>
      </c>
      <c r="H404" s="178">
        <f>H350/RES_summary!H$21</f>
        <v>2.2928318621865427</v>
      </c>
      <c r="I404" s="178">
        <f>I350/RES_summary!I$21</f>
        <v>2.2473562964279044</v>
      </c>
      <c r="J404" s="178">
        <f>J350/RES_summary!J$21</f>
        <v>2.0912844047074284</v>
      </c>
      <c r="K404" s="178">
        <f>K350/RES_summary!K$21</f>
        <v>2.0157514874118925</v>
      </c>
      <c r="L404" s="178">
        <f>L350/RES_summary!L$21</f>
        <v>1.9601307435911899</v>
      </c>
      <c r="M404" s="178">
        <f>M350/RES_summary!M$21</f>
        <v>1.8203036975900124</v>
      </c>
      <c r="N404" s="178">
        <f>N350/RES_summary!N$21</f>
        <v>1.7114803040745783</v>
      </c>
      <c r="O404" s="178">
        <f>O350/RES_summary!O$21</f>
        <v>1.5578230327003653</v>
      </c>
      <c r="P404" s="178">
        <f>P350/RES_summary!P$21</f>
        <v>1.6603918958469348</v>
      </c>
      <c r="Q404" s="178">
        <f>Q350/RES_summary!Q$21</f>
        <v>1.6768430291297998</v>
      </c>
    </row>
    <row r="405" spans="1:17" ht="12" customHeight="1" x14ac:dyDescent="0.25">
      <c r="A405" s="23" t="s">
        <v>60</v>
      </c>
      <c r="B405" s="156"/>
      <c r="C405" s="177">
        <f>C351/RES_summary!C$21</f>
        <v>2.7742467967702718</v>
      </c>
      <c r="D405" s="177">
        <f>D351/RES_summary!D$21</f>
        <v>2.5504068437884242</v>
      </c>
      <c r="E405" s="177">
        <f>E351/RES_summary!E$21</f>
        <v>2.3966196740811694</v>
      </c>
      <c r="F405" s="177">
        <f>F351/RES_summary!F$21</f>
        <v>2.4290133238084426</v>
      </c>
      <c r="G405" s="177">
        <f>G351/RES_summary!G$21</f>
        <v>2.1944084019194481</v>
      </c>
      <c r="H405" s="177">
        <f>H351/RES_summary!H$21</f>
        <v>2.2928318621865427</v>
      </c>
      <c r="I405" s="177">
        <f>I351/RES_summary!I$21</f>
        <v>2.2473562964279044</v>
      </c>
      <c r="J405" s="177">
        <f>J351/RES_summary!J$21</f>
        <v>2.0912844047074284</v>
      </c>
      <c r="K405" s="177">
        <f>K351/RES_summary!K$21</f>
        <v>2.0157514874118925</v>
      </c>
      <c r="L405" s="177">
        <f>L351/RES_summary!L$21</f>
        <v>1.9601307435911899</v>
      </c>
      <c r="M405" s="177">
        <f>M351/RES_summary!M$21</f>
        <v>1.8203036975900124</v>
      </c>
      <c r="N405" s="177">
        <f>N351/RES_summary!N$21</f>
        <v>1.7114803040745783</v>
      </c>
      <c r="O405" s="177">
        <f>O351/RES_summary!O$21</f>
        <v>1.5578230327003653</v>
      </c>
      <c r="P405" s="177">
        <f>P351/RES_summary!P$21</f>
        <v>1.6603918958469348</v>
      </c>
      <c r="Q405" s="177">
        <f>Q351/RES_summary!Q$21</f>
        <v>1.6768430291297998</v>
      </c>
    </row>
    <row r="406" spans="1:17" ht="12" customHeight="1" x14ac:dyDescent="0.25">
      <c r="A406" s="158" t="s">
        <v>63</v>
      </c>
      <c r="B406" s="157"/>
      <c r="C406" s="178">
        <f>C352/RES_summary!C$21</f>
        <v>23.13385735146942</v>
      </c>
      <c r="D406" s="178">
        <f>D352/RES_summary!D$21</f>
        <v>22.715994634315891</v>
      </c>
      <c r="E406" s="178">
        <f>E352/RES_summary!E$21</f>
        <v>26.812777541588972</v>
      </c>
      <c r="F406" s="178">
        <f>F352/RES_summary!F$21</f>
        <v>26.88204875271455</v>
      </c>
      <c r="G406" s="178">
        <f>G352/RES_summary!G$21</f>
        <v>25.73751537093947</v>
      </c>
      <c r="H406" s="178">
        <f>H352/RES_summary!H$21</f>
        <v>26.196555804749575</v>
      </c>
      <c r="I406" s="178">
        <f>I352/RES_summary!I$21</f>
        <v>24.005948437973949</v>
      </c>
      <c r="J406" s="178">
        <f>J352/RES_summary!J$21</f>
        <v>25.124883163233463</v>
      </c>
      <c r="K406" s="178">
        <f>K352/RES_summary!K$21</f>
        <v>24.633107924470263</v>
      </c>
      <c r="L406" s="178">
        <f>L352/RES_summary!L$21</f>
        <v>26.675167248667815</v>
      </c>
      <c r="M406" s="178">
        <f>M352/RES_summary!M$21</f>
        <v>24.798941083878159</v>
      </c>
      <c r="N406" s="178">
        <f>N352/RES_summary!N$21</f>
        <v>24.728912001401344</v>
      </c>
      <c r="O406" s="178">
        <f>O352/RES_summary!O$21</f>
        <v>23.444645531185216</v>
      </c>
      <c r="P406" s="178">
        <f>P352/RES_summary!P$21</f>
        <v>23.412965874415693</v>
      </c>
      <c r="Q406" s="178">
        <f>Q352/RES_summary!Q$21</f>
        <v>23.320118362290678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23.13385735146942</v>
      </c>
      <c r="D411" s="180">
        <f>D357/RES_summary!D$21</f>
        <v>22.715994634315891</v>
      </c>
      <c r="E411" s="180">
        <f>E357/RES_summary!E$21</f>
        <v>26.812777541588972</v>
      </c>
      <c r="F411" s="180">
        <f>F357/RES_summary!F$21</f>
        <v>26.88204875271455</v>
      </c>
      <c r="G411" s="180">
        <f>G357/RES_summary!G$21</f>
        <v>25.73751537093947</v>
      </c>
      <c r="H411" s="180">
        <f>H357/RES_summary!H$21</f>
        <v>26.196555804749575</v>
      </c>
      <c r="I411" s="180">
        <f>I357/RES_summary!I$21</f>
        <v>24.005948437973949</v>
      </c>
      <c r="J411" s="180">
        <f>J357/RES_summary!J$21</f>
        <v>25.124883163233463</v>
      </c>
      <c r="K411" s="180">
        <f>K357/RES_summary!K$21</f>
        <v>25.175218909395429</v>
      </c>
      <c r="L411" s="180">
        <f>L357/RES_summary!L$21</f>
        <v>27.316709301935028</v>
      </c>
      <c r="M411" s="180">
        <f>M357/RES_summary!M$21</f>
        <v>25.271376689742077</v>
      </c>
      <c r="N411" s="180">
        <f>N357/RES_summary!N$21</f>
        <v>25.209447774802832</v>
      </c>
      <c r="O411" s="180">
        <f>O357/RES_summary!O$21</f>
        <v>25.139876347458621</v>
      </c>
      <c r="P411" s="180">
        <f>P357/RES_summary!P$21</f>
        <v>25.472878696294124</v>
      </c>
      <c r="Q411" s="180">
        <f>Q357/RES_summary!Q$21</f>
        <v>25.513165096550217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21.826585195048366</v>
      </c>
      <c r="L412" s="179">
        <f>L358/RES_summary!L$21</f>
        <v>23.391526378749035</v>
      </c>
      <c r="M412" s="179">
        <f>M358/RES_summary!M$21</f>
        <v>21.851842059564682</v>
      </c>
      <c r="N412" s="179">
        <f>N358/RES_summary!N$21</f>
        <v>21.811038570370894</v>
      </c>
      <c r="O412" s="179">
        <f>O358/RES_summary!O$21</f>
        <v>21.81240727244672</v>
      </c>
      <c r="P412" s="179">
        <f>P358/RES_summary!P$21</f>
        <v>22.015274209583108</v>
      </c>
      <c r="Q412" s="179">
        <f>Q358/RES_summary!Q$21</f>
        <v>22.007099991320086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17.765142279082749</v>
      </c>
      <c r="L413" s="177">
        <f>L359/RES_summary!L$21</f>
        <v>19.337158717581126</v>
      </c>
      <c r="M413" s="177">
        <f>M359/RES_summary!M$21</f>
        <v>17.839160527526197</v>
      </c>
      <c r="N413" s="177">
        <f>N359/RES_summary!N$21</f>
        <v>17.794759321906874</v>
      </c>
      <c r="O413" s="177">
        <f>O359/RES_summary!O$21</f>
        <v>17.774871330342329</v>
      </c>
      <c r="P413" s="177">
        <f>P359/RES_summary!P$21</f>
        <v>17.996668131298662</v>
      </c>
      <c r="Q413" s="177">
        <f>Q359/RES_summary!Q$21</f>
        <v>18.014183181613646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4.0614429159656176</v>
      </c>
      <c r="L414" s="177">
        <f>L360/RES_summary!L$21</f>
        <v>4.0543676611679134</v>
      </c>
      <c r="M414" s="177">
        <f>M360/RES_summary!M$21</f>
        <v>4.0126815320384823</v>
      </c>
      <c r="N414" s="177">
        <f>N360/RES_summary!N$21</f>
        <v>4.01627924846402</v>
      </c>
      <c r="O414" s="177">
        <f>O360/RES_summary!O$21</f>
        <v>4.0375359421043902</v>
      </c>
      <c r="P414" s="177">
        <f>P360/RES_summary!P$21</f>
        <v>4.0186060782844448</v>
      </c>
      <c r="Q414" s="177">
        <f>Q360/RES_summary!Q$21</f>
        <v>3.9929168097064371</v>
      </c>
    </row>
    <row r="415" spans="1:17" ht="12" customHeight="1" x14ac:dyDescent="0.25">
      <c r="A415" s="158" t="s">
        <v>62</v>
      </c>
      <c r="B415" s="157"/>
      <c r="C415" s="178">
        <f>C361/RES_summary!C$21</f>
        <v>6.6696163273166391</v>
      </c>
      <c r="D415" s="178">
        <f>D361/RES_summary!D$21</f>
        <v>7.300004602777058</v>
      </c>
      <c r="E415" s="178">
        <f>E361/RES_summary!E$21</f>
        <v>9.9173895654167694</v>
      </c>
      <c r="F415" s="178">
        <f>F361/RES_summary!F$21</f>
        <v>9.985420354057112</v>
      </c>
      <c r="G415" s="178">
        <f>G361/RES_summary!G$21</f>
        <v>9.613524275750601</v>
      </c>
      <c r="H415" s="178">
        <f>H361/RES_summary!H$21</f>
        <v>9.7591793842891246</v>
      </c>
      <c r="I415" s="178">
        <f>I361/RES_summary!I$21</f>
        <v>9.503289340045761</v>
      </c>
      <c r="J415" s="178">
        <f>J361/RES_summary!J$21</f>
        <v>9.7325746458075386</v>
      </c>
      <c r="K415" s="178">
        <f>K361/RES_summary!K$21</f>
        <v>9.9076157322714256</v>
      </c>
      <c r="L415" s="178">
        <f>L361/RES_summary!L$21</f>
        <v>10.035913245254227</v>
      </c>
      <c r="M415" s="178">
        <f>M361/RES_summary!M$21</f>
        <v>9.806415069070745</v>
      </c>
      <c r="N415" s="178">
        <f>N361/RES_summary!N$21</f>
        <v>9.5949297129248379</v>
      </c>
      <c r="O415" s="178">
        <f>O361/RES_summary!O$21</f>
        <v>9.7615106176929789</v>
      </c>
      <c r="P415" s="178">
        <f>P361/RES_summary!P$21</f>
        <v>9.8804350934456657</v>
      </c>
      <c r="Q415" s="178">
        <f>Q361/RES_summary!Q$21</f>
        <v>10.010701918340176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6.6696163273166391</v>
      </c>
      <c r="D417" s="176">
        <f>D363/RES_summary!D$21</f>
        <v>7.300004602777058</v>
      </c>
      <c r="E417" s="176">
        <f>E363/RES_summary!E$21</f>
        <v>9.9173895654167694</v>
      </c>
      <c r="F417" s="176">
        <f>F363/RES_summary!F$21</f>
        <v>9.985420354057112</v>
      </c>
      <c r="G417" s="176">
        <f>G363/RES_summary!G$21</f>
        <v>9.613524275750601</v>
      </c>
      <c r="H417" s="176">
        <f>H363/RES_summary!H$21</f>
        <v>9.7591793842891246</v>
      </c>
      <c r="I417" s="176">
        <f>I363/RES_summary!I$21</f>
        <v>9.503289340045761</v>
      </c>
      <c r="J417" s="176">
        <f>J363/RES_summary!J$21</f>
        <v>9.7325746458075386</v>
      </c>
      <c r="K417" s="176">
        <f>K363/RES_summary!K$21</f>
        <v>9.9076157322714256</v>
      </c>
      <c r="L417" s="176">
        <f>L363/RES_summary!L$21</f>
        <v>10.035913245254227</v>
      </c>
      <c r="M417" s="176">
        <f>M363/RES_summary!M$21</f>
        <v>9.806415069070745</v>
      </c>
      <c r="N417" s="176">
        <f>N363/RES_summary!N$21</f>
        <v>9.5949297129248379</v>
      </c>
      <c r="O417" s="176">
        <f>O363/RES_summary!O$21</f>
        <v>9.7615106176929789</v>
      </c>
      <c r="P417" s="176">
        <f>P363/RES_summary!P$21</f>
        <v>9.8804350934456657</v>
      </c>
      <c r="Q417" s="176">
        <f>Q363/RES_summary!Q$21</f>
        <v>10.010701918340176</v>
      </c>
    </row>
    <row r="419" spans="1:17" ht="12" customHeight="1" x14ac:dyDescent="0.25">
      <c r="A419" s="152" t="s">
        <v>185</v>
      </c>
      <c r="B419" s="168"/>
      <c r="C419" s="184">
        <f>C365/RES_summary!C$21</f>
        <v>134.69320815337707</v>
      </c>
      <c r="D419" s="184">
        <f>D365/RES_summary!D$21</f>
        <v>128.54451546211442</v>
      </c>
      <c r="E419" s="184">
        <f>E365/RES_summary!E$21</f>
        <v>126.24591701546346</v>
      </c>
      <c r="F419" s="184">
        <f>F365/RES_summary!F$21</f>
        <v>124.71352420919524</v>
      </c>
      <c r="G419" s="184">
        <f>G365/RES_summary!G$21</f>
        <v>126.39215391714303</v>
      </c>
      <c r="H419" s="184">
        <f>H365/RES_summary!H$21</f>
        <v>132.5894992049779</v>
      </c>
      <c r="I419" s="184">
        <f>I365/RES_summary!I$21</f>
        <v>124.49340998082749</v>
      </c>
      <c r="J419" s="184">
        <f>J365/RES_summary!J$21</f>
        <v>126.84352030814807</v>
      </c>
      <c r="K419" s="184">
        <f>K365/RES_summary!K$21</f>
        <v>125.36976794591223</v>
      </c>
      <c r="L419" s="184">
        <f>L365/RES_summary!L$21</f>
        <v>141.2010745645712</v>
      </c>
      <c r="M419" s="184">
        <f>M365/RES_summary!M$21</f>
        <v>128.09865940953279</v>
      </c>
      <c r="N419" s="184">
        <f>N365/RES_summary!N$21</f>
        <v>131.81415118778517</v>
      </c>
      <c r="O419" s="184">
        <f>O365/RES_summary!O$21</f>
        <v>118.71049907214967</v>
      </c>
      <c r="P419" s="184">
        <f>P365/RES_summary!P$21</f>
        <v>108.77266787460674</v>
      </c>
      <c r="Q419" s="184">
        <f>Q365/RES_summary!Q$21</f>
        <v>108.4109442479643</v>
      </c>
    </row>
    <row r="420" spans="1:17" ht="12" customHeight="1" x14ac:dyDescent="0.25">
      <c r="A420" s="158" t="s">
        <v>65</v>
      </c>
      <c r="B420" s="157"/>
      <c r="C420" s="178">
        <f>C366/RES_summary!C$21</f>
        <v>106.90575216215066</v>
      </c>
      <c r="D420" s="178">
        <f>D366/RES_summary!D$21</f>
        <v>100.764002343108</v>
      </c>
      <c r="E420" s="178">
        <f>E366/RES_summary!E$21</f>
        <v>93.421358732614152</v>
      </c>
      <c r="F420" s="178">
        <f>F366/RES_summary!F$21</f>
        <v>91.4979490942453</v>
      </c>
      <c r="G420" s="178">
        <f>G366/RES_summary!G$21</f>
        <v>94.54839917277576</v>
      </c>
      <c r="H420" s="178">
        <f>H366/RES_summary!H$21</f>
        <v>99.821807384155363</v>
      </c>
      <c r="I420" s="178">
        <f>I366/RES_summary!I$21</f>
        <v>93.397385605012701</v>
      </c>
      <c r="J420" s="178">
        <f>J366/RES_summary!J$21</f>
        <v>94.703963096169332</v>
      </c>
      <c r="K420" s="178">
        <f>K366/RES_summary!K$21</f>
        <v>93.114390575121519</v>
      </c>
      <c r="L420" s="178">
        <f>L366/RES_summary!L$21</f>
        <v>107.00068248309249</v>
      </c>
      <c r="M420" s="178">
        <f>M366/RES_summary!M$21</f>
        <v>95.536065490957981</v>
      </c>
      <c r="N420" s="178">
        <f>N366/RES_summary!N$21</f>
        <v>99.4520001923281</v>
      </c>
      <c r="O420" s="178">
        <f>O366/RES_summary!O$21</f>
        <v>87.027581980109105</v>
      </c>
      <c r="P420" s="178">
        <f>P366/RES_summary!P$21</f>
        <v>76.420965550067024</v>
      </c>
      <c r="Q420" s="178">
        <f>Q366/RES_summary!Q$21</f>
        <v>75.776876657122259</v>
      </c>
    </row>
    <row r="421" spans="1:17" ht="12" customHeight="1" x14ac:dyDescent="0.25">
      <c r="A421" s="23" t="s">
        <v>60</v>
      </c>
      <c r="B421" s="156"/>
      <c r="C421" s="177">
        <f>C367/RES_summary!C$21</f>
        <v>106.90575216215066</v>
      </c>
      <c r="D421" s="177">
        <f>D367/RES_summary!D$21</f>
        <v>100.764002343108</v>
      </c>
      <c r="E421" s="177">
        <f>E367/RES_summary!E$21</f>
        <v>93.421358732614152</v>
      </c>
      <c r="F421" s="177">
        <f>F367/RES_summary!F$21</f>
        <v>91.4979490942453</v>
      </c>
      <c r="G421" s="177">
        <f>G367/RES_summary!G$21</f>
        <v>94.54839917277576</v>
      </c>
      <c r="H421" s="177">
        <f>H367/RES_summary!H$21</f>
        <v>99.821807384155363</v>
      </c>
      <c r="I421" s="177">
        <f>I367/RES_summary!I$21</f>
        <v>93.397385605012701</v>
      </c>
      <c r="J421" s="177">
        <f>J367/RES_summary!J$21</f>
        <v>94.703963096169332</v>
      </c>
      <c r="K421" s="177">
        <f>K367/RES_summary!K$21</f>
        <v>93.114390575121519</v>
      </c>
      <c r="L421" s="177">
        <f>L367/RES_summary!L$21</f>
        <v>107.00068248309249</v>
      </c>
      <c r="M421" s="177">
        <f>M367/RES_summary!M$21</f>
        <v>95.536065490957981</v>
      </c>
      <c r="N421" s="177">
        <f>N367/RES_summary!N$21</f>
        <v>99.4520001923281</v>
      </c>
      <c r="O421" s="177">
        <f>O367/RES_summary!O$21</f>
        <v>87.027581980109105</v>
      </c>
      <c r="P421" s="177">
        <f>P367/RES_summary!P$21</f>
        <v>76.420965550067024</v>
      </c>
      <c r="Q421" s="177">
        <f>Q367/RES_summary!Q$21</f>
        <v>75.776876657122259</v>
      </c>
    </row>
    <row r="422" spans="1:17" ht="12" customHeight="1" x14ac:dyDescent="0.25">
      <c r="A422" s="158" t="s">
        <v>112</v>
      </c>
      <c r="B422" s="157"/>
      <c r="C422" s="178">
        <f>C368/RES_summary!C$21</f>
        <v>5.0788333969040789</v>
      </c>
      <c r="D422" s="178">
        <f>D368/RES_summary!D$21</f>
        <v>4.7798631376434129</v>
      </c>
      <c r="E422" s="178">
        <f>E368/RES_summary!E$21</f>
        <v>4.5710118084755624</v>
      </c>
      <c r="F422" s="178">
        <f>F368/RES_summary!F$21</f>
        <v>4.7458845818156492</v>
      </c>
      <c r="G422" s="178">
        <f>G368/RES_summary!G$21</f>
        <v>4.4332414917438081</v>
      </c>
      <c r="H422" s="178">
        <f>H368/RES_summary!H$21</f>
        <v>4.7905070881721326</v>
      </c>
      <c r="I422" s="178">
        <f>I368/RES_summary!I$21</f>
        <v>4.8965142761885181</v>
      </c>
      <c r="J422" s="178">
        <f>J368/RES_summary!J$21</f>
        <v>4.7954272289877435</v>
      </c>
      <c r="K422" s="178">
        <f>K368/RES_summary!K$21</f>
        <v>4.8892815218621521</v>
      </c>
      <c r="L422" s="178">
        <f>L368/RES_summary!L$21</f>
        <v>5.0483958289630593</v>
      </c>
      <c r="M422" s="178">
        <f>M368/RES_summary!M$21</f>
        <v>4.9698500460660924</v>
      </c>
      <c r="N422" s="178">
        <f>N368/RES_summary!N$21</f>
        <v>4.9097959838618941</v>
      </c>
      <c r="O422" s="178">
        <f>O368/RES_summary!O$21</f>
        <v>4.6747480203829275</v>
      </c>
      <c r="P422" s="178">
        <f>P368/RES_summary!P$21</f>
        <v>5.1334390572458961</v>
      </c>
      <c r="Q422" s="178">
        <f>Q368/RES_summary!Q$21</f>
        <v>5.3035852996536086</v>
      </c>
    </row>
    <row r="423" spans="1:17" ht="12" customHeight="1" x14ac:dyDescent="0.25">
      <c r="A423" s="23" t="s">
        <v>60</v>
      </c>
      <c r="B423" s="156"/>
      <c r="C423" s="177">
        <f>C369/RES_summary!C$21</f>
        <v>5.0788333969040789</v>
      </c>
      <c r="D423" s="177">
        <f>D369/RES_summary!D$21</f>
        <v>4.7798631376434129</v>
      </c>
      <c r="E423" s="177">
        <f>E369/RES_summary!E$21</f>
        <v>4.5710118084755624</v>
      </c>
      <c r="F423" s="177">
        <f>F369/RES_summary!F$21</f>
        <v>4.7458845818156492</v>
      </c>
      <c r="G423" s="177">
        <f>G369/RES_summary!G$21</f>
        <v>4.4332414917438081</v>
      </c>
      <c r="H423" s="177">
        <f>H369/RES_summary!H$21</f>
        <v>4.7905070881721326</v>
      </c>
      <c r="I423" s="177">
        <f>I369/RES_summary!I$21</f>
        <v>4.8965142761885181</v>
      </c>
      <c r="J423" s="177">
        <f>J369/RES_summary!J$21</f>
        <v>4.7954272289877435</v>
      </c>
      <c r="K423" s="177">
        <f>K369/RES_summary!K$21</f>
        <v>4.8892815218621521</v>
      </c>
      <c r="L423" s="177">
        <f>L369/RES_summary!L$21</f>
        <v>5.0483958289630593</v>
      </c>
      <c r="M423" s="177">
        <f>M369/RES_summary!M$21</f>
        <v>4.9698500460660924</v>
      </c>
      <c r="N423" s="177">
        <f>N369/RES_summary!N$21</f>
        <v>4.9097959838618941</v>
      </c>
      <c r="O423" s="177">
        <f>O369/RES_summary!O$21</f>
        <v>4.6747480203829275</v>
      </c>
      <c r="P423" s="177">
        <f>P369/RES_summary!P$21</f>
        <v>5.1334390572458961</v>
      </c>
      <c r="Q423" s="177">
        <f>Q369/RES_summary!Q$21</f>
        <v>5.3035852996536086</v>
      </c>
    </row>
    <row r="424" spans="1:17" ht="12" customHeight="1" x14ac:dyDescent="0.25">
      <c r="A424" s="158" t="s">
        <v>63</v>
      </c>
      <c r="B424" s="157"/>
      <c r="C424" s="178">
        <f>C370/RES_summary!C$21</f>
        <v>17.238283053356898</v>
      </c>
      <c r="D424" s="178">
        <f>D370/RES_summary!D$21</f>
        <v>16.999176094360532</v>
      </c>
      <c r="E424" s="178">
        <f>E370/RES_summary!E$21</f>
        <v>20.079173816419015</v>
      </c>
      <c r="F424" s="178">
        <f>F370/RES_summary!F$21</f>
        <v>20.215667891982136</v>
      </c>
      <c r="G424" s="178">
        <f>G370/RES_summary!G$21</f>
        <v>19.442599621552581</v>
      </c>
      <c r="H424" s="178">
        <f>H370/RES_summary!H$21</f>
        <v>19.870350775758084</v>
      </c>
      <c r="I424" s="178">
        <f>I370/RES_summary!I$21</f>
        <v>18.287621246515126</v>
      </c>
      <c r="J424" s="178">
        <f>J370/RES_summary!J$21</f>
        <v>19.223341056650955</v>
      </c>
      <c r="K424" s="178">
        <f>K370/RES_summary!K$21</f>
        <v>19.081274848848501</v>
      </c>
      <c r="L424" s="178">
        <f>L370/RES_summary!L$21</f>
        <v>20.739874202340197</v>
      </c>
      <c r="M424" s="178">
        <f>M370/RES_summary!M$21</f>
        <v>19.355328363230296</v>
      </c>
      <c r="N424" s="178">
        <f>N370/RES_summary!N$21</f>
        <v>19.376896252199575</v>
      </c>
      <c r="O424" s="178">
        <f>O370/RES_summary!O$21</f>
        <v>18.778122354319279</v>
      </c>
      <c r="P424" s="178">
        <f>P370/RES_summary!P$21</f>
        <v>18.874831969104584</v>
      </c>
      <c r="Q424" s="178">
        <f>Q370/RES_summary!Q$21</f>
        <v>18.865066887090286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17.238283053356898</v>
      </c>
      <c r="D429" s="180">
        <f>D375/RES_summary!D$21</f>
        <v>16.999176094360532</v>
      </c>
      <c r="E429" s="180">
        <f>E375/RES_summary!E$21</f>
        <v>20.079173816419015</v>
      </c>
      <c r="F429" s="180">
        <f>F375/RES_summary!F$21</f>
        <v>20.215667891982136</v>
      </c>
      <c r="G429" s="180">
        <f>G375/RES_summary!G$21</f>
        <v>19.442599621552581</v>
      </c>
      <c r="H429" s="180">
        <f>H375/RES_summary!H$21</f>
        <v>19.870350775758084</v>
      </c>
      <c r="I429" s="180">
        <f>I375/RES_summary!I$21</f>
        <v>18.287621246515126</v>
      </c>
      <c r="J429" s="180">
        <f>J375/RES_summary!J$21</f>
        <v>19.223341056650955</v>
      </c>
      <c r="K429" s="180">
        <f>K375/RES_summary!K$21</f>
        <v>19.34606140810487</v>
      </c>
      <c r="L429" s="180">
        <f>L375/RES_summary!L$21</f>
        <v>21.090826005604146</v>
      </c>
      <c r="M429" s="180">
        <f>M375/RES_summary!M$21</f>
        <v>19.59346702487472</v>
      </c>
      <c r="N429" s="180">
        <f>N375/RES_summary!N$21</f>
        <v>19.619140513782053</v>
      </c>
      <c r="O429" s="180">
        <f>O375/RES_summary!O$21</f>
        <v>19.628883299070729</v>
      </c>
      <c r="P429" s="180">
        <f>P375/RES_summary!P$21</f>
        <v>19.943926147645183</v>
      </c>
      <c r="Q429" s="180">
        <f>Q375/RES_summary!Q$21</f>
        <v>20.025430586750367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17.710467915096782</v>
      </c>
      <c r="L430" s="179">
        <f>L376/RES_summary!L$21</f>
        <v>18.94357779635974</v>
      </c>
      <c r="M430" s="179">
        <f>M376/RES_summary!M$21</f>
        <v>17.869796348554519</v>
      </c>
      <c r="N430" s="179">
        <f>N376/RES_summary!N$21</f>
        <v>17.905958740747078</v>
      </c>
      <c r="O430" s="179">
        <f>O376/RES_summary!O$21</f>
        <v>17.958974572357384</v>
      </c>
      <c r="P430" s="179">
        <f>P376/RES_summary!P$21</f>
        <v>18.149430385893595</v>
      </c>
      <c r="Q430" s="179">
        <f>Q376/RES_summary!Q$21</f>
        <v>18.17033529251918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13.649024999131163</v>
      </c>
      <c r="L431" s="177">
        <f>L377/RES_summary!L$21</f>
        <v>14.888584200497794</v>
      </c>
      <c r="M431" s="177">
        <f>M377/RES_summary!M$21</f>
        <v>13.840274962708598</v>
      </c>
      <c r="N431" s="177">
        <f>N377/RES_summary!N$21</f>
        <v>13.86919323098166</v>
      </c>
      <c r="O431" s="177">
        <f>O377/RES_summary!O$21</f>
        <v>13.907965971169528</v>
      </c>
      <c r="P431" s="177">
        <f>P377/RES_summary!P$21</f>
        <v>14.119980260873801</v>
      </c>
      <c r="Q431" s="177">
        <f>Q377/RES_summary!Q$21</f>
        <v>14.166641065725898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4.0614429159656176</v>
      </c>
      <c r="L432" s="177">
        <f>L378/RES_summary!L$21</f>
        <v>4.0549935958619496</v>
      </c>
      <c r="M432" s="177">
        <f>M378/RES_summary!M$21</f>
        <v>4.0295213858459231</v>
      </c>
      <c r="N432" s="177">
        <f>N378/RES_summary!N$21</f>
        <v>4.0367655097654183</v>
      </c>
      <c r="O432" s="177">
        <f>O378/RES_summary!O$21</f>
        <v>4.0510086011878546</v>
      </c>
      <c r="P432" s="177">
        <f>P378/RES_summary!P$21</f>
        <v>4.0294501250197916</v>
      </c>
      <c r="Q432" s="177">
        <f>Q378/RES_summary!Q$21</f>
        <v>4.0036942267932822</v>
      </c>
    </row>
    <row r="433" spans="1:17" ht="12" customHeight="1" x14ac:dyDescent="0.25">
      <c r="A433" s="158" t="s">
        <v>62</v>
      </c>
      <c r="B433" s="157"/>
      <c r="C433" s="178">
        <f>C379/RES_summary!C$21</f>
        <v>5.4703395409654352</v>
      </c>
      <c r="D433" s="178">
        <f>D379/RES_summary!D$21</f>
        <v>6.0014738870024642</v>
      </c>
      <c r="E433" s="178">
        <f>E379/RES_summary!E$21</f>
        <v>8.17437265795472</v>
      </c>
      <c r="F433" s="178">
        <f>F379/RES_summary!F$21</f>
        <v>8.2540226411521687</v>
      </c>
      <c r="G433" s="178">
        <f>G379/RES_summary!G$21</f>
        <v>7.9679136310708829</v>
      </c>
      <c r="H433" s="178">
        <f>H379/RES_summary!H$21</f>
        <v>8.1068339568923271</v>
      </c>
      <c r="I433" s="178">
        <f>I379/RES_summary!I$21</f>
        <v>7.9118888531111482</v>
      </c>
      <c r="J433" s="178">
        <f>J379/RES_summary!J$21</f>
        <v>8.1207889263400439</v>
      </c>
      <c r="K433" s="178">
        <f>K379/RES_summary!K$21</f>
        <v>8.2848210000800577</v>
      </c>
      <c r="L433" s="178">
        <f>L379/RES_summary!L$21</f>
        <v>8.4121220501754514</v>
      </c>
      <c r="M433" s="178">
        <f>M379/RES_summary!M$21</f>
        <v>8.2374155092784189</v>
      </c>
      <c r="N433" s="178">
        <f>N379/RES_summary!N$21</f>
        <v>8.0754587593956106</v>
      </c>
      <c r="O433" s="178">
        <f>O379/RES_summary!O$21</f>
        <v>8.2300467173383574</v>
      </c>
      <c r="P433" s="178">
        <f>P379/RES_summary!P$21</f>
        <v>8.3434312981892287</v>
      </c>
      <c r="Q433" s="178">
        <f>Q379/RES_summary!Q$21</f>
        <v>8.4654154040981311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5.4703395409654352</v>
      </c>
      <c r="D435" s="176">
        <f>D381/RES_summary!D$21</f>
        <v>6.0014738870024642</v>
      </c>
      <c r="E435" s="176">
        <f>E381/RES_summary!E$21</f>
        <v>8.17437265795472</v>
      </c>
      <c r="F435" s="176">
        <f>F381/RES_summary!F$21</f>
        <v>8.2540226411521687</v>
      </c>
      <c r="G435" s="176">
        <f>G381/RES_summary!G$21</f>
        <v>7.9679136310708829</v>
      </c>
      <c r="H435" s="176">
        <f>H381/RES_summary!H$21</f>
        <v>8.1068339568923271</v>
      </c>
      <c r="I435" s="176">
        <f>I381/RES_summary!I$21</f>
        <v>7.9118888531111482</v>
      </c>
      <c r="J435" s="176">
        <f>J381/RES_summary!J$21</f>
        <v>8.1207889263400439</v>
      </c>
      <c r="K435" s="176">
        <f>K381/RES_summary!K$21</f>
        <v>8.2848210000800577</v>
      </c>
      <c r="L435" s="176">
        <f>L381/RES_summary!L$21</f>
        <v>8.4121220501754514</v>
      </c>
      <c r="M435" s="176">
        <f>M381/RES_summary!M$21</f>
        <v>8.2374155092784189</v>
      </c>
      <c r="N435" s="176">
        <f>N381/RES_summary!N$21</f>
        <v>8.0754587593956106</v>
      </c>
      <c r="O435" s="176">
        <f>O381/RES_summary!O$21</f>
        <v>8.2300467173383574</v>
      </c>
      <c r="P435" s="176">
        <f>P381/RES_summary!P$21</f>
        <v>8.3434312981892287</v>
      </c>
      <c r="Q435" s="176">
        <f>Q381/RES_summary!Q$21</f>
        <v>8.4654154040981311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10613</v>
      </c>
      <c r="C5" s="151">
        <f>RES_hhdet_num!C$161</f>
        <v>12116</v>
      </c>
      <c r="D5" s="151">
        <f>RES_hhdet_num!D$161</f>
        <v>13622</v>
      </c>
      <c r="E5" s="151">
        <f>RES_hhdet_num!E$161</f>
        <v>15979</v>
      </c>
      <c r="F5" s="151">
        <f>RES_hhdet_num!F$161</f>
        <v>19511</v>
      </c>
      <c r="G5" s="151">
        <f>RES_hhdet_num!G$161</f>
        <v>19771.999999999993</v>
      </c>
      <c r="H5" s="151">
        <f>RES_hhdet_num!H$161</f>
        <v>21504.999999999996</v>
      </c>
      <c r="I5" s="151">
        <f>RES_hhdet_num!I$161</f>
        <v>34886</v>
      </c>
      <c r="J5" s="151">
        <f>RES_hhdet_num!J$161</f>
        <v>38490.999999999985</v>
      </c>
      <c r="K5" s="151">
        <f>RES_hhdet_num!K$161</f>
        <v>43871.999999999985</v>
      </c>
      <c r="L5" s="151">
        <f>RES_hhdet_num!L$161</f>
        <v>46437.999999999978</v>
      </c>
      <c r="M5" s="151">
        <f>RES_hhdet_num!M$161</f>
        <v>46680.999999999985</v>
      </c>
      <c r="N5" s="151">
        <f>RES_hhdet_num!N$161</f>
        <v>47464.999999999971</v>
      </c>
      <c r="O5" s="151">
        <f>RES_hhdet_num!O$161</f>
        <v>48089.999999999971</v>
      </c>
      <c r="P5" s="151">
        <f>RES_hhdet_num!P$161</f>
        <v>48780</v>
      </c>
      <c r="Q5" s="151">
        <f>RES_hhdet_num!Q$161</f>
        <v>49360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10613</v>
      </c>
      <c r="C7" s="67">
        <f>RES_hhdet_num!C$163</f>
        <v>12116</v>
      </c>
      <c r="D7" s="67">
        <f>RES_hhdet_num!D$163</f>
        <v>13622</v>
      </c>
      <c r="E7" s="67">
        <f>RES_hhdet_num!E$163</f>
        <v>15979</v>
      </c>
      <c r="F7" s="67">
        <f>RES_hhdet_num!F$163</f>
        <v>19511</v>
      </c>
      <c r="G7" s="67">
        <f>RES_hhdet_num!G$163</f>
        <v>19771.999999999993</v>
      </c>
      <c r="H7" s="67">
        <f>RES_hhdet_num!H$163</f>
        <v>21504.999999999996</v>
      </c>
      <c r="I7" s="67">
        <f>RES_hhdet_num!I$163</f>
        <v>34886</v>
      </c>
      <c r="J7" s="67">
        <f>RES_hhdet_num!J$163</f>
        <v>38490.999999999985</v>
      </c>
      <c r="K7" s="67">
        <f>RES_hhdet_num!K$163</f>
        <v>43871.999999999985</v>
      </c>
      <c r="L7" s="67">
        <f>RES_hhdet_num!L$163</f>
        <v>46437.999999999978</v>
      </c>
      <c r="M7" s="67">
        <f>RES_hhdet_num!M$163</f>
        <v>46680.999999999985</v>
      </c>
      <c r="N7" s="67">
        <f>RES_hhdet_num!N$163</f>
        <v>47464.999999999971</v>
      </c>
      <c r="O7" s="67">
        <f>RES_hhdet_num!O$163</f>
        <v>48089.999999999971</v>
      </c>
      <c r="P7" s="67">
        <f>RES_hhdet_num!P$163</f>
        <v>48780</v>
      </c>
      <c r="Q7" s="67">
        <f>RES_hhdet_num!Q$163</f>
        <v>49360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9</v>
      </c>
      <c r="C9" s="67">
        <f>RES_hhdet_num!C$165</f>
        <v>11</v>
      </c>
      <c r="D9" s="67">
        <f>RES_hhdet_num!D$165</f>
        <v>15</v>
      </c>
      <c r="E9" s="67">
        <f>RES_hhdet_num!E$165</f>
        <v>19</v>
      </c>
      <c r="F9" s="67">
        <f>RES_hhdet_num!F$165</f>
        <v>30</v>
      </c>
      <c r="G9" s="67">
        <f>RES_hhdet_num!G$165</f>
        <v>35.999999999999993</v>
      </c>
      <c r="H9" s="67">
        <f>RES_hhdet_num!H$165</f>
        <v>53.999999999999993</v>
      </c>
      <c r="I9" s="67">
        <f>RES_hhdet_num!I$165</f>
        <v>127.99999999999997</v>
      </c>
      <c r="J9" s="67">
        <f>RES_hhdet_num!J$165</f>
        <v>185.99999999999994</v>
      </c>
      <c r="K9" s="67">
        <f>RES_hhdet_num!K$165</f>
        <v>285.99999999999994</v>
      </c>
      <c r="L9" s="67">
        <f>RES_hhdet_num!L$165</f>
        <v>387.99999999999977</v>
      </c>
      <c r="M9" s="67">
        <f>RES_hhdet_num!M$165</f>
        <v>494.99999999999977</v>
      </c>
      <c r="N9" s="67">
        <f>RES_hhdet_num!N$165</f>
        <v>599.99999999999977</v>
      </c>
      <c r="O9" s="67">
        <f>RES_hhdet_num!O$165</f>
        <v>656.99999999999977</v>
      </c>
      <c r="P9" s="67">
        <f>RES_hhdet_num!P$165</f>
        <v>819.99999999999989</v>
      </c>
      <c r="Q9" s="67">
        <f>RES_hhdet_num!Q$165</f>
        <v>990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6629</v>
      </c>
      <c r="C11" s="67">
        <f>RES_hhdet_num!C$167</f>
        <v>7216</v>
      </c>
      <c r="D11" s="67">
        <f>RES_hhdet_num!D$167</f>
        <v>6212</v>
      </c>
      <c r="E11" s="67">
        <f>RES_hhdet_num!E$167</f>
        <v>5585</v>
      </c>
      <c r="F11" s="67">
        <f>RES_hhdet_num!F$167</f>
        <v>5100</v>
      </c>
      <c r="G11" s="67">
        <f>RES_hhdet_num!G$167</f>
        <v>4353.9999999999991</v>
      </c>
      <c r="H11" s="67">
        <f>RES_hhdet_num!H$167</f>
        <v>4171.9999999999991</v>
      </c>
      <c r="I11" s="67">
        <f>RES_hhdet_num!I$167</f>
        <v>10541.999999999998</v>
      </c>
      <c r="J11" s="67">
        <f>RES_hhdet_num!J$167</f>
        <v>15171.999999999993</v>
      </c>
      <c r="K11" s="67">
        <f>RES_hhdet_num!K$167</f>
        <v>18959.999999999993</v>
      </c>
      <c r="L11" s="67">
        <f>RES_hhdet_num!L$167</f>
        <v>20531.999999999989</v>
      </c>
      <c r="M11" s="67">
        <f>RES_hhdet_num!M$167</f>
        <v>19412.999999999993</v>
      </c>
      <c r="N11" s="67">
        <f>RES_hhdet_num!N$167</f>
        <v>20103.999999999989</v>
      </c>
      <c r="O11" s="67">
        <f>RES_hhdet_num!O$167</f>
        <v>21032.999999999989</v>
      </c>
      <c r="P11" s="67">
        <f>RES_hhdet_num!P$167</f>
        <v>21262</v>
      </c>
      <c r="Q11" s="67">
        <f>RES_hhdet_num!Q$167</f>
        <v>20422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307.00000000000023</v>
      </c>
      <c r="L12" s="67">
        <f>RES_hhdet_num!L$168</f>
        <v>425.99999999999972</v>
      </c>
      <c r="M12" s="67">
        <f>RES_hhdet_num!M$168</f>
        <v>486.99999999999977</v>
      </c>
      <c r="N12" s="67">
        <f>RES_hhdet_num!N$168</f>
        <v>583.99999999999966</v>
      </c>
      <c r="O12" s="67">
        <f>RES_hhdet_num!O$168</f>
        <v>1160.9999999999982</v>
      </c>
      <c r="P12" s="67">
        <f>RES_hhdet_num!P$168</f>
        <v>1761.9999999999991</v>
      </c>
      <c r="Q12" s="67">
        <f>RES_hhdet_num!Q$168</f>
        <v>2263.9999999999995</v>
      </c>
    </row>
    <row r="13" spans="1:17" ht="12" customHeight="1" x14ac:dyDescent="0.25">
      <c r="A13" s="23" t="s">
        <v>142</v>
      </c>
      <c r="B13" s="67">
        <f>RES_hhdet_num!B$171</f>
        <v>3984</v>
      </c>
      <c r="C13" s="67">
        <f>RES_hhdet_num!C$171</f>
        <v>4900</v>
      </c>
      <c r="D13" s="67">
        <f>RES_hhdet_num!D$171</f>
        <v>7410</v>
      </c>
      <c r="E13" s="67">
        <f>RES_hhdet_num!E$171</f>
        <v>10394</v>
      </c>
      <c r="F13" s="67">
        <f>RES_hhdet_num!F$171</f>
        <v>14410.999999999998</v>
      </c>
      <c r="G13" s="67">
        <f>RES_hhdet_num!G$171</f>
        <v>15417.999999999995</v>
      </c>
      <c r="H13" s="67">
        <f>RES_hhdet_num!H$171</f>
        <v>17332.999999999996</v>
      </c>
      <c r="I13" s="67">
        <f>RES_hhdet_num!I$171</f>
        <v>24344</v>
      </c>
      <c r="J13" s="67">
        <f>RES_hhdet_num!J$171</f>
        <v>23318.999999999993</v>
      </c>
      <c r="K13" s="67">
        <f>RES_hhdet_num!K$171</f>
        <v>24212.999999999993</v>
      </c>
      <c r="L13" s="67">
        <f>RES_hhdet_num!L$171</f>
        <v>24961.999999999989</v>
      </c>
      <c r="M13" s="67">
        <f>RES_hhdet_num!M$171</f>
        <v>26124.999999999989</v>
      </c>
      <c r="N13" s="67">
        <f>RES_hhdet_num!N$171</f>
        <v>26020.999999999985</v>
      </c>
      <c r="O13" s="67">
        <f>RES_hhdet_num!O$171</f>
        <v>24540.999999999989</v>
      </c>
      <c r="P13" s="67">
        <f>RES_hhdet_num!P$171</f>
        <v>23784.999999999996</v>
      </c>
      <c r="Q13" s="67">
        <f>RES_hhdet_num!Q$171</f>
        <v>24012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391.99999999999983</v>
      </c>
      <c r="L14" s="67">
        <f>RES_hhdet_num!L$172</f>
        <v>517.99999999999966</v>
      </c>
      <c r="M14" s="67">
        <f>RES_hhdet_num!M$172</f>
        <v>655.99999999999966</v>
      </c>
      <c r="N14" s="67">
        <f>RES_hhdet_num!N$172</f>
        <v>755.99999999999955</v>
      </c>
      <c r="O14" s="67">
        <f>RES_hhdet_num!O$172</f>
        <v>1354.9999999999991</v>
      </c>
      <c r="P14" s="67">
        <f>RES_hhdet_num!P$172</f>
        <v>1970.9999999999995</v>
      </c>
      <c r="Q14" s="67">
        <f>RES_hhdet_num!Q$172</f>
        <v>2661.9999999999995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3814</v>
      </c>
      <c r="C16" s="67">
        <f>RES_hhdet_num!C$176</f>
        <v>4274.0000000000009</v>
      </c>
      <c r="D16" s="67">
        <f>RES_hhdet_num!D$176</f>
        <v>4793.9999999999991</v>
      </c>
      <c r="E16" s="67">
        <f>RES_hhdet_num!E$176</f>
        <v>5564</v>
      </c>
      <c r="F16" s="67">
        <f>RES_hhdet_num!F$176</f>
        <v>6258</v>
      </c>
      <c r="G16" s="67">
        <f>RES_hhdet_num!G$176</f>
        <v>6130.9999999999991</v>
      </c>
      <c r="H16" s="67">
        <f>RES_hhdet_num!H$176</f>
        <v>6706.9999999999991</v>
      </c>
      <c r="I16" s="67">
        <f>RES_hhdet_num!I$176</f>
        <v>11129.999999999995</v>
      </c>
      <c r="J16" s="67">
        <f>RES_hhdet_num!J$176</f>
        <v>12501.999999999991</v>
      </c>
      <c r="K16" s="67">
        <f>RES_hhdet_num!K$176</f>
        <v>14972.999999999993</v>
      </c>
      <c r="L16" s="67">
        <f>RES_hhdet_num!L$176</f>
        <v>15532.999999999987</v>
      </c>
      <c r="M16" s="67">
        <f>RES_hhdet_num!M$176</f>
        <v>14166.999999999993</v>
      </c>
      <c r="N16" s="67">
        <f>RES_hhdet_num!N$176</f>
        <v>14268.999999999991</v>
      </c>
      <c r="O16" s="67">
        <f>RES_hhdet_num!O$176</f>
        <v>13492.999999999993</v>
      </c>
      <c r="P16" s="67">
        <f>RES_hhdet_num!P$176</f>
        <v>14872.999999999993</v>
      </c>
      <c r="Q16" s="67">
        <f>RES_hhdet_num!Q$176</f>
        <v>14295.999999999996</v>
      </c>
    </row>
    <row r="17" spans="1:17" ht="12" customHeight="1" x14ac:dyDescent="0.25">
      <c r="A17" s="29" t="s">
        <v>140</v>
      </c>
      <c r="B17" s="83">
        <f>RES_hhdet_num!B$177</f>
        <v>6799</v>
      </c>
      <c r="C17" s="83">
        <f>RES_hhdet_num!C$177</f>
        <v>7842</v>
      </c>
      <c r="D17" s="83">
        <f>RES_hhdet_num!D$177</f>
        <v>8828</v>
      </c>
      <c r="E17" s="83">
        <f>RES_hhdet_num!E$177</f>
        <v>10414.999999999998</v>
      </c>
      <c r="F17" s="83">
        <f>RES_hhdet_num!F$177</f>
        <v>13252.999999999998</v>
      </c>
      <c r="G17" s="83">
        <f>RES_hhdet_num!G$177</f>
        <v>13640.999999999996</v>
      </c>
      <c r="H17" s="83">
        <f>RES_hhdet_num!H$177</f>
        <v>14797.999999999998</v>
      </c>
      <c r="I17" s="83">
        <f>RES_hhdet_num!I$177</f>
        <v>23756</v>
      </c>
      <c r="J17" s="83">
        <f>RES_hhdet_num!J$177</f>
        <v>25988.999999999993</v>
      </c>
      <c r="K17" s="83">
        <f>RES_hhdet_num!K$177</f>
        <v>28898.999999999985</v>
      </c>
      <c r="L17" s="83">
        <f>RES_hhdet_num!L$177</f>
        <v>30904.999999999982</v>
      </c>
      <c r="M17" s="83">
        <f>RES_hhdet_num!M$177</f>
        <v>32513.999999999985</v>
      </c>
      <c r="N17" s="83">
        <f>RES_hhdet_num!N$177</f>
        <v>33195.999999999978</v>
      </c>
      <c r="O17" s="83">
        <f>RES_hhdet_num!O$177</f>
        <v>34596.999999999978</v>
      </c>
      <c r="P17" s="83">
        <f>RES_hhdet_num!P$177</f>
        <v>33906.999999999993</v>
      </c>
      <c r="Q17" s="83">
        <f>RES_hhdet_num!Q$177</f>
        <v>35064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663.3125</v>
      </c>
      <c r="D21" s="67">
        <f t="shared" ref="D21:Q21" si="0">C7+D35-D7</f>
        <v>663.3125</v>
      </c>
      <c r="E21" s="67">
        <f t="shared" si="0"/>
        <v>663.3125</v>
      </c>
      <c r="F21" s="67">
        <f t="shared" si="0"/>
        <v>663.3125</v>
      </c>
      <c r="G21" s="67">
        <f t="shared" si="0"/>
        <v>663.31250000000728</v>
      </c>
      <c r="H21" s="67">
        <f t="shared" si="0"/>
        <v>663.31249999999636</v>
      </c>
      <c r="I21" s="67">
        <f t="shared" si="0"/>
        <v>663.3125</v>
      </c>
      <c r="J21" s="67">
        <f t="shared" si="0"/>
        <v>663.31250000001455</v>
      </c>
      <c r="K21" s="67">
        <f t="shared" si="0"/>
        <v>663.3125</v>
      </c>
      <c r="L21" s="67">
        <f t="shared" si="0"/>
        <v>663.31250000000728</v>
      </c>
      <c r="M21" s="67">
        <f t="shared" si="0"/>
        <v>663.31249999999272</v>
      </c>
      <c r="N21" s="67">
        <f t="shared" si="0"/>
        <v>663.31250000001455</v>
      </c>
      <c r="O21" s="67">
        <f t="shared" si="0"/>
        <v>663.3125</v>
      </c>
      <c r="P21" s="67">
        <f t="shared" si="0"/>
        <v>663.3124999999709</v>
      </c>
      <c r="Q21" s="67">
        <f t="shared" si="0"/>
        <v>663.3125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</v>
      </c>
      <c r="D23" s="67">
        <f t="shared" si="1"/>
        <v>1</v>
      </c>
      <c r="E23" s="67">
        <f t="shared" si="1"/>
        <v>1</v>
      </c>
      <c r="F23" s="67">
        <f t="shared" si="1"/>
        <v>2</v>
      </c>
      <c r="G23" s="67">
        <f t="shared" si="1"/>
        <v>2.0000000000000071</v>
      </c>
      <c r="H23" s="67">
        <f t="shared" si="1"/>
        <v>2</v>
      </c>
      <c r="I23" s="67">
        <f t="shared" si="1"/>
        <v>2.0000000000000284</v>
      </c>
      <c r="J23" s="67">
        <f t="shared" si="1"/>
        <v>0</v>
      </c>
      <c r="K23" s="67">
        <f t="shared" si="1"/>
        <v>3</v>
      </c>
      <c r="L23" s="67">
        <f t="shared" si="1"/>
        <v>5.0000000000001705</v>
      </c>
      <c r="M23" s="67">
        <f t="shared" si="1"/>
        <v>5</v>
      </c>
      <c r="N23" s="67">
        <f t="shared" si="1"/>
        <v>14</v>
      </c>
      <c r="O23" s="67">
        <f t="shared" si="1"/>
        <v>10</v>
      </c>
      <c r="P23" s="67">
        <f t="shared" si="1"/>
        <v>24.999999999999886</v>
      </c>
      <c r="Q23" s="67">
        <f t="shared" si="1"/>
        <v>79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310.5</v>
      </c>
      <c r="D25" s="67">
        <f t="shared" si="2"/>
        <v>1648.4185451310168</v>
      </c>
      <c r="E25" s="67">
        <f t="shared" si="2"/>
        <v>1302.7781427513419</v>
      </c>
      <c r="F25" s="67">
        <f t="shared" si="2"/>
        <v>1162.1595803283662</v>
      </c>
      <c r="G25" s="67">
        <f t="shared" si="2"/>
        <v>850.83945743195636</v>
      </c>
      <c r="H25" s="67">
        <f t="shared" si="2"/>
        <v>571.76813203702477</v>
      </c>
      <c r="I25" s="67">
        <f t="shared" si="2"/>
        <v>310.50000000000182</v>
      </c>
      <c r="J25" s="67">
        <f t="shared" si="2"/>
        <v>310.50000000000364</v>
      </c>
      <c r="K25" s="67">
        <f t="shared" si="2"/>
        <v>511.61390915595257</v>
      </c>
      <c r="L25" s="67">
        <f t="shared" si="2"/>
        <v>663.31250000000364</v>
      </c>
      <c r="M25" s="67">
        <f t="shared" si="2"/>
        <v>1434.2752274662089</v>
      </c>
      <c r="N25" s="67">
        <f t="shared" si="2"/>
        <v>310.50000000000364</v>
      </c>
      <c r="O25" s="67">
        <f t="shared" si="2"/>
        <v>310.5</v>
      </c>
      <c r="P25" s="67">
        <f t="shared" si="2"/>
        <v>656.43787758885446</v>
      </c>
      <c r="Q25" s="67">
        <f t="shared" si="2"/>
        <v>6301.1634798652449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6.4618453544462682</v>
      </c>
      <c r="Q26" s="67">
        <f t="shared" si="2"/>
        <v>436.53222770009779</v>
      </c>
    </row>
    <row r="27" spans="1:17" ht="12" customHeight="1" x14ac:dyDescent="0.25">
      <c r="A27" s="23" t="s">
        <v>142</v>
      </c>
      <c r="B27" s="67"/>
      <c r="C27" s="67">
        <f t="shared" si="2"/>
        <v>471.10759841182335</v>
      </c>
      <c r="D27" s="67">
        <f t="shared" si="2"/>
        <v>373.5</v>
      </c>
      <c r="E27" s="67">
        <f t="shared" si="2"/>
        <v>373.5</v>
      </c>
      <c r="F27" s="67">
        <f t="shared" si="2"/>
        <v>373.50000000000182</v>
      </c>
      <c r="G27" s="67">
        <f t="shared" si="2"/>
        <v>373.50000000000364</v>
      </c>
      <c r="H27" s="67">
        <f t="shared" si="2"/>
        <v>373.5</v>
      </c>
      <c r="I27" s="67">
        <f t="shared" si="2"/>
        <v>2699.1405094007932</v>
      </c>
      <c r="J27" s="67">
        <f t="shared" si="2"/>
        <v>2719.3142282823319</v>
      </c>
      <c r="K27" s="67">
        <f t="shared" si="2"/>
        <v>1538.806189255869</v>
      </c>
      <c r="L27" s="67">
        <f t="shared" si="2"/>
        <v>1524.8939548689887</v>
      </c>
      <c r="M27" s="67">
        <f t="shared" si="2"/>
        <v>2913.256235857436</v>
      </c>
      <c r="N27" s="67">
        <f t="shared" si="2"/>
        <v>3811.3911847111049</v>
      </c>
      <c r="O27" s="67">
        <f t="shared" si="2"/>
        <v>1689.8821942088325</v>
      </c>
      <c r="P27" s="67">
        <f t="shared" si="2"/>
        <v>2286.196653207011</v>
      </c>
      <c r="Q27" s="67">
        <f t="shared" si="2"/>
        <v>9420.4452547324909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22.280573341719787</v>
      </c>
      <c r="M28" s="67">
        <f t="shared" si="2"/>
        <v>5.7889492371058395</v>
      </c>
      <c r="N28" s="67">
        <f t="shared" si="2"/>
        <v>16.368111913942357</v>
      </c>
      <c r="O28" s="67">
        <f t="shared" si="2"/>
        <v>0</v>
      </c>
      <c r="P28" s="67">
        <f t="shared" si="2"/>
        <v>0.41277705669153875</v>
      </c>
      <c r="Q28" s="67">
        <f t="shared" si="2"/>
        <v>199.90179836812922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357.75</v>
      </c>
      <c r="D30" s="67">
        <f t="shared" si="3"/>
        <v>357.75</v>
      </c>
      <c r="E30" s="67">
        <f t="shared" si="3"/>
        <v>357.75</v>
      </c>
      <c r="F30" s="67">
        <f t="shared" si="3"/>
        <v>357.75</v>
      </c>
      <c r="G30" s="67">
        <f t="shared" si="3"/>
        <v>357.75000000000091</v>
      </c>
      <c r="H30" s="67">
        <f t="shared" si="3"/>
        <v>357.75</v>
      </c>
      <c r="I30" s="67">
        <f t="shared" si="3"/>
        <v>357.75000000000182</v>
      </c>
      <c r="J30" s="67">
        <f t="shared" si="3"/>
        <v>357.75000000000546</v>
      </c>
      <c r="K30" s="67">
        <f t="shared" si="3"/>
        <v>819.26908943845228</v>
      </c>
      <c r="L30" s="67">
        <f t="shared" si="3"/>
        <v>871.65324770543339</v>
      </c>
      <c r="M30" s="67">
        <f t="shared" si="3"/>
        <v>1495.2926687559811</v>
      </c>
      <c r="N30" s="67">
        <f t="shared" si="3"/>
        <v>1381.7327000899695</v>
      </c>
      <c r="O30" s="67">
        <f t="shared" si="3"/>
        <v>975.68508351949095</v>
      </c>
      <c r="P30" s="67">
        <f t="shared" si="3"/>
        <v>1016.9241015861353</v>
      </c>
      <c r="Q30" s="67">
        <f t="shared" si="3"/>
        <v>4731.7054900846524</v>
      </c>
    </row>
    <row r="31" spans="1:17" ht="12" customHeight="1" x14ac:dyDescent="0.25">
      <c r="A31" s="29" t="s">
        <v>140</v>
      </c>
      <c r="B31" s="83"/>
      <c r="C31" s="83">
        <f t="shared" si="3"/>
        <v>661.79341056154772</v>
      </c>
      <c r="D31" s="83">
        <f t="shared" si="3"/>
        <v>669.40925229457025</v>
      </c>
      <c r="E31" s="83">
        <f t="shared" si="3"/>
        <v>688.15991619200759</v>
      </c>
      <c r="F31" s="83">
        <f t="shared" si="3"/>
        <v>637.5</v>
      </c>
      <c r="G31" s="83">
        <f t="shared" si="3"/>
        <v>637.50000000000182</v>
      </c>
      <c r="H31" s="83">
        <f t="shared" si="3"/>
        <v>637.49999999999818</v>
      </c>
      <c r="I31" s="83">
        <f t="shared" si="3"/>
        <v>712.35700991534031</v>
      </c>
      <c r="J31" s="83">
        <f t="shared" si="3"/>
        <v>637.50000000000728</v>
      </c>
      <c r="K31" s="83">
        <f t="shared" si="3"/>
        <v>2342.2934105615532</v>
      </c>
      <c r="L31" s="83">
        <f t="shared" si="3"/>
        <v>2292.9092522945757</v>
      </c>
      <c r="M31" s="83">
        <f t="shared" si="3"/>
        <v>2912.6599161920021</v>
      </c>
      <c r="N31" s="83">
        <f t="shared" si="3"/>
        <v>3808.8297999100396</v>
      </c>
      <c r="O31" s="83">
        <f t="shared" si="3"/>
        <v>1336.7433722232381</v>
      </c>
      <c r="P31" s="83">
        <f t="shared" si="3"/>
        <v>2374.638398413852</v>
      </c>
      <c r="Q31" s="83">
        <f t="shared" si="3"/>
        <v>10307.857009915329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2166.3125</v>
      </c>
      <c r="D35" s="67">
        <f>RES_hhdet_in!D$163</f>
        <v>2169.3125</v>
      </c>
      <c r="E35" s="67">
        <f>RES_hhdet_in!E$163</f>
        <v>3020.3125</v>
      </c>
      <c r="F35" s="67">
        <f>RES_hhdet_in!F$163</f>
        <v>4195.3125</v>
      </c>
      <c r="G35" s="67">
        <f>RES_hhdet_in!G$163</f>
        <v>924.3125</v>
      </c>
      <c r="H35" s="67">
        <f>RES_hhdet_in!H$163</f>
        <v>2396.3125000000005</v>
      </c>
      <c r="I35" s="67">
        <f>RES_hhdet_in!I$163</f>
        <v>14044.3125</v>
      </c>
      <c r="J35" s="67">
        <f>RES_hhdet_in!J$163</f>
        <v>4268.3125</v>
      </c>
      <c r="K35" s="67">
        <f>RES_hhdet_in!K$163</f>
        <v>6044.3125</v>
      </c>
      <c r="L35" s="67">
        <f>RES_hhdet_in!L$163</f>
        <v>3229.3125</v>
      </c>
      <c r="M35" s="67">
        <f>RES_hhdet_in!M$163</f>
        <v>906.31250000000011</v>
      </c>
      <c r="N35" s="67">
        <f>RES_hhdet_in!N$163</f>
        <v>1447.3125</v>
      </c>
      <c r="O35" s="67">
        <f>RES_hhdet_in!O$163</f>
        <v>1288.3125</v>
      </c>
      <c r="P35" s="67">
        <f>RES_hhdet_in!P$163</f>
        <v>1353.3125</v>
      </c>
      <c r="Q35" s="67">
        <f>RES_hhdet_in!Q$163</f>
        <v>1243.3125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</v>
      </c>
      <c r="D37" s="67">
        <f>RES_hhdet_in!D$165</f>
        <v>5</v>
      </c>
      <c r="E37" s="67">
        <f>RES_hhdet_in!E$165</f>
        <v>5</v>
      </c>
      <c r="F37" s="67">
        <f>RES_hhdet_in!F$165</f>
        <v>13</v>
      </c>
      <c r="G37" s="67">
        <f>RES_hhdet_in!G$165</f>
        <v>8</v>
      </c>
      <c r="H37" s="67">
        <f>RES_hhdet_in!H$165</f>
        <v>20</v>
      </c>
      <c r="I37" s="67">
        <f>RES_hhdet_in!I$165</f>
        <v>76</v>
      </c>
      <c r="J37" s="67">
        <f>RES_hhdet_in!J$165</f>
        <v>58</v>
      </c>
      <c r="K37" s="67">
        <f>RES_hhdet_in!K$165</f>
        <v>103</v>
      </c>
      <c r="L37" s="67">
        <f>RES_hhdet_in!L$165</f>
        <v>107</v>
      </c>
      <c r="M37" s="67">
        <f>RES_hhdet_in!M$165</f>
        <v>112</v>
      </c>
      <c r="N37" s="67">
        <f>RES_hhdet_in!N$165</f>
        <v>119</v>
      </c>
      <c r="O37" s="67">
        <f>RES_hhdet_in!O$165</f>
        <v>67</v>
      </c>
      <c r="P37" s="67">
        <f>RES_hhdet_in!P$165</f>
        <v>188</v>
      </c>
      <c r="Q37" s="67">
        <f>RES_hhdet_in!Q$165</f>
        <v>249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897.49999999999989</v>
      </c>
      <c r="D39" s="67">
        <f>RES_hhdet_in!D$167</f>
        <v>644.41854513101634</v>
      </c>
      <c r="E39" s="67">
        <f>RES_hhdet_in!E$167</f>
        <v>675.77814275134233</v>
      </c>
      <c r="F39" s="67">
        <f>RES_hhdet_in!F$167</f>
        <v>677.15958032836647</v>
      </c>
      <c r="G39" s="67">
        <f>RES_hhdet_in!G$167</f>
        <v>104.8394574319554</v>
      </c>
      <c r="H39" s="67">
        <f>RES_hhdet_in!H$167</f>
        <v>389.76813203702471</v>
      </c>
      <c r="I39" s="67">
        <f>RES_hhdet_in!I$167</f>
        <v>6680.5</v>
      </c>
      <c r="J39" s="67">
        <f>RES_hhdet_in!J$167</f>
        <v>4940.4999999999991</v>
      </c>
      <c r="K39" s="67">
        <f>RES_hhdet_in!K$167</f>
        <v>4299.6139091559526</v>
      </c>
      <c r="L39" s="67">
        <f>RES_hhdet_in!L$167</f>
        <v>2235.3125000000005</v>
      </c>
      <c r="M39" s="67">
        <f>RES_hhdet_in!M$167</f>
        <v>315.27522746621315</v>
      </c>
      <c r="N39" s="67">
        <f>RES_hhdet_in!N$167</f>
        <v>1001.500000000001</v>
      </c>
      <c r="O39" s="67">
        <f>RES_hhdet_in!O$167</f>
        <v>1239.4999999999989</v>
      </c>
      <c r="P39" s="67">
        <f>RES_hhdet_in!P$167</f>
        <v>885.43787758886378</v>
      </c>
      <c r="Q39" s="67">
        <f>RES_hhdet_in!Q$167</f>
        <v>5461.1634798652431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307.00000000000034</v>
      </c>
      <c r="L40" s="67">
        <f>RES_hhdet_in!L$168</f>
        <v>118.99999999999956</v>
      </c>
      <c r="M40" s="67">
        <f>RES_hhdet_in!M$168</f>
        <v>61.000000000000064</v>
      </c>
      <c r="N40" s="67">
        <f>RES_hhdet_in!N$168</f>
        <v>96.999999999999929</v>
      </c>
      <c r="O40" s="67">
        <f>RES_hhdet_in!O$168</f>
        <v>576.99999999999852</v>
      </c>
      <c r="P40" s="67">
        <f>RES_hhdet_in!P$168</f>
        <v>607.46184535444718</v>
      </c>
      <c r="Q40" s="67">
        <f>RES_hhdet_in!Q$168</f>
        <v>938.53222770009813</v>
      </c>
    </row>
    <row r="41" spans="1:17" ht="12" customHeight="1" x14ac:dyDescent="0.25">
      <c r="A41" s="23" t="s">
        <v>142</v>
      </c>
      <c r="B41" s="67"/>
      <c r="C41" s="67">
        <f>RES_hhdet_in!C$171</f>
        <v>1387.1075984118236</v>
      </c>
      <c r="D41" s="67">
        <f>RES_hhdet_in!D$171</f>
        <v>2883.5000000000005</v>
      </c>
      <c r="E41" s="67">
        <f>RES_hhdet_in!E$171</f>
        <v>3357.4999999999995</v>
      </c>
      <c r="F41" s="67">
        <f>RES_hhdet_in!F$171</f>
        <v>4390.5</v>
      </c>
      <c r="G41" s="67">
        <f>RES_hhdet_in!G$171</f>
        <v>1380.5</v>
      </c>
      <c r="H41" s="67">
        <f>RES_hhdet_in!H$171</f>
        <v>2288.5000000000009</v>
      </c>
      <c r="I41" s="67">
        <f>RES_hhdet_in!I$171</f>
        <v>9710.1405094007951</v>
      </c>
      <c r="J41" s="67">
        <f>RES_hhdet_in!J$171</f>
        <v>1694.3142282823251</v>
      </c>
      <c r="K41" s="67">
        <f>RES_hhdet_in!K$171</f>
        <v>2432.8061892558703</v>
      </c>
      <c r="L41" s="67">
        <f>RES_hhdet_in!L$171</f>
        <v>2273.8939548689841</v>
      </c>
      <c r="M41" s="67">
        <f>RES_hhdet_in!M$171</f>
        <v>4076.2562358574346</v>
      </c>
      <c r="N41" s="67">
        <f>RES_hhdet_in!N$171</f>
        <v>3707.3911847111021</v>
      </c>
      <c r="O41" s="67">
        <f>RES_hhdet_in!O$171</f>
        <v>209.88219420883556</v>
      </c>
      <c r="P41" s="67">
        <f>RES_hhdet_in!P$171</f>
        <v>1530.1966532070194</v>
      </c>
      <c r="Q41" s="67">
        <f>RES_hhdet_in!Q$171</f>
        <v>9647.4452547324927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392</v>
      </c>
      <c r="L42" s="67">
        <f>RES_hhdet_in!L$172</f>
        <v>148.28057334171964</v>
      </c>
      <c r="M42" s="67">
        <f>RES_hhdet_in!M$172</f>
        <v>143.78894923710587</v>
      </c>
      <c r="N42" s="67">
        <f>RES_hhdet_in!N$172</f>
        <v>116.36811191394227</v>
      </c>
      <c r="O42" s="67">
        <f>RES_hhdet_in!O$172</f>
        <v>598.99999999999977</v>
      </c>
      <c r="P42" s="67">
        <f>RES_hhdet_in!P$172</f>
        <v>616.41277705669211</v>
      </c>
      <c r="Q42" s="67">
        <f>RES_hhdet_in!Q$172</f>
        <v>890.90179836812945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817.75000000000114</v>
      </c>
      <c r="D44" s="67">
        <f>RES_hhdet_in!D$176</f>
        <v>877.74999999999784</v>
      </c>
      <c r="E44" s="67">
        <f>RES_hhdet_in!E$176</f>
        <v>1127.7500000000011</v>
      </c>
      <c r="F44" s="67">
        <f>RES_hhdet_in!F$176</f>
        <v>1051.7500000000002</v>
      </c>
      <c r="G44" s="67">
        <f>RES_hhdet_in!G$176</f>
        <v>230.75000000000037</v>
      </c>
      <c r="H44" s="67">
        <f>RES_hhdet_in!H$176</f>
        <v>933.75000000000023</v>
      </c>
      <c r="I44" s="67">
        <f>RES_hhdet_in!I$176</f>
        <v>4780.7499999999964</v>
      </c>
      <c r="J44" s="67">
        <f>RES_hhdet_in!J$176</f>
        <v>1729.7500000000018</v>
      </c>
      <c r="K44" s="67">
        <f>RES_hhdet_in!K$176</f>
        <v>3290.2690894384536</v>
      </c>
      <c r="L44" s="67">
        <f>RES_hhdet_in!L$176</f>
        <v>1431.6532477054286</v>
      </c>
      <c r="M44" s="67">
        <f>RES_hhdet_in!M$176</f>
        <v>129.29266875598702</v>
      </c>
      <c r="N44" s="67">
        <f>RES_hhdet_in!N$176</f>
        <v>1483.7327000899686</v>
      </c>
      <c r="O44" s="67">
        <f>RES_hhdet_in!O$176</f>
        <v>199.68508351949245</v>
      </c>
      <c r="P44" s="67">
        <f>RES_hhdet_in!P$176</f>
        <v>2396.9241015861353</v>
      </c>
      <c r="Q44" s="67">
        <f>RES_hhdet_in!Q$176</f>
        <v>4154.7054900846579</v>
      </c>
    </row>
    <row r="45" spans="1:17" ht="12" customHeight="1" x14ac:dyDescent="0.25">
      <c r="A45" s="29" t="s">
        <v>140</v>
      </c>
      <c r="B45" s="83"/>
      <c r="C45" s="83">
        <f>RES_hhdet_in!C$177</f>
        <v>1704.7934105615484</v>
      </c>
      <c r="D45" s="83">
        <f>RES_hhdet_in!D$177</f>
        <v>1655.4092522945703</v>
      </c>
      <c r="E45" s="83">
        <f>RES_hhdet_in!E$177</f>
        <v>2275.1599161920049</v>
      </c>
      <c r="F45" s="83">
        <f>RES_hhdet_in!F$177</f>
        <v>3475.5</v>
      </c>
      <c r="G45" s="83">
        <f>RES_hhdet_in!G$177</f>
        <v>1025.4999999999995</v>
      </c>
      <c r="H45" s="83">
        <f>RES_hhdet_in!H$177</f>
        <v>1794.4999999999995</v>
      </c>
      <c r="I45" s="83">
        <f>RES_hhdet_in!I$177</f>
        <v>9670.3570099153421</v>
      </c>
      <c r="J45" s="83">
        <f>RES_hhdet_in!J$177</f>
        <v>2870.4999999999982</v>
      </c>
      <c r="K45" s="83">
        <f>RES_hhdet_in!K$177</f>
        <v>5252.2934105615459</v>
      </c>
      <c r="L45" s="83">
        <f>RES_hhdet_in!L$177</f>
        <v>4298.9092522945721</v>
      </c>
      <c r="M45" s="83">
        <f>RES_hhdet_in!M$177</f>
        <v>4521.6599161920049</v>
      </c>
      <c r="N45" s="83">
        <f>RES_hhdet_in!N$177</f>
        <v>4490.8297999100314</v>
      </c>
      <c r="O45" s="83">
        <f>RES_hhdet_in!O$177</f>
        <v>2737.7433722232395</v>
      </c>
      <c r="P45" s="83">
        <f>RES_hhdet_in!P$177</f>
        <v>1684.6383984138647</v>
      </c>
      <c r="Q45" s="83">
        <f>RES_hhdet_in!Q$177</f>
        <v>11464.85700991534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961.85513406901032</v>
      </c>
      <c r="D49" s="67">
        <f>RES_hhdet_in_new!D$163</f>
        <v>919.55442428207687</v>
      </c>
      <c r="E49" s="67">
        <f>RES_hhdet_in_new!E$163</f>
        <v>1348.4970827461289</v>
      </c>
      <c r="F49" s="67">
        <f>RES_hhdet_in_new!F$163</f>
        <v>1875.4662017214271</v>
      </c>
      <c r="G49" s="67">
        <f>RES_hhdet_in_new!G$163</f>
        <v>404.85380483043895</v>
      </c>
      <c r="H49" s="67">
        <f>RES_hhdet_in_new!H$163</f>
        <v>975.87671917715772</v>
      </c>
      <c r="I49" s="67">
        <f>RES_hhdet_in_new!I$163</f>
        <v>5694.5652458198165</v>
      </c>
      <c r="J49" s="67">
        <f>RES_hhdet_in_new!J$163</f>
        <v>1618.5650616973562</v>
      </c>
      <c r="K49" s="67">
        <f>RES_hhdet_in_new!K$163</f>
        <v>2390.9426973228724</v>
      </c>
      <c r="L49" s="67">
        <f>RES_hhdet_in_new!L$163</f>
        <v>1221.9633373494526</v>
      </c>
      <c r="M49" s="67">
        <f>RES_hhdet_in_new!M$163</f>
        <v>374.33208768129845</v>
      </c>
      <c r="N49" s="67">
        <f>RES_hhdet_in_new!N$163</f>
        <v>679.74726550215837</v>
      </c>
      <c r="O49" s="67">
        <f>RES_hhdet_in_new!O$163</f>
        <v>536.70591020875941</v>
      </c>
      <c r="P49" s="67">
        <f>RES_hhdet_in_new!P$163</f>
        <v>584.57986939118189</v>
      </c>
      <c r="Q49" s="67">
        <f>RES_hhdet_in_new!Q$163</f>
        <v>536.84711437397402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</v>
      </c>
      <c r="D51" s="67">
        <f>RES_hhdet_in_new!D$165</f>
        <v>2</v>
      </c>
      <c r="E51" s="67">
        <f>RES_hhdet_in_new!E$165</f>
        <v>2</v>
      </c>
      <c r="F51" s="67">
        <f>RES_hhdet_in_new!F$165</f>
        <v>6</v>
      </c>
      <c r="G51" s="67">
        <f>RES_hhdet_in_new!G$165</f>
        <v>3.9999999999999991</v>
      </c>
      <c r="H51" s="67">
        <f>RES_hhdet_in_new!H$165</f>
        <v>7.9999999999999991</v>
      </c>
      <c r="I51" s="67">
        <f>RES_hhdet_in_new!I$165</f>
        <v>30.999999999999993</v>
      </c>
      <c r="J51" s="67">
        <f>RES_hhdet_in_new!J$165</f>
        <v>21.999999999999989</v>
      </c>
      <c r="K51" s="67">
        <f>RES_hhdet_in_new!K$165</f>
        <v>40.999999999999979</v>
      </c>
      <c r="L51" s="67">
        <f>RES_hhdet_in_new!L$165</f>
        <v>39.999999999999972</v>
      </c>
      <c r="M51" s="67">
        <f>RES_hhdet_in_new!M$165</f>
        <v>45.999999999999972</v>
      </c>
      <c r="N51" s="67">
        <f>RES_hhdet_in_new!N$165</f>
        <v>55.999999999999972</v>
      </c>
      <c r="O51" s="67">
        <f>RES_hhdet_in_new!O$165</f>
        <v>27.999999999999986</v>
      </c>
      <c r="P51" s="67">
        <f>RES_hhdet_in_new!P$165</f>
        <v>80.999999999999986</v>
      </c>
      <c r="Q51" s="67">
        <f>RES_hhdet_in_new!Q$165</f>
        <v>108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961.85513406901032</v>
      </c>
      <c r="D55" s="67">
        <f>RES_hhdet_in_new!D$171</f>
        <v>919.55442428207687</v>
      </c>
      <c r="E55" s="67">
        <f>RES_hhdet_in_new!E$171</f>
        <v>1348.4970827461289</v>
      </c>
      <c r="F55" s="67">
        <f>RES_hhdet_in_new!F$171</f>
        <v>1875.4662017214271</v>
      </c>
      <c r="G55" s="67">
        <f>RES_hhdet_in_new!G$171</f>
        <v>404.85380483043895</v>
      </c>
      <c r="H55" s="67">
        <f>RES_hhdet_in_new!H$171</f>
        <v>975.87671917715772</v>
      </c>
      <c r="I55" s="67">
        <f>RES_hhdet_in_new!I$171</f>
        <v>5694.5652458198165</v>
      </c>
      <c r="J55" s="67">
        <f>RES_hhdet_in_new!J$171</f>
        <v>1618.5650616973562</v>
      </c>
      <c r="K55" s="67">
        <f>RES_hhdet_in_new!K$171</f>
        <v>1998.9426973228724</v>
      </c>
      <c r="L55" s="67">
        <f>RES_hhdet_in_new!L$171</f>
        <v>1073.6827640077329</v>
      </c>
      <c r="M55" s="67">
        <f>RES_hhdet_in_new!M$171</f>
        <v>230.54313844419266</v>
      </c>
      <c r="N55" s="67">
        <f>RES_hhdet_in_new!N$171</f>
        <v>563.37915358821613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391.99999999999983</v>
      </c>
      <c r="L56" s="67">
        <f>RES_hhdet_in_new!L$172</f>
        <v>148.28057334171956</v>
      </c>
      <c r="M56" s="67">
        <f>RES_hhdet_in_new!M$172</f>
        <v>143.78894923710578</v>
      </c>
      <c r="N56" s="67">
        <f>RES_hhdet_in_new!N$172</f>
        <v>116.3681119139422</v>
      </c>
      <c r="O56" s="67">
        <f>RES_hhdet_in_new!O$172</f>
        <v>536.70591020875941</v>
      </c>
      <c r="P56" s="67">
        <f>RES_hhdet_in_new!P$172</f>
        <v>584.57986939118189</v>
      </c>
      <c r="Q56" s="67">
        <f>RES_hhdet_in_new!Q$172</f>
        <v>536.84711437397402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961.85513406901032</v>
      </c>
      <c r="D59" s="83">
        <f>RES_hhdet_in_new!D$177</f>
        <v>919.55442428207687</v>
      </c>
      <c r="E59" s="83">
        <f>RES_hhdet_in_new!E$177</f>
        <v>1348.4970827461289</v>
      </c>
      <c r="F59" s="83">
        <f>RES_hhdet_in_new!F$177</f>
        <v>1875.4662017214271</v>
      </c>
      <c r="G59" s="83">
        <f>RES_hhdet_in_new!G$177</f>
        <v>404.85380483043895</v>
      </c>
      <c r="H59" s="83">
        <f>RES_hhdet_in_new!H$177</f>
        <v>975.87671917715772</v>
      </c>
      <c r="I59" s="83">
        <f>RES_hhdet_in_new!I$177</f>
        <v>5694.5652458198165</v>
      </c>
      <c r="J59" s="83">
        <f>RES_hhdet_in_new!J$177</f>
        <v>1618.5650616973562</v>
      </c>
      <c r="K59" s="83">
        <f>RES_hhdet_in_new!K$177</f>
        <v>2390.9426973228724</v>
      </c>
      <c r="L59" s="83">
        <f>RES_hhdet_in_new!L$177</f>
        <v>1221.9633373494523</v>
      </c>
      <c r="M59" s="83">
        <f>RES_hhdet_in_new!M$177</f>
        <v>374.33208768129845</v>
      </c>
      <c r="N59" s="83">
        <f>RES_hhdet_in_new!N$177</f>
        <v>679.74726550215837</v>
      </c>
      <c r="O59" s="83">
        <f>RES_hhdet_in_new!O$177</f>
        <v>536.70591020875941</v>
      </c>
      <c r="P59" s="83">
        <f>RES_hhdet_in_new!P$177</f>
        <v>584.57986939118189</v>
      </c>
      <c r="Q59" s="83">
        <f>RES_hhdet_in_new!Q$177</f>
        <v>536.84711437397402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1204.4573659309897</v>
      </c>
      <c r="D63" s="67">
        <f t="shared" ref="D63:Q63" si="4">D35-D49</f>
        <v>1249.758075717923</v>
      </c>
      <c r="E63" s="67">
        <f t="shared" si="4"/>
        <v>1671.8154172538711</v>
      </c>
      <c r="F63" s="67">
        <f t="shared" si="4"/>
        <v>2319.8462982785732</v>
      </c>
      <c r="G63" s="67">
        <f t="shared" si="4"/>
        <v>519.458695169561</v>
      </c>
      <c r="H63" s="67">
        <f t="shared" si="4"/>
        <v>1420.4357808228428</v>
      </c>
      <c r="I63" s="67">
        <f t="shared" si="4"/>
        <v>8349.7472541801835</v>
      </c>
      <c r="J63" s="67">
        <f t="shared" si="4"/>
        <v>2649.7474383026438</v>
      </c>
      <c r="K63" s="67">
        <f t="shared" si="4"/>
        <v>3653.3698026771276</v>
      </c>
      <c r="L63" s="67">
        <f t="shared" si="4"/>
        <v>2007.3491626505474</v>
      </c>
      <c r="M63" s="67">
        <f t="shared" si="4"/>
        <v>531.98041231870161</v>
      </c>
      <c r="N63" s="67">
        <f t="shared" si="4"/>
        <v>767.56523449784163</v>
      </c>
      <c r="O63" s="67">
        <f t="shared" si="4"/>
        <v>751.60658979124059</v>
      </c>
      <c r="P63" s="67">
        <f t="shared" si="4"/>
        <v>768.73263060881811</v>
      </c>
      <c r="Q63" s="67">
        <f t="shared" si="4"/>
        <v>706.46538562602598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</v>
      </c>
      <c r="D65" s="67">
        <f t="shared" ref="D65:Q65" si="5">D37-D51</f>
        <v>3</v>
      </c>
      <c r="E65" s="67">
        <f t="shared" si="5"/>
        <v>3</v>
      </c>
      <c r="F65" s="67">
        <f t="shared" si="5"/>
        <v>7</v>
      </c>
      <c r="G65" s="67">
        <f t="shared" si="5"/>
        <v>4.0000000000000009</v>
      </c>
      <c r="H65" s="67">
        <f t="shared" si="5"/>
        <v>12</v>
      </c>
      <c r="I65" s="67">
        <f t="shared" si="5"/>
        <v>45.000000000000007</v>
      </c>
      <c r="J65" s="67">
        <f t="shared" si="5"/>
        <v>36.000000000000014</v>
      </c>
      <c r="K65" s="67">
        <f t="shared" si="5"/>
        <v>62.000000000000021</v>
      </c>
      <c r="L65" s="67">
        <f t="shared" si="5"/>
        <v>67.000000000000028</v>
      </c>
      <c r="M65" s="67">
        <f t="shared" si="5"/>
        <v>66.000000000000028</v>
      </c>
      <c r="N65" s="67">
        <f t="shared" si="5"/>
        <v>63.000000000000028</v>
      </c>
      <c r="O65" s="67">
        <f t="shared" si="5"/>
        <v>39.000000000000014</v>
      </c>
      <c r="P65" s="67">
        <f t="shared" si="5"/>
        <v>107.00000000000001</v>
      </c>
      <c r="Q65" s="67">
        <f t="shared" si="5"/>
        <v>141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897.49999999999989</v>
      </c>
      <c r="D67" s="67">
        <f t="shared" si="6"/>
        <v>644.41854513101634</v>
      </c>
      <c r="E67" s="67">
        <f t="shared" si="6"/>
        <v>675.77814275134233</v>
      </c>
      <c r="F67" s="67">
        <f t="shared" si="6"/>
        <v>677.15958032836647</v>
      </c>
      <c r="G67" s="67">
        <f t="shared" si="6"/>
        <v>104.8394574319554</v>
      </c>
      <c r="H67" s="67">
        <f t="shared" si="6"/>
        <v>389.76813203702471</v>
      </c>
      <c r="I67" s="67">
        <f t="shared" si="6"/>
        <v>6680.5</v>
      </c>
      <c r="J67" s="67">
        <f t="shared" si="6"/>
        <v>4940.4999999999991</v>
      </c>
      <c r="K67" s="67">
        <f t="shared" si="6"/>
        <v>4299.6139091559526</v>
      </c>
      <c r="L67" s="67">
        <f t="shared" si="6"/>
        <v>2235.3125000000005</v>
      </c>
      <c r="M67" s="67">
        <f t="shared" si="6"/>
        <v>315.27522746621315</v>
      </c>
      <c r="N67" s="67">
        <f t="shared" si="6"/>
        <v>1001.500000000001</v>
      </c>
      <c r="O67" s="67">
        <f t="shared" si="6"/>
        <v>1239.4999999999989</v>
      </c>
      <c r="P67" s="67">
        <f t="shared" si="6"/>
        <v>885.43787758886378</v>
      </c>
      <c r="Q67" s="67">
        <f t="shared" si="6"/>
        <v>5461.1634798652431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307.00000000000034</v>
      </c>
      <c r="L68" s="67">
        <f t="shared" si="6"/>
        <v>118.99999999999956</v>
      </c>
      <c r="M68" s="67">
        <f t="shared" si="6"/>
        <v>61.000000000000064</v>
      </c>
      <c r="N68" s="67">
        <f t="shared" si="6"/>
        <v>96.999999999999929</v>
      </c>
      <c r="O68" s="67">
        <f t="shared" si="6"/>
        <v>576.99999999999852</v>
      </c>
      <c r="P68" s="67">
        <f t="shared" si="6"/>
        <v>607.46184535444718</v>
      </c>
      <c r="Q68" s="67">
        <f t="shared" si="6"/>
        <v>938.53222770009813</v>
      </c>
    </row>
    <row r="69" spans="1:17" ht="12" customHeight="1" x14ac:dyDescent="0.25">
      <c r="A69" s="148" t="s">
        <v>142</v>
      </c>
      <c r="B69" s="67"/>
      <c r="C69" s="67">
        <f t="shared" si="6"/>
        <v>425.25246434281325</v>
      </c>
      <c r="D69" s="67">
        <f t="shared" si="6"/>
        <v>1963.9455757179235</v>
      </c>
      <c r="E69" s="67">
        <f t="shared" si="6"/>
        <v>2009.0029172538707</v>
      </c>
      <c r="F69" s="67">
        <f t="shared" si="6"/>
        <v>2515.0337982785732</v>
      </c>
      <c r="G69" s="67">
        <f t="shared" si="6"/>
        <v>975.646195169561</v>
      </c>
      <c r="H69" s="67">
        <f t="shared" si="6"/>
        <v>1312.6232808228433</v>
      </c>
      <c r="I69" s="67">
        <f t="shared" si="6"/>
        <v>4015.5752635809786</v>
      </c>
      <c r="J69" s="67">
        <f t="shared" si="6"/>
        <v>75.749166584968862</v>
      </c>
      <c r="K69" s="67">
        <f t="shared" si="6"/>
        <v>433.86349193299793</v>
      </c>
      <c r="L69" s="67">
        <f t="shared" si="6"/>
        <v>1200.2111908612512</v>
      </c>
      <c r="M69" s="67">
        <f t="shared" si="6"/>
        <v>3845.7130974132419</v>
      </c>
      <c r="N69" s="67">
        <f t="shared" si="6"/>
        <v>3144.0120311228861</v>
      </c>
      <c r="O69" s="67">
        <f t="shared" si="6"/>
        <v>209.88219420883556</v>
      </c>
      <c r="P69" s="67">
        <f t="shared" si="6"/>
        <v>1530.1966532070194</v>
      </c>
      <c r="Q69" s="67">
        <f t="shared" si="6"/>
        <v>9647.4452547324927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62.294089791240367</v>
      </c>
      <c r="P70" s="67">
        <f t="shared" si="6"/>
        <v>31.83290766551022</v>
      </c>
      <c r="Q70" s="67">
        <f t="shared" si="6"/>
        <v>354.05468399415543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817.75000000000114</v>
      </c>
      <c r="D72" s="67">
        <f t="shared" si="7"/>
        <v>877.74999999999784</v>
      </c>
      <c r="E72" s="67">
        <f t="shared" si="7"/>
        <v>1127.7500000000011</v>
      </c>
      <c r="F72" s="67">
        <f t="shared" si="7"/>
        <v>1051.7500000000002</v>
      </c>
      <c r="G72" s="67">
        <f t="shared" si="7"/>
        <v>230.75000000000037</v>
      </c>
      <c r="H72" s="67">
        <f t="shared" si="7"/>
        <v>933.75000000000023</v>
      </c>
      <c r="I72" s="67">
        <f t="shared" si="7"/>
        <v>4780.7499999999964</v>
      </c>
      <c r="J72" s="67">
        <f t="shared" si="7"/>
        <v>1729.7500000000018</v>
      </c>
      <c r="K72" s="67">
        <f t="shared" si="7"/>
        <v>3290.2690894384536</v>
      </c>
      <c r="L72" s="67">
        <f t="shared" si="7"/>
        <v>1431.6532477054286</v>
      </c>
      <c r="M72" s="67">
        <f t="shared" si="7"/>
        <v>129.29266875598702</v>
      </c>
      <c r="N72" s="67">
        <f t="shared" si="7"/>
        <v>1483.7327000899686</v>
      </c>
      <c r="O72" s="67">
        <f t="shared" si="7"/>
        <v>199.68508351949245</v>
      </c>
      <c r="P72" s="67">
        <f t="shared" si="7"/>
        <v>2396.9241015861353</v>
      </c>
      <c r="Q72" s="67">
        <f t="shared" si="7"/>
        <v>4154.7054900846579</v>
      </c>
    </row>
    <row r="73" spans="1:17" ht="12" customHeight="1" x14ac:dyDescent="0.25">
      <c r="A73" s="159" t="s">
        <v>140</v>
      </c>
      <c r="B73" s="83"/>
      <c r="C73" s="83">
        <f t="shared" si="7"/>
        <v>742.93827649253808</v>
      </c>
      <c r="D73" s="83">
        <f t="shared" si="7"/>
        <v>735.85482801249339</v>
      </c>
      <c r="E73" s="83">
        <f t="shared" si="7"/>
        <v>926.662833445876</v>
      </c>
      <c r="F73" s="83">
        <f t="shared" si="7"/>
        <v>1600.0337982785729</v>
      </c>
      <c r="G73" s="83">
        <f t="shared" si="7"/>
        <v>620.64619516956054</v>
      </c>
      <c r="H73" s="83">
        <f t="shared" si="7"/>
        <v>818.62328082284182</v>
      </c>
      <c r="I73" s="83">
        <f t="shared" si="7"/>
        <v>3975.7917640955257</v>
      </c>
      <c r="J73" s="83">
        <f t="shared" si="7"/>
        <v>1251.934938302642</v>
      </c>
      <c r="K73" s="83">
        <f t="shared" si="7"/>
        <v>2861.3507132386735</v>
      </c>
      <c r="L73" s="83">
        <f t="shared" si="7"/>
        <v>3076.9459149451195</v>
      </c>
      <c r="M73" s="83">
        <f t="shared" si="7"/>
        <v>4147.3278285107062</v>
      </c>
      <c r="N73" s="83">
        <f t="shared" si="7"/>
        <v>3811.082534407873</v>
      </c>
      <c r="O73" s="83">
        <f t="shared" si="7"/>
        <v>2201.0374620144803</v>
      </c>
      <c r="P73" s="83">
        <f t="shared" si="7"/>
        <v>1100.0585290226827</v>
      </c>
      <c r="Q73" s="83">
        <f t="shared" si="7"/>
        <v>10928.009895541367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663.31249999999989</v>
      </c>
      <c r="C79" s="80">
        <f>RES_hhdet_numvin!C163</f>
        <v>2166.3125</v>
      </c>
      <c r="D79" s="80">
        <f>RES_hhdet_numvin!D163</f>
        <v>2169.3125000000005</v>
      </c>
      <c r="E79" s="80">
        <f>RES_hhdet_numvin!E163</f>
        <v>3020.3125</v>
      </c>
      <c r="F79" s="80">
        <f>RES_hhdet_numvin!F163</f>
        <v>4195.3125</v>
      </c>
      <c r="G79" s="80">
        <f>RES_hhdet_numvin!G163</f>
        <v>924.3125</v>
      </c>
      <c r="H79" s="80">
        <f>RES_hhdet_numvin!H163</f>
        <v>2396.3125</v>
      </c>
      <c r="I79" s="80">
        <f>RES_hhdet_numvin!I163</f>
        <v>14044.312500000002</v>
      </c>
      <c r="J79" s="80">
        <f>RES_hhdet_numvin!J163</f>
        <v>4268.3125</v>
      </c>
      <c r="K79" s="80">
        <f>RES_hhdet_numvin!K163</f>
        <v>6044.3125</v>
      </c>
      <c r="L79" s="80">
        <f>RES_hhdet_numvin!L163</f>
        <v>3229.3125</v>
      </c>
      <c r="M79" s="80">
        <f>RES_hhdet_numvin!M163</f>
        <v>906.31250000000011</v>
      </c>
      <c r="N79" s="80">
        <f>RES_hhdet_numvin!N163</f>
        <v>1447.3125</v>
      </c>
      <c r="O79" s="80">
        <f>RES_hhdet_numvin!O163</f>
        <v>1288.3125</v>
      </c>
      <c r="P79" s="80">
        <f>RES_hhdet_numvin!P163</f>
        <v>1353.3125</v>
      </c>
      <c r="Q79" s="80">
        <f>RES_hhdet_numvin!Q163</f>
        <v>1243.3125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45</v>
      </c>
      <c r="K81" s="80">
        <f>RES_hhdet_numvin!K165</f>
        <v>103</v>
      </c>
      <c r="L81" s="80">
        <f>RES_hhdet_numvin!L165</f>
        <v>107</v>
      </c>
      <c r="M81" s="80">
        <f>RES_hhdet_numvin!M165</f>
        <v>112</v>
      </c>
      <c r="N81" s="80">
        <f>RES_hhdet_numvin!N165</f>
        <v>119</v>
      </c>
      <c r="O81" s="80">
        <f>RES_hhdet_numvin!O165</f>
        <v>67</v>
      </c>
      <c r="P81" s="80">
        <f>RES_hhdet_numvin!P165</f>
        <v>188</v>
      </c>
      <c r="Q81" s="80">
        <f>RES_hhdet_numvin!Q165</f>
        <v>249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298.43734802681865</v>
      </c>
      <c r="C83" s="80">
        <f>RES_hhdet_numvin!C167</f>
        <v>1801.8321250895142</v>
      </c>
      <c r="D83" s="80">
        <f>RES_hhdet_numvin!D167</f>
        <v>1011.3684949153726</v>
      </c>
      <c r="E83" s="80">
        <f>RES_hhdet_numvin!E167</f>
        <v>675.77814275134506</v>
      </c>
      <c r="F83" s="80">
        <f>RES_hhdet_numvin!F167</f>
        <v>1243.3048743820241</v>
      </c>
      <c r="G83" s="80">
        <f>RES_hhdet_numvin!G167</f>
        <v>575.72713708730998</v>
      </c>
      <c r="H83" s="80">
        <f>RES_hhdet_numvin!H167</f>
        <v>566.50447395397396</v>
      </c>
      <c r="I83" s="80">
        <f>RES_hhdet_numvin!I167</f>
        <v>4334.1719905992059</v>
      </c>
      <c r="J83" s="80">
        <f>RES_hhdet_numvin!J167</f>
        <v>2573.9982717176745</v>
      </c>
      <c r="K83" s="80">
        <f>RES_hhdet_numvin!K167</f>
        <v>3539.710850562245</v>
      </c>
      <c r="L83" s="80">
        <f>RES_hhdet_numvin!L167</f>
        <v>1895.0148322484613</v>
      </c>
      <c r="M83" s="80">
        <f>RES_hhdet_numvin!M167</f>
        <v>315.27522746620951</v>
      </c>
      <c r="N83" s="80">
        <f>RES_hhdet_numvin!N167</f>
        <v>429.25245919791416</v>
      </c>
      <c r="O83" s="80">
        <f>RES_hhdet_numvin!O167</f>
        <v>453.25248193138162</v>
      </c>
      <c r="P83" s="80">
        <f>RES_hhdet_numvin!P167</f>
        <v>546.56110493119843</v>
      </c>
      <c r="Q83" s="80">
        <f>RES_hhdet_numvin!Q167</f>
        <v>161.81018513935402</v>
      </c>
    </row>
    <row r="84" spans="1:17" ht="12" customHeight="1" x14ac:dyDescent="0.25">
      <c r="A84" s="23" t="s">
        <v>143</v>
      </c>
      <c r="B84" s="80">
        <f>RES_hhdet_numvin!B168</f>
        <v>35.687732583747469</v>
      </c>
      <c r="C84" s="80">
        <f>RES_hhdet_numvin!C168</f>
        <v>346.71877453153149</v>
      </c>
      <c r="D84" s="80">
        <f>RES_hhdet_numvin!D168</f>
        <v>55.681628217200512</v>
      </c>
      <c r="E84" s="80">
        <f>RES_hhdet_numvin!E168</f>
        <v>38.621985003419269</v>
      </c>
      <c r="F84" s="80">
        <f>RES_hhdet_numvin!F168</f>
        <v>76.491719607723496</v>
      </c>
      <c r="G84" s="80">
        <f>RES_hhdet_numvin!G168</f>
        <v>297.10780763097409</v>
      </c>
      <c r="H84" s="80">
        <f>RES_hhdet_numvin!H168</f>
        <v>401.28971219857061</v>
      </c>
      <c r="I84" s="80">
        <f>RES_hhdet_numvin!I168</f>
        <v>303.18355345475572</v>
      </c>
      <c r="J84" s="80">
        <f>RES_hhdet_numvin!J168</f>
        <v>0</v>
      </c>
      <c r="K84" s="80">
        <f>RES_hhdet_numvin!K168</f>
        <v>122.2372228825714</v>
      </c>
      <c r="L84" s="80">
        <f>RES_hhdet_numvin!L168</f>
        <v>82.704030357976194</v>
      </c>
      <c r="M84" s="80">
        <f>RES_hhdet_numvin!M168</f>
        <v>9.5824287360231821</v>
      </c>
      <c r="N84" s="80">
        <f>RES_hhdet_numvin!N168</f>
        <v>19.683807678009288</v>
      </c>
      <c r="O84" s="80">
        <f>RES_hhdet_numvin!O168</f>
        <v>80.915081151335926</v>
      </c>
      <c r="P84" s="80">
        <f>RES_hhdet_numvin!P168</f>
        <v>206.17213315587654</v>
      </c>
      <c r="Q84" s="80">
        <f>RES_hhdet_numvin!Q168</f>
        <v>187.92238281028489</v>
      </c>
    </row>
    <row r="85" spans="1:17" ht="12" customHeight="1" x14ac:dyDescent="0.25">
      <c r="A85" s="23" t="s">
        <v>142</v>
      </c>
      <c r="B85" s="80">
        <f>RES_hhdet_numvin!B171</f>
        <v>323.46168827153662</v>
      </c>
      <c r="C85" s="80">
        <f>RES_hhdet_numvin!C171</f>
        <v>0</v>
      </c>
      <c r="D85" s="80">
        <f>RES_hhdet_numvin!D171</f>
        <v>1100.0657197220862</v>
      </c>
      <c r="E85" s="80">
        <f>RES_hhdet_numvin!E171</f>
        <v>2305.9123722452359</v>
      </c>
      <c r="F85" s="80">
        <f>RES_hhdet_numvin!F171</f>
        <v>2875.5159060102524</v>
      </c>
      <c r="G85" s="80">
        <f>RES_hhdet_numvin!G171</f>
        <v>18.695130556188133</v>
      </c>
      <c r="H85" s="80">
        <f>RES_hhdet_numvin!H171</f>
        <v>1412.6847987036881</v>
      </c>
      <c r="I85" s="80">
        <f>RES_hhdet_numvin!I171</f>
        <v>9291.6862878148841</v>
      </c>
      <c r="J85" s="80">
        <f>RES_hhdet_numvin!J171</f>
        <v>1694.3142282823251</v>
      </c>
      <c r="K85" s="80">
        <f>RES_hhdet_numvin!K171</f>
        <v>2034.8020610479509</v>
      </c>
      <c r="L85" s="80">
        <f>RES_hhdet_numvin!L171</f>
        <v>1103.313064051843</v>
      </c>
      <c r="M85" s="80">
        <f>RES_hhdet_numvin!M171</f>
        <v>437.66589456066151</v>
      </c>
      <c r="N85" s="80">
        <f>RES_hhdet_numvin!N171</f>
        <v>882.00812121013428</v>
      </c>
      <c r="O85" s="80">
        <f>RES_hhdet_numvin!O171</f>
        <v>209.88219420883556</v>
      </c>
      <c r="P85" s="80">
        <f>RES_hhdet_numvin!P171</f>
        <v>0</v>
      </c>
      <c r="Q85" s="80">
        <f>RES_hhdet_numvin!Q171</f>
        <v>321.99253331437586</v>
      </c>
    </row>
    <row r="86" spans="1:17" ht="12" customHeight="1" x14ac:dyDescent="0.25">
      <c r="A86" s="23" t="s">
        <v>141</v>
      </c>
      <c r="B86" s="80">
        <f>RES_hhdet_numvin!B172</f>
        <v>5.7257311178972738</v>
      </c>
      <c r="C86" s="80">
        <f>RES_hhdet_numvin!C172</f>
        <v>17.761600378954412</v>
      </c>
      <c r="D86" s="80">
        <f>RES_hhdet_numvin!D172</f>
        <v>2.1966571453406294</v>
      </c>
      <c r="E86" s="80">
        <f>RES_hhdet_numvin!E172</f>
        <v>0</v>
      </c>
      <c r="F86" s="80">
        <f>RES_hhdet_numvin!F172</f>
        <v>0</v>
      </c>
      <c r="G86" s="80">
        <f>RES_hhdet_numvin!G172</f>
        <v>32.782424725527775</v>
      </c>
      <c r="H86" s="80">
        <f>RES_hhdet_numvin!H172</f>
        <v>15.833515143767237</v>
      </c>
      <c r="I86" s="80">
        <f>RES_hhdet_numvin!I172</f>
        <v>115.27066813115523</v>
      </c>
      <c r="J86" s="80">
        <f>RES_hhdet_numvin!J172</f>
        <v>0</v>
      </c>
      <c r="K86" s="80">
        <f>RES_hhdet_numvin!K172</f>
        <v>347.56236550723224</v>
      </c>
      <c r="L86" s="80">
        <f>RES_hhdet_numvin!L172</f>
        <v>148.28057334171964</v>
      </c>
      <c r="M86" s="80">
        <f>RES_hhdet_numvin!M172</f>
        <v>143.78894923710587</v>
      </c>
      <c r="N86" s="80">
        <f>RES_hhdet_numvin!N172</f>
        <v>116.36811191394227</v>
      </c>
      <c r="O86" s="80">
        <f>RES_hhdet_numvin!O172</f>
        <v>544.26274270844692</v>
      </c>
      <c r="P86" s="80">
        <f>RES_hhdet_numvin!P172</f>
        <v>600.57926191292495</v>
      </c>
      <c r="Q86" s="80">
        <f>RES_hhdet_numvin!Q172</f>
        <v>571.58739873598529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294.15387573056779</v>
      </c>
      <c r="C88" s="80">
        <f>RES_hhdet_numvin!C176</f>
        <v>763.74165730081063</v>
      </c>
      <c r="D88" s="80">
        <f>RES_hhdet_numvin!D176</f>
        <v>369.6735855274278</v>
      </c>
      <c r="E88" s="80">
        <f>RES_hhdet_numvin!E176</f>
        <v>0</v>
      </c>
      <c r="F88" s="80">
        <f>RES_hhdet_numvin!F176</f>
        <v>1174.984279033655</v>
      </c>
      <c r="G88" s="80">
        <f>RES_hhdet_numvin!G176</f>
        <v>0</v>
      </c>
      <c r="H88" s="80">
        <f>RES_hhdet_numvin!H176</f>
        <v>1641.6894430946236</v>
      </c>
      <c r="I88" s="80">
        <f>RES_hhdet_numvin!I176</f>
        <v>3760.4900778710035</v>
      </c>
      <c r="J88" s="80">
        <f>RES_hhdet_numvin!J176</f>
        <v>1498.4274249307389</v>
      </c>
      <c r="K88" s="80">
        <f>RES_hhdet_numvin!K176</f>
        <v>2409.5016122846496</v>
      </c>
      <c r="L88" s="80">
        <f>RES_hhdet_numvin!L176</f>
        <v>1005.4140332997224</v>
      </c>
      <c r="M88" s="80">
        <f>RES_hhdet_numvin!M176</f>
        <v>129.29266875598702</v>
      </c>
      <c r="N88" s="80">
        <f>RES_hhdet_numvin!N176</f>
        <v>215.78243958968048</v>
      </c>
      <c r="O88" s="80">
        <f>RES_hhdet_numvin!O176</f>
        <v>199.68508351949245</v>
      </c>
      <c r="P88" s="80">
        <f>RES_hhdet_numvin!P176</f>
        <v>527.8276364452546</v>
      </c>
      <c r="Q88" s="80">
        <f>RES_hhdet_numvin!Q176</f>
        <v>305.33618261638492</v>
      </c>
    </row>
    <row r="89" spans="1:17" ht="12" customHeight="1" x14ac:dyDescent="0.25">
      <c r="A89" s="29" t="s">
        <v>140</v>
      </c>
      <c r="B89" s="78">
        <f>RES_hhdet_numvin!B177</f>
        <v>369.15862426943215</v>
      </c>
      <c r="C89" s="78">
        <f>RES_hhdet_numvin!C177</f>
        <v>1402.5708426991894</v>
      </c>
      <c r="D89" s="78">
        <f>RES_hhdet_numvin!D177</f>
        <v>1799.6389144725722</v>
      </c>
      <c r="E89" s="78">
        <f>RES_hhdet_numvin!E177</f>
        <v>3020.3125</v>
      </c>
      <c r="F89" s="78">
        <f>RES_hhdet_numvin!F177</f>
        <v>3020.3282209663448</v>
      </c>
      <c r="G89" s="78">
        <f>RES_hhdet_numvin!G177</f>
        <v>924.3125</v>
      </c>
      <c r="H89" s="78">
        <f>RES_hhdet_numvin!H177</f>
        <v>754.62305690537653</v>
      </c>
      <c r="I89" s="78">
        <f>RES_hhdet_numvin!I177</f>
        <v>10283.822422128995</v>
      </c>
      <c r="J89" s="78">
        <f>RES_hhdet_numvin!J177</f>
        <v>2769.8850750692609</v>
      </c>
      <c r="K89" s="78">
        <f>RES_hhdet_numvin!K177</f>
        <v>3634.8108877153504</v>
      </c>
      <c r="L89" s="78">
        <f>RES_hhdet_numvin!L177</f>
        <v>2223.8984667002778</v>
      </c>
      <c r="M89" s="78">
        <f>RES_hhdet_numvin!M177</f>
        <v>777.01983124401295</v>
      </c>
      <c r="N89" s="78">
        <f>RES_hhdet_numvin!N177</f>
        <v>1231.5300604103195</v>
      </c>
      <c r="O89" s="78">
        <f>RES_hhdet_numvin!O177</f>
        <v>1088.6274164805077</v>
      </c>
      <c r="P89" s="78">
        <f>RES_hhdet_numvin!P177</f>
        <v>825.48486355474529</v>
      </c>
      <c r="Q89" s="78">
        <f>RES_hhdet_numvin!Q177</f>
        <v>937.97631738361508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12.728863531019641</v>
      </c>
      <c r="C93" s="168">
        <f t="shared" ref="C93:Q93" si="8">SUM(C94,C96,C98,C107)</f>
        <v>15.915666063357762</v>
      </c>
      <c r="D93" s="168">
        <f t="shared" si="8"/>
        <v>16.965060481284166</v>
      </c>
      <c r="E93" s="168">
        <f t="shared" si="8"/>
        <v>22.61563495397797</v>
      </c>
      <c r="F93" s="168">
        <f t="shared" si="8"/>
        <v>27.04436544480178</v>
      </c>
      <c r="G93" s="168">
        <f t="shared" si="8"/>
        <v>27.220049874302994</v>
      </c>
      <c r="H93" s="168">
        <f t="shared" si="8"/>
        <v>32.021600886234573</v>
      </c>
      <c r="I93" s="168">
        <f t="shared" si="8"/>
        <v>47.702064548187728</v>
      </c>
      <c r="J93" s="168">
        <f t="shared" si="8"/>
        <v>54.141046798144743</v>
      </c>
      <c r="K93" s="168">
        <f t="shared" si="8"/>
        <v>63.568575740972236</v>
      </c>
      <c r="L93" s="168">
        <f t="shared" si="8"/>
        <v>76.088659415490838</v>
      </c>
      <c r="M93" s="168">
        <f t="shared" si="8"/>
        <v>66.981904616562645</v>
      </c>
      <c r="N93" s="168">
        <f t="shared" si="8"/>
        <v>70.152558363889227</v>
      </c>
      <c r="O93" s="168">
        <f t="shared" si="8"/>
        <v>70.05194732030094</v>
      </c>
      <c r="P93" s="168">
        <f t="shared" si="8"/>
        <v>67.07730865273281</v>
      </c>
      <c r="Q93" s="168">
        <f t="shared" si="8"/>
        <v>68.47004320289625</v>
      </c>
    </row>
    <row r="94" spans="1:17" ht="12" customHeight="1" x14ac:dyDescent="0.25">
      <c r="A94" s="158" t="s">
        <v>65</v>
      </c>
      <c r="B94" s="157">
        <f>B95</f>
        <v>9.5783292569989005</v>
      </c>
      <c r="C94" s="157">
        <f t="shared" ref="C94:Q94" si="9">C95</f>
        <v>12.292347221701966</v>
      </c>
      <c r="D94" s="157">
        <f t="shared" si="9"/>
        <v>12.897435613280059</v>
      </c>
      <c r="E94" s="157">
        <f t="shared" si="9"/>
        <v>17.138190762019491</v>
      </c>
      <c r="F94" s="157">
        <f t="shared" si="9"/>
        <v>20.317021834975307</v>
      </c>
      <c r="G94" s="157">
        <f t="shared" si="9"/>
        <v>20.562654304034005</v>
      </c>
      <c r="H94" s="157">
        <f t="shared" si="9"/>
        <v>24.50048756262315</v>
      </c>
      <c r="I94" s="157">
        <f t="shared" si="9"/>
        <v>35.968744591575572</v>
      </c>
      <c r="J94" s="157">
        <f t="shared" si="9"/>
        <v>40.701553363084422</v>
      </c>
      <c r="K94" s="157">
        <f t="shared" si="9"/>
        <v>48.025250196919089</v>
      </c>
      <c r="L94" s="157">
        <f t="shared" si="9"/>
        <v>58.974129143179319</v>
      </c>
      <c r="M94" s="157">
        <f t="shared" si="9"/>
        <v>50.352253869381251</v>
      </c>
      <c r="N94" s="157">
        <f t="shared" si="9"/>
        <v>53.288518073285651</v>
      </c>
      <c r="O94" s="157">
        <f t="shared" si="9"/>
        <v>53.024709700167321</v>
      </c>
      <c r="P94" s="157">
        <f t="shared" si="9"/>
        <v>49.721133442935866</v>
      </c>
      <c r="Q94" s="157">
        <f t="shared" si="9"/>
        <v>50.943787365153895</v>
      </c>
    </row>
    <row r="95" spans="1:17" ht="12" customHeight="1" x14ac:dyDescent="0.25">
      <c r="A95" s="23" t="s">
        <v>60</v>
      </c>
      <c r="B95" s="57">
        <f>RES_hhdet_fec!B$163</f>
        <v>9.5783292569989005</v>
      </c>
      <c r="C95" s="57">
        <f>RES_hhdet_fec!C$163</f>
        <v>12.292347221701966</v>
      </c>
      <c r="D95" s="57">
        <f>RES_hhdet_fec!D$163</f>
        <v>12.897435613280059</v>
      </c>
      <c r="E95" s="57">
        <f>RES_hhdet_fec!E$163</f>
        <v>17.138190762019491</v>
      </c>
      <c r="F95" s="57">
        <f>RES_hhdet_fec!F$163</f>
        <v>20.317021834975307</v>
      </c>
      <c r="G95" s="57">
        <f>RES_hhdet_fec!G$163</f>
        <v>20.562654304034005</v>
      </c>
      <c r="H95" s="57">
        <f>RES_hhdet_fec!H$163</f>
        <v>24.50048756262315</v>
      </c>
      <c r="I95" s="57">
        <f>RES_hhdet_fec!I$163</f>
        <v>35.968744591575572</v>
      </c>
      <c r="J95" s="57">
        <f>RES_hhdet_fec!J$163</f>
        <v>40.701553363084422</v>
      </c>
      <c r="K95" s="57">
        <f>RES_hhdet_fec!K$163</f>
        <v>48.025250196919089</v>
      </c>
      <c r="L95" s="57">
        <f>RES_hhdet_fec!L$163</f>
        <v>58.974129143179319</v>
      </c>
      <c r="M95" s="57">
        <f>RES_hhdet_fec!M$163</f>
        <v>50.352253869381251</v>
      </c>
      <c r="N95" s="57">
        <f>RES_hhdet_fec!N$163</f>
        <v>53.288518073285651</v>
      </c>
      <c r="O95" s="57">
        <f>RES_hhdet_fec!O$163</f>
        <v>53.024709700167321</v>
      </c>
      <c r="P95" s="57">
        <f>RES_hhdet_fec!P$163</f>
        <v>49.721133442935866</v>
      </c>
      <c r="Q95" s="57">
        <f>RES_hhdet_fec!Q$163</f>
        <v>50.943787365153895</v>
      </c>
    </row>
    <row r="96" spans="1:17" ht="12" customHeight="1" x14ac:dyDescent="0.25">
      <c r="A96" s="158" t="s">
        <v>112</v>
      </c>
      <c r="B96" s="157">
        <f>B97</f>
        <v>2.6518264377583351E-4</v>
      </c>
      <c r="C96" s="157">
        <f t="shared" ref="C96:Q96" si="10">C97</f>
        <v>3.117317830115119E-4</v>
      </c>
      <c r="D96" s="157">
        <f t="shared" si="10"/>
        <v>4.0781184091636654E-4</v>
      </c>
      <c r="E96" s="157">
        <f t="shared" si="10"/>
        <v>5.0243612417697695E-4</v>
      </c>
      <c r="F96" s="157">
        <f t="shared" si="10"/>
        <v>7.6329977657102813E-4</v>
      </c>
      <c r="G96" s="157">
        <f t="shared" si="10"/>
        <v>8.9383735083949372E-4</v>
      </c>
      <c r="H96" s="157">
        <f t="shared" si="10"/>
        <v>1.3117658282383907E-3</v>
      </c>
      <c r="I96" s="157">
        <f t="shared" si="10"/>
        <v>2.9690436082230836E-3</v>
      </c>
      <c r="J96" s="157">
        <f t="shared" si="10"/>
        <v>4.225771825049773E-3</v>
      </c>
      <c r="K96" s="157">
        <f t="shared" si="10"/>
        <v>6.303432931925603E-3</v>
      </c>
      <c r="L96" s="157">
        <f t="shared" si="10"/>
        <v>8.2526701430932527E-3</v>
      </c>
      <c r="M96" s="157">
        <f t="shared" si="10"/>
        <v>1.0233821425457748E-2</v>
      </c>
      <c r="N96" s="157">
        <f t="shared" si="10"/>
        <v>1.2004767444434707E-2</v>
      </c>
      <c r="O96" s="157">
        <f t="shared" si="10"/>
        <v>1.2552905320365924E-2</v>
      </c>
      <c r="P96" s="157">
        <f t="shared" si="10"/>
        <v>1.6059472115061368E-2</v>
      </c>
      <c r="Q96" s="157">
        <f t="shared" si="10"/>
        <v>1.8603500158240218E-2</v>
      </c>
    </row>
    <row r="97" spans="1:17" ht="12" customHeight="1" x14ac:dyDescent="0.25">
      <c r="A97" s="23" t="s">
        <v>60</v>
      </c>
      <c r="B97" s="156">
        <f>RES_hhdet_fec!B$165</f>
        <v>2.6518264377583351E-4</v>
      </c>
      <c r="C97" s="156">
        <f>RES_hhdet_fec!C$165</f>
        <v>3.117317830115119E-4</v>
      </c>
      <c r="D97" s="156">
        <f>RES_hhdet_fec!D$165</f>
        <v>4.0781184091636654E-4</v>
      </c>
      <c r="E97" s="156">
        <f>RES_hhdet_fec!E$165</f>
        <v>5.0243612417697695E-4</v>
      </c>
      <c r="F97" s="156">
        <f>RES_hhdet_fec!F$165</f>
        <v>7.6329977657102813E-4</v>
      </c>
      <c r="G97" s="156">
        <f>RES_hhdet_fec!G$165</f>
        <v>8.9383735083949372E-4</v>
      </c>
      <c r="H97" s="156">
        <f>RES_hhdet_fec!H$165</f>
        <v>1.3117658282383907E-3</v>
      </c>
      <c r="I97" s="156">
        <f>RES_hhdet_fec!I$165</f>
        <v>2.9690436082230836E-3</v>
      </c>
      <c r="J97" s="156">
        <f>RES_hhdet_fec!J$165</f>
        <v>4.225771825049773E-3</v>
      </c>
      <c r="K97" s="156">
        <f>RES_hhdet_fec!K$165</f>
        <v>6.303432931925603E-3</v>
      </c>
      <c r="L97" s="156">
        <f>RES_hhdet_fec!L$165</f>
        <v>8.2526701430932527E-3</v>
      </c>
      <c r="M97" s="156">
        <f>RES_hhdet_fec!M$165</f>
        <v>1.0233821425457748E-2</v>
      </c>
      <c r="N97" s="156">
        <f>RES_hhdet_fec!N$165</f>
        <v>1.2004767444434707E-2</v>
      </c>
      <c r="O97" s="156">
        <f>RES_hhdet_fec!O$165</f>
        <v>1.2552905320365924E-2</v>
      </c>
      <c r="P97" s="156">
        <f>RES_hhdet_fec!P$165</f>
        <v>1.6059472115061368E-2</v>
      </c>
      <c r="Q97" s="156">
        <f>RES_hhdet_fec!Q$165</f>
        <v>1.8603500158240218E-2</v>
      </c>
    </row>
    <row r="98" spans="1:17" ht="12" customHeight="1" x14ac:dyDescent="0.25">
      <c r="A98" s="158" t="s">
        <v>63</v>
      </c>
      <c r="B98" s="157">
        <f>SUM(B99:B100,B103:B104)</f>
        <v>2.3546336000085972</v>
      </c>
      <c r="C98" s="157">
        <f t="shared" ref="C98:Q98" si="11">SUM(C99:C100,C103:C104)</f>
        <v>2.7171482802587663</v>
      </c>
      <c r="D98" s="157">
        <f t="shared" si="11"/>
        <v>2.9726084232081682</v>
      </c>
      <c r="E98" s="157">
        <f t="shared" si="11"/>
        <v>3.8044904994239044</v>
      </c>
      <c r="F98" s="157">
        <f t="shared" si="11"/>
        <v>4.6986755548379726</v>
      </c>
      <c r="G98" s="157">
        <f t="shared" si="11"/>
        <v>4.6429395189003655</v>
      </c>
      <c r="H98" s="157">
        <f t="shared" si="11"/>
        <v>5.2610353935540886</v>
      </c>
      <c r="I98" s="157">
        <f t="shared" si="11"/>
        <v>8.0869270136091576</v>
      </c>
      <c r="J98" s="157">
        <f t="shared" si="11"/>
        <v>9.297665235953442</v>
      </c>
      <c r="K98" s="157">
        <f t="shared" si="11"/>
        <v>10.711165978514861</v>
      </c>
      <c r="L98" s="157">
        <f t="shared" si="11"/>
        <v>11.944268945095239</v>
      </c>
      <c r="M98" s="157">
        <f t="shared" si="11"/>
        <v>11.527249899686433</v>
      </c>
      <c r="N98" s="157">
        <f t="shared" si="11"/>
        <v>11.715120212378947</v>
      </c>
      <c r="O98" s="157">
        <f t="shared" si="11"/>
        <v>11.785608601814133</v>
      </c>
      <c r="P98" s="157">
        <f t="shared" si="11"/>
        <v>11.949882426799867</v>
      </c>
      <c r="Q98" s="157">
        <f t="shared" si="11"/>
        <v>12.043777689094481</v>
      </c>
    </row>
    <row r="99" spans="1:17" ht="12" customHeight="1" x14ac:dyDescent="0.25">
      <c r="A99" s="167" t="s">
        <v>144</v>
      </c>
      <c r="B99" s="132">
        <f>RES_hhdet_fec!B$167</f>
        <v>1.5243754664734392</v>
      </c>
      <c r="C99" s="132">
        <f>RES_hhdet_fec!C$167</f>
        <v>1.6788164672088239</v>
      </c>
      <c r="D99" s="132">
        <f>RES_hhdet_fec!D$167</f>
        <v>1.442136668922033</v>
      </c>
      <c r="E99" s="132">
        <f>RES_hhdet_fec!E$167</f>
        <v>1.3049286400110369</v>
      </c>
      <c r="F99" s="132">
        <f>RES_hhdet_fec!F$167</f>
        <v>1.2107916581078446</v>
      </c>
      <c r="G99" s="132">
        <f>RES_hhdet_fec!G$167</f>
        <v>1.0288003173883062</v>
      </c>
      <c r="H99" s="132">
        <f>RES_hhdet_fec!H$167</f>
        <v>0.9945846125255331</v>
      </c>
      <c r="I99" s="132">
        <f>RES_hhdet_fec!I$167</f>
        <v>2.507528043383688</v>
      </c>
      <c r="J99" s="132">
        <f>RES_hhdet_fec!J$167</f>
        <v>3.6442516513938563</v>
      </c>
      <c r="K99" s="132">
        <f>RES_hhdet_fec!K$167</f>
        <v>4.6305582252578645</v>
      </c>
      <c r="L99" s="132">
        <f>RES_hhdet_fec!L$167</f>
        <v>5.017182881615363</v>
      </c>
      <c r="M99" s="132">
        <f>RES_hhdet_fec!M$167</f>
        <v>4.7112258022341296</v>
      </c>
      <c r="N99" s="132">
        <f>RES_hhdet_fec!N$167</f>
        <v>4.8530825382083336</v>
      </c>
      <c r="O99" s="132">
        <f>RES_hhdet_fec!O$167</f>
        <v>5.0514669138965553</v>
      </c>
      <c r="P99" s="132">
        <f>RES_hhdet_fec!P$167</f>
        <v>5.0482437965033542</v>
      </c>
      <c r="Q99" s="132">
        <f>RES_hhdet_fec!Q$167</f>
        <v>4.7927864710826338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6.4524034754817272E-2</v>
      </c>
      <c r="L100" s="132">
        <f t="shared" si="12"/>
        <v>8.9697903282663013E-2</v>
      </c>
      <c r="M100" s="132">
        <f t="shared" si="12"/>
        <v>0.10202227622373788</v>
      </c>
      <c r="N100" s="132">
        <f t="shared" si="12"/>
        <v>0.12200165924880814</v>
      </c>
      <c r="O100" s="132">
        <f t="shared" si="12"/>
        <v>0.24181061269096377</v>
      </c>
      <c r="P100" s="132">
        <f t="shared" si="12"/>
        <v>0.36353731468717015</v>
      </c>
      <c r="Q100" s="132">
        <f t="shared" si="12"/>
        <v>0.4626414810994357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5.2484544441345024E-2</v>
      </c>
      <c r="L101" s="165">
        <f>RES_hhdet_fec!L$169</f>
        <v>7.2867910349585979E-2</v>
      </c>
      <c r="M101" s="165">
        <f>RES_hhdet_fec!M$169</f>
        <v>8.2730998608232909E-2</v>
      </c>
      <c r="N101" s="165">
        <f>RES_hhdet_fec!N$169</f>
        <v>9.8683851055489241E-2</v>
      </c>
      <c r="O101" s="165">
        <f>RES_hhdet_fec!O$169</f>
        <v>0.19518505020319205</v>
      </c>
      <c r="P101" s="165">
        <f>RES_hhdet_fec!P$169</f>
        <v>0.29284657598566627</v>
      </c>
      <c r="Q101" s="165">
        <f>RES_hhdet_fec!Q$169</f>
        <v>0.37193262165173646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1.2039490313472248E-2</v>
      </c>
      <c r="L102" s="164">
        <f>RES_hhdet_fec!L$170</f>
        <v>1.6829992933077034E-2</v>
      </c>
      <c r="M102" s="164">
        <f>RES_hhdet_fec!M$170</f>
        <v>1.9291277615504976E-2</v>
      </c>
      <c r="N102" s="164">
        <f>RES_hhdet_fec!N$170</f>
        <v>2.3317808193318901E-2</v>
      </c>
      <c r="O102" s="164">
        <f>RES_hhdet_fec!O$170</f>
        <v>4.6625562487771714E-2</v>
      </c>
      <c r="P102" s="164">
        <f>RES_hhdet_fec!P$170</f>
        <v>7.06907387015039E-2</v>
      </c>
      <c r="Q102" s="164">
        <f>RES_hhdet_fec!Q$170</f>
        <v>9.0708859447699255E-2</v>
      </c>
    </row>
    <row r="103" spans="1:17" ht="12" customHeight="1" x14ac:dyDescent="0.25">
      <c r="A103" s="163" t="s">
        <v>142</v>
      </c>
      <c r="B103" s="162">
        <f>RES_hhdet_fec!B$171</f>
        <v>0.83025813353515776</v>
      </c>
      <c r="C103" s="162">
        <f>RES_hhdet_fec!C$171</f>
        <v>1.0383318130499424</v>
      </c>
      <c r="D103" s="162">
        <f>RES_hhdet_fec!D$171</f>
        <v>1.530471754286135</v>
      </c>
      <c r="E103" s="162">
        <f>RES_hhdet_fec!E$171</f>
        <v>2.4995618594128675</v>
      </c>
      <c r="F103" s="162">
        <f>RES_hhdet_fec!F$171</f>
        <v>3.4878838967301284</v>
      </c>
      <c r="G103" s="162">
        <f>RES_hhdet_fec!G$171</f>
        <v>3.6141392015120593</v>
      </c>
      <c r="H103" s="162">
        <f>RES_hhdet_fec!H$171</f>
        <v>4.2664507810285555</v>
      </c>
      <c r="I103" s="162">
        <f>RES_hhdet_fec!I$171</f>
        <v>5.57939897022547</v>
      </c>
      <c r="J103" s="162">
        <f>RES_hhdet_fec!J$171</f>
        <v>5.6534135845595861</v>
      </c>
      <c r="K103" s="162">
        <f>RES_hhdet_fec!K$171</f>
        <v>5.933468275768476</v>
      </c>
      <c r="L103" s="162">
        <f>RES_hhdet_fec!L$171</f>
        <v>6.7193181700315385</v>
      </c>
      <c r="M103" s="162">
        <f>RES_hhdet_fec!M$171</f>
        <v>6.5724911376848345</v>
      </c>
      <c r="N103" s="162">
        <f>RES_hhdet_fec!N$171</f>
        <v>6.5761095330144395</v>
      </c>
      <c r="O103" s="162">
        <f>RES_hhdet_fec!O$171</f>
        <v>6.198350688927964</v>
      </c>
      <c r="P103" s="162">
        <f>RES_hhdet_fec!P$171</f>
        <v>6.1048978697342013</v>
      </c>
      <c r="Q103" s="162">
        <f>RES_hhdet_fec!Q$171</f>
        <v>6.2005168362827101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8.2615442733702554E-2</v>
      </c>
      <c r="L104" s="160">
        <f t="shared" si="13"/>
        <v>0.1180699901656739</v>
      </c>
      <c r="M104" s="160">
        <f t="shared" si="13"/>
        <v>0.14151068354373009</v>
      </c>
      <c r="N104" s="160">
        <f t="shared" si="13"/>
        <v>0.16392648190736589</v>
      </c>
      <c r="O104" s="160">
        <f t="shared" si="13"/>
        <v>0.2939803862986492</v>
      </c>
      <c r="P104" s="160">
        <f t="shared" si="13"/>
        <v>0.43320344587513987</v>
      </c>
      <c r="Q104" s="160">
        <f t="shared" si="13"/>
        <v>0.58783290062970073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6.7242543050050688E-2</v>
      </c>
      <c r="L105" s="156">
        <f>RES_hhdet_fec!L$173</f>
        <v>9.7605350871462854E-2</v>
      </c>
      <c r="M105" s="156">
        <f>RES_hhdet_fec!M$173</f>
        <v>0.11552489685836816</v>
      </c>
      <c r="N105" s="156">
        <f>RES_hhdet_fec!N$173</f>
        <v>0.1337411000680695</v>
      </c>
      <c r="O105" s="156">
        <f>RES_hhdet_fec!O$173</f>
        <v>0.23956381681464345</v>
      </c>
      <c r="P105" s="156">
        <f>RES_hhdet_fec!P$173</f>
        <v>0.35412771035830437</v>
      </c>
      <c r="Q105" s="156">
        <f>RES_hhdet_fec!Q$173</f>
        <v>0.48117787242750315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1.537289968365186E-2</v>
      </c>
      <c r="L106" s="57">
        <f>RES_hhdet_fec!L$174</f>
        <v>2.0464639294211048E-2</v>
      </c>
      <c r="M106" s="57">
        <f>RES_hhdet_fec!M$174</f>
        <v>2.5985786685361934E-2</v>
      </c>
      <c r="N106" s="57">
        <f>RES_hhdet_fec!N$174</f>
        <v>3.018538183929639E-2</v>
      </c>
      <c r="O106" s="57">
        <f>RES_hhdet_fec!O$174</f>
        <v>5.4416569484005757E-2</v>
      </c>
      <c r="P106" s="57">
        <f>RES_hhdet_fec!P$174</f>
        <v>7.9075735516835499E-2</v>
      </c>
      <c r="Q106" s="57">
        <f>RES_hhdet_fec!Q$174</f>
        <v>0.10665502820219758</v>
      </c>
    </row>
    <row r="107" spans="1:17" ht="12" customHeight="1" x14ac:dyDescent="0.25">
      <c r="A107" s="158" t="s">
        <v>62</v>
      </c>
      <c r="B107" s="157">
        <f>SUM(B108:B109)</f>
        <v>0.79563549136836742</v>
      </c>
      <c r="C107" s="157">
        <f t="shared" ref="C107:Q107" si="14">SUM(C108:C109)</f>
        <v>0.90585882961401831</v>
      </c>
      <c r="D107" s="157">
        <f t="shared" si="14"/>
        <v>1.0946086329550222</v>
      </c>
      <c r="E107" s="157">
        <f t="shared" si="14"/>
        <v>1.672451256410401</v>
      </c>
      <c r="F107" s="157">
        <f t="shared" si="14"/>
        <v>2.0279047552119289</v>
      </c>
      <c r="G107" s="157">
        <f t="shared" si="14"/>
        <v>2.0135622140177816</v>
      </c>
      <c r="H107" s="157">
        <f t="shared" si="14"/>
        <v>2.2587661642290966</v>
      </c>
      <c r="I107" s="157">
        <f t="shared" si="14"/>
        <v>3.6434238993947776</v>
      </c>
      <c r="J107" s="157">
        <f t="shared" si="14"/>
        <v>4.1376024272818341</v>
      </c>
      <c r="K107" s="157">
        <f t="shared" si="14"/>
        <v>4.8258561326063649</v>
      </c>
      <c r="L107" s="157">
        <f t="shared" si="14"/>
        <v>5.1620086570731818</v>
      </c>
      <c r="M107" s="157">
        <f t="shared" si="14"/>
        <v>5.0921670260695029</v>
      </c>
      <c r="N107" s="157">
        <f t="shared" si="14"/>
        <v>5.136915310780191</v>
      </c>
      <c r="O107" s="157">
        <f t="shared" si="14"/>
        <v>5.2290761129991044</v>
      </c>
      <c r="P107" s="157">
        <f t="shared" si="14"/>
        <v>5.3902333108820137</v>
      </c>
      <c r="Q107" s="157">
        <f t="shared" si="14"/>
        <v>5.463874648489627</v>
      </c>
    </row>
    <row r="108" spans="1:17" ht="12" customHeight="1" x14ac:dyDescent="0.25">
      <c r="A108" s="23" t="s">
        <v>57</v>
      </c>
      <c r="B108" s="156">
        <f>RES_hhdet_fec!B$176</f>
        <v>0.38746226596412137</v>
      </c>
      <c r="C108" s="156">
        <f>RES_hhdet_fec!C$176</f>
        <v>0.43894158391800447</v>
      </c>
      <c r="D108" s="156">
        <f>RES_hhdet_fec!D$176</f>
        <v>0.51185834405591635</v>
      </c>
      <c r="E108" s="156">
        <f>RES_hhdet_fec!E$176</f>
        <v>0.73421712900700575</v>
      </c>
      <c r="F108" s="156">
        <f>RES_hhdet_fec!F$176</f>
        <v>0.82538981847619519</v>
      </c>
      <c r="G108" s="156">
        <f>RES_hhdet_fec!G$176</f>
        <v>0.80898804970025184</v>
      </c>
      <c r="H108" s="156">
        <f>RES_hhdet_fec!H$176</f>
        <v>0.89243177425612652</v>
      </c>
      <c r="I108" s="156">
        <f>RES_hhdet_fec!I$176</f>
        <v>1.4878894387787234</v>
      </c>
      <c r="J108" s="156">
        <f>RES_hhdet_fec!J$176</f>
        <v>1.6974947404488707</v>
      </c>
      <c r="K108" s="156">
        <f>RES_hhdet_fec!K$176</f>
        <v>2.0439341575503405</v>
      </c>
      <c r="L108" s="156">
        <f>RES_hhdet_fec!L$176</f>
        <v>2.119200189890992</v>
      </c>
      <c r="M108" s="156">
        <f>RES_hhdet_fec!M$176</f>
        <v>1.9348597985759739</v>
      </c>
      <c r="N108" s="156">
        <f>RES_hhdet_fec!N$176</f>
        <v>1.9644854921259816</v>
      </c>
      <c r="O108" s="156">
        <f>RES_hhdet_fec!O$176</f>
        <v>1.8548103039015467</v>
      </c>
      <c r="P108" s="156">
        <f>RES_hhdet_fec!P$176</f>
        <v>2.025783645272941</v>
      </c>
      <c r="Q108" s="156">
        <f>RES_hhdet_fec!Q$176</f>
        <v>1.9324547712472402</v>
      </c>
    </row>
    <row r="109" spans="1:17" ht="12" customHeight="1" x14ac:dyDescent="0.25">
      <c r="A109" s="29" t="s">
        <v>140</v>
      </c>
      <c r="B109" s="57">
        <f>RES_hhdet_fec!B$177</f>
        <v>0.408173225404246</v>
      </c>
      <c r="C109" s="57">
        <f>RES_hhdet_fec!C$177</f>
        <v>0.46691724569601384</v>
      </c>
      <c r="D109" s="57">
        <f>RES_hhdet_fec!D$177</f>
        <v>0.58275028889910574</v>
      </c>
      <c r="E109" s="57">
        <f>RES_hhdet_fec!E$177</f>
        <v>0.93823412740339529</v>
      </c>
      <c r="F109" s="57">
        <f>RES_hhdet_fec!F$177</f>
        <v>1.2025149367357335</v>
      </c>
      <c r="G109" s="57">
        <f>RES_hhdet_fec!G$177</f>
        <v>1.2045741643175298</v>
      </c>
      <c r="H109" s="57">
        <f>RES_hhdet_fec!H$177</f>
        <v>1.3663343899729701</v>
      </c>
      <c r="I109" s="57">
        <f>RES_hhdet_fec!I$177</f>
        <v>2.1555344606160545</v>
      </c>
      <c r="J109" s="57">
        <f>RES_hhdet_fec!J$177</f>
        <v>2.4401076868329632</v>
      </c>
      <c r="K109" s="57">
        <f>RES_hhdet_fec!K$177</f>
        <v>2.781921975056024</v>
      </c>
      <c r="L109" s="57">
        <f>RES_hhdet_fec!L$177</f>
        <v>3.0428084671821893</v>
      </c>
      <c r="M109" s="57">
        <f>RES_hhdet_fec!M$177</f>
        <v>3.1573072274935288</v>
      </c>
      <c r="N109" s="57">
        <f>RES_hhdet_fec!N$177</f>
        <v>3.1724298186542099</v>
      </c>
      <c r="O109" s="57">
        <f>RES_hhdet_fec!O$177</f>
        <v>3.3742658090975577</v>
      </c>
      <c r="P109" s="57">
        <f>RES_hhdet_fec!P$177</f>
        <v>3.3644496656090728</v>
      </c>
      <c r="Q109" s="57">
        <f>RES_hhdet_fec!Q$177</f>
        <v>3.5314198772423868</v>
      </c>
    </row>
    <row r="111" spans="1:17" ht="12" customHeight="1" x14ac:dyDescent="0.25">
      <c r="A111" s="152" t="s">
        <v>119</v>
      </c>
      <c r="B111" s="168">
        <f>SUM(B112,B114,B116,B125)</f>
        <v>8.5181089258777405</v>
      </c>
      <c r="C111" s="168">
        <f t="shared" ref="C111:Q111" si="15">SUM(C112,C114,C116,C125)</f>
        <v>10.897834982867426</v>
      </c>
      <c r="D111" s="168">
        <f t="shared" si="15"/>
        <v>11.833341955057719</v>
      </c>
      <c r="E111" s="168">
        <f t="shared" si="15"/>
        <v>16.116943568544908</v>
      </c>
      <c r="F111" s="168">
        <f t="shared" si="15"/>
        <v>19.627818586052378</v>
      </c>
      <c r="G111" s="168">
        <f t="shared" si="15"/>
        <v>19.892882064838201</v>
      </c>
      <c r="H111" s="168">
        <f t="shared" si="15"/>
        <v>23.639456986271639</v>
      </c>
      <c r="I111" s="168">
        <f t="shared" si="15"/>
        <v>35.655799123789436</v>
      </c>
      <c r="J111" s="168">
        <f t="shared" si="15"/>
        <v>40.54726589372423</v>
      </c>
      <c r="K111" s="168">
        <f t="shared" si="15"/>
        <v>47.76625839338088</v>
      </c>
      <c r="L111" s="168">
        <f t="shared" si="15"/>
        <v>57.531583082018876</v>
      </c>
      <c r="M111" s="168">
        <f t="shared" si="15"/>
        <v>50.704614239486858</v>
      </c>
      <c r="N111" s="168">
        <f t="shared" si="15"/>
        <v>53.274144438443798</v>
      </c>
      <c r="O111" s="168">
        <f t="shared" si="15"/>
        <v>53.310485166947458</v>
      </c>
      <c r="P111" s="168">
        <f t="shared" si="15"/>
        <v>51.046878827633897</v>
      </c>
      <c r="Q111" s="168">
        <f t="shared" si="15"/>
        <v>52.410876986590623</v>
      </c>
    </row>
    <row r="112" spans="1:17" ht="12" customHeight="1" x14ac:dyDescent="0.25">
      <c r="A112" s="158" t="s">
        <v>65</v>
      </c>
      <c r="B112" s="157">
        <f>B113</f>
        <v>6.7400408503970919</v>
      </c>
      <c r="C112" s="157">
        <f t="shared" ref="C112:Q112" si="16">C113</f>
        <v>8.7790635196610651</v>
      </c>
      <c r="D112" s="157">
        <f t="shared" si="16"/>
        <v>9.3249223628961815</v>
      </c>
      <c r="E112" s="157">
        <f t="shared" si="16"/>
        <v>12.557631874649095</v>
      </c>
      <c r="F112" s="157">
        <f t="shared" si="16"/>
        <v>15.087509678087239</v>
      </c>
      <c r="G112" s="157">
        <f t="shared" si="16"/>
        <v>15.330782944083749</v>
      </c>
      <c r="H112" s="157">
        <f t="shared" si="16"/>
        <v>18.396210234863176</v>
      </c>
      <c r="I112" s="157">
        <f t="shared" si="16"/>
        <v>27.53185744028983</v>
      </c>
      <c r="J112" s="157">
        <f t="shared" si="16"/>
        <v>31.301261473322658</v>
      </c>
      <c r="K112" s="157">
        <f t="shared" si="16"/>
        <v>37.131723399964848</v>
      </c>
      <c r="L112" s="157">
        <f t="shared" si="16"/>
        <v>45.747740774377156</v>
      </c>
      <c r="M112" s="157">
        <f t="shared" si="16"/>
        <v>39.133981920956352</v>
      </c>
      <c r="N112" s="157">
        <f t="shared" si="16"/>
        <v>41.511755818068963</v>
      </c>
      <c r="O112" s="157">
        <f t="shared" si="16"/>
        <v>41.398843236839468</v>
      </c>
      <c r="P112" s="157">
        <f t="shared" si="16"/>
        <v>38.909529061151396</v>
      </c>
      <c r="Q112" s="157">
        <f t="shared" si="16"/>
        <v>39.956478204886373</v>
      </c>
    </row>
    <row r="113" spans="1:17" ht="12" customHeight="1" x14ac:dyDescent="0.25">
      <c r="A113" s="23" t="s">
        <v>60</v>
      </c>
      <c r="B113" s="57">
        <f>RES_hhdet_tes!B$163</f>
        <v>6.7400408503970919</v>
      </c>
      <c r="C113" s="57">
        <f>RES_hhdet_tes!C$163</f>
        <v>8.7790635196610651</v>
      </c>
      <c r="D113" s="57">
        <f>RES_hhdet_tes!D$163</f>
        <v>9.3249223628961815</v>
      </c>
      <c r="E113" s="57">
        <f>RES_hhdet_tes!E$163</f>
        <v>12.557631874649095</v>
      </c>
      <c r="F113" s="57">
        <f>RES_hhdet_tes!F$163</f>
        <v>15.087509678087239</v>
      </c>
      <c r="G113" s="57">
        <f>RES_hhdet_tes!G$163</f>
        <v>15.330782944083749</v>
      </c>
      <c r="H113" s="57">
        <f>RES_hhdet_tes!H$163</f>
        <v>18.396210234863176</v>
      </c>
      <c r="I113" s="57">
        <f>RES_hhdet_tes!I$163</f>
        <v>27.53185744028983</v>
      </c>
      <c r="J113" s="57">
        <f>RES_hhdet_tes!J$163</f>
        <v>31.301261473322658</v>
      </c>
      <c r="K113" s="57">
        <f>RES_hhdet_tes!K$163</f>
        <v>37.131723399964848</v>
      </c>
      <c r="L113" s="57">
        <f>RES_hhdet_tes!L$163</f>
        <v>45.747740774377156</v>
      </c>
      <c r="M113" s="57">
        <f>RES_hhdet_tes!M$163</f>
        <v>39.133981920956352</v>
      </c>
      <c r="N113" s="57">
        <f>RES_hhdet_tes!N$163</f>
        <v>41.511755818068963</v>
      </c>
      <c r="O113" s="57">
        <f>RES_hhdet_tes!O$163</f>
        <v>41.398843236839468</v>
      </c>
      <c r="P113" s="57">
        <f>RES_hhdet_tes!P$163</f>
        <v>38.909529061151396</v>
      </c>
      <c r="Q113" s="57">
        <f>RES_hhdet_tes!Q$163</f>
        <v>39.956478204886373</v>
      </c>
    </row>
    <row r="114" spans="1:17" ht="12" customHeight="1" x14ac:dyDescent="0.25">
      <c r="A114" s="158" t="s">
        <v>112</v>
      </c>
      <c r="B114" s="157">
        <f>B115</f>
        <v>4.1244993804826537E-4</v>
      </c>
      <c r="C114" s="157">
        <f t="shared" ref="C114:Q114" si="17">C115</f>
        <v>5.0719137011199145E-4</v>
      </c>
      <c r="D114" s="157">
        <f t="shared" si="17"/>
        <v>6.962660404581148E-4</v>
      </c>
      <c r="E114" s="157">
        <f t="shared" si="17"/>
        <v>8.8682506907222249E-4</v>
      </c>
      <c r="F114" s="157">
        <f t="shared" si="17"/>
        <v>1.4183333324537843E-3</v>
      </c>
      <c r="G114" s="157">
        <f t="shared" si="17"/>
        <v>1.7059823107718846E-3</v>
      </c>
      <c r="H114" s="157">
        <f t="shared" si="17"/>
        <v>2.6059295146783922E-3</v>
      </c>
      <c r="I114" s="157">
        <f t="shared" si="17"/>
        <v>6.2351952699463645E-3</v>
      </c>
      <c r="J114" s="157">
        <f t="shared" si="17"/>
        <v>9.1127427915029102E-3</v>
      </c>
      <c r="K114" s="157">
        <f t="shared" si="17"/>
        <v>1.4190562120723716E-2</v>
      </c>
      <c r="L114" s="157">
        <f t="shared" si="17"/>
        <v>1.9336303972016942E-2</v>
      </c>
      <c r="M114" s="157">
        <f t="shared" si="17"/>
        <v>2.4864314078134962E-2</v>
      </c>
      <c r="N114" s="157">
        <f t="shared" si="17"/>
        <v>3.0256431774496429E-2</v>
      </c>
      <c r="O114" s="157">
        <f t="shared" si="17"/>
        <v>3.2269619337150404E-2</v>
      </c>
      <c r="P114" s="157">
        <f t="shared" si="17"/>
        <v>4.3236258350235819E-2</v>
      </c>
      <c r="Q114" s="157">
        <f t="shared" si="17"/>
        <v>5.2862237226708894E-2</v>
      </c>
    </row>
    <row r="115" spans="1:17" ht="12" customHeight="1" x14ac:dyDescent="0.25">
      <c r="A115" s="23" t="s">
        <v>60</v>
      </c>
      <c r="B115" s="156">
        <f>RES_hhdet_tes!B$165</f>
        <v>4.1244993804826537E-4</v>
      </c>
      <c r="C115" s="156">
        <f>RES_hhdet_tes!C$165</f>
        <v>5.0719137011199145E-4</v>
      </c>
      <c r="D115" s="156">
        <f>RES_hhdet_tes!D$165</f>
        <v>6.962660404581148E-4</v>
      </c>
      <c r="E115" s="156">
        <f>RES_hhdet_tes!E$165</f>
        <v>8.8682506907222249E-4</v>
      </c>
      <c r="F115" s="156">
        <f>RES_hhdet_tes!F$165</f>
        <v>1.4183333324537843E-3</v>
      </c>
      <c r="G115" s="156">
        <f>RES_hhdet_tes!G$165</f>
        <v>1.7059823107718846E-3</v>
      </c>
      <c r="H115" s="156">
        <f>RES_hhdet_tes!H$165</f>
        <v>2.6059295146783922E-3</v>
      </c>
      <c r="I115" s="156">
        <f>RES_hhdet_tes!I$165</f>
        <v>6.2351952699463645E-3</v>
      </c>
      <c r="J115" s="156">
        <f>RES_hhdet_tes!J$165</f>
        <v>9.1127427915029102E-3</v>
      </c>
      <c r="K115" s="156">
        <f>RES_hhdet_tes!K$165</f>
        <v>1.4190562120723716E-2</v>
      </c>
      <c r="L115" s="156">
        <f>RES_hhdet_tes!L$165</f>
        <v>1.9336303972016942E-2</v>
      </c>
      <c r="M115" s="156">
        <f>RES_hhdet_tes!M$165</f>
        <v>2.4864314078134962E-2</v>
      </c>
      <c r="N115" s="156">
        <f>RES_hhdet_tes!N$165</f>
        <v>3.0256431774496429E-2</v>
      </c>
      <c r="O115" s="156">
        <f>RES_hhdet_tes!O$165</f>
        <v>3.2269619337150404E-2</v>
      </c>
      <c r="P115" s="156">
        <f>RES_hhdet_tes!P$165</f>
        <v>4.3236258350235819E-2</v>
      </c>
      <c r="Q115" s="156">
        <f>RES_hhdet_tes!Q$165</f>
        <v>5.2862237226708894E-2</v>
      </c>
    </row>
    <row r="116" spans="1:17" ht="12" customHeight="1" x14ac:dyDescent="0.25">
      <c r="A116" s="158" t="s">
        <v>63</v>
      </c>
      <c r="B116" s="157">
        <f>SUM(B117:B118,B121:B122)</f>
        <v>1.3016160362234293</v>
      </c>
      <c r="C116" s="157">
        <f t="shared" ref="C116:Q116" si="18">SUM(C117:C118,C121:C122)</f>
        <v>1.5670171671495046</v>
      </c>
      <c r="D116" s="157">
        <f t="shared" si="18"/>
        <v>1.8259548210510586</v>
      </c>
      <c r="E116" s="157">
        <f t="shared" si="18"/>
        <v>2.4856919310904599</v>
      </c>
      <c r="F116" s="157">
        <f t="shared" si="18"/>
        <v>3.1998340373963678</v>
      </c>
      <c r="G116" s="157">
        <f t="shared" si="18"/>
        <v>3.2199148633652612</v>
      </c>
      <c r="H116" s="157">
        <f t="shared" si="18"/>
        <v>3.7211833987168661</v>
      </c>
      <c r="I116" s="157">
        <f t="shared" si="18"/>
        <v>5.6593038806555214</v>
      </c>
      <c r="J116" s="157">
        <f t="shared" si="18"/>
        <v>6.4369286196907254</v>
      </c>
      <c r="K116" s="157">
        <f t="shared" si="18"/>
        <v>7.3689854278911504</v>
      </c>
      <c r="L116" s="157">
        <f t="shared" si="18"/>
        <v>8.254620114908505</v>
      </c>
      <c r="M116" s="157">
        <f t="shared" si="18"/>
        <v>8.0191166447507758</v>
      </c>
      <c r="N116" s="157">
        <f t="shared" si="18"/>
        <v>8.1709230125419428</v>
      </c>
      <c r="O116" s="157">
        <f t="shared" si="18"/>
        <v>8.1969767577363921</v>
      </c>
      <c r="P116" s="157">
        <f t="shared" si="18"/>
        <v>8.3352005998933496</v>
      </c>
      <c r="Q116" s="157">
        <f t="shared" si="18"/>
        <v>8.5233865004481295</v>
      </c>
    </row>
    <row r="117" spans="1:17" ht="12" customHeight="1" x14ac:dyDescent="0.25">
      <c r="A117" s="167" t="s">
        <v>144</v>
      </c>
      <c r="B117" s="132">
        <f>RES_hhdet_tes!B$167</f>
        <v>0.7674860141217168</v>
      </c>
      <c r="C117" s="132">
        <f>RES_hhdet_tes!C$167</f>
        <v>0.87011451443817733</v>
      </c>
      <c r="D117" s="132">
        <f>RES_hhdet_tes!D$167</f>
        <v>0.75089868510793256</v>
      </c>
      <c r="E117" s="132">
        <f>RES_hhdet_tes!E$167</f>
        <v>0.68525556719901048</v>
      </c>
      <c r="F117" s="132">
        <f>RES_hhdet_tes!F$167</f>
        <v>0.64460829497820982</v>
      </c>
      <c r="G117" s="132">
        <f>RES_hhdet_tes!G$167</f>
        <v>0.55391608069476517</v>
      </c>
      <c r="H117" s="132">
        <f>RES_hhdet_tes!H$167</f>
        <v>0.55024078651000563</v>
      </c>
      <c r="I117" s="132">
        <f>RES_hhdet_tes!I$167</f>
        <v>1.4696234637218615</v>
      </c>
      <c r="J117" s="132">
        <f>RES_hhdet_tes!J$167</f>
        <v>2.1680749266323276</v>
      </c>
      <c r="K117" s="132">
        <f>RES_hhdet_tes!K$167</f>
        <v>2.7684400640489573</v>
      </c>
      <c r="L117" s="132">
        <f>RES_hhdet_tes!L$167</f>
        <v>3.0020116913278412</v>
      </c>
      <c r="M117" s="132">
        <f>RES_hhdet_tes!M$167</f>
        <v>2.82111021925436</v>
      </c>
      <c r="N117" s="132">
        <f>RES_hhdet_tes!N$167</f>
        <v>2.9077793973139863</v>
      </c>
      <c r="O117" s="132">
        <f>RES_hhdet_tes!O$167</f>
        <v>3.0293468804207944</v>
      </c>
      <c r="P117" s="132">
        <f>RES_hhdet_tes!P$167</f>
        <v>3.0284765871935697</v>
      </c>
      <c r="Q117" s="132">
        <f>RES_hhdet_tes!Q$167</f>
        <v>2.9013423689765574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4.3597458946885805E-2</v>
      </c>
      <c r="L118" s="132">
        <f t="shared" si="19"/>
        <v>6.0718709221276576E-2</v>
      </c>
      <c r="M118" s="132">
        <f t="shared" si="19"/>
        <v>6.916698935561634E-2</v>
      </c>
      <c r="N118" s="132">
        <f t="shared" si="19"/>
        <v>8.2939779635821526E-2</v>
      </c>
      <c r="O118" s="132">
        <f t="shared" si="19"/>
        <v>0.1653217512580181</v>
      </c>
      <c r="P118" s="132">
        <f t="shared" si="19"/>
        <v>0.24933439901037963</v>
      </c>
      <c r="Q118" s="132">
        <f t="shared" si="19"/>
        <v>0.31894329555458134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3.1557968633413556E-2</v>
      </c>
      <c r="L119" s="165">
        <f>RES_hhdet_tes!L$169</f>
        <v>4.3888716288199542E-2</v>
      </c>
      <c r="M119" s="165">
        <f>RES_hhdet_tes!M$169</f>
        <v>4.9875711740111364E-2</v>
      </c>
      <c r="N119" s="165">
        <f>RES_hhdet_tes!N$169</f>
        <v>5.9621971442502621E-2</v>
      </c>
      <c r="O119" s="165">
        <f>RES_hhdet_tes!O$169</f>
        <v>0.11869618877024639</v>
      </c>
      <c r="P119" s="165">
        <f>RES_hhdet_tes!P$169</f>
        <v>0.17864366030887574</v>
      </c>
      <c r="Q119" s="165">
        <f>RES_hhdet_tes!Q$169</f>
        <v>0.22823443610688213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1.2039490313472248E-2</v>
      </c>
      <c r="L120" s="164">
        <f>RES_hhdet_tes!L$170</f>
        <v>1.6829992933077031E-2</v>
      </c>
      <c r="M120" s="164">
        <f>RES_hhdet_tes!M$170</f>
        <v>1.9291277615504979E-2</v>
      </c>
      <c r="N120" s="164">
        <f>RES_hhdet_tes!N$170</f>
        <v>2.3317808193318901E-2</v>
      </c>
      <c r="O120" s="164">
        <f>RES_hhdet_tes!O$170</f>
        <v>4.6625562487771714E-2</v>
      </c>
      <c r="P120" s="164">
        <f>RES_hhdet_tes!P$170</f>
        <v>7.06907387015039E-2</v>
      </c>
      <c r="Q120" s="164">
        <f>RES_hhdet_tes!Q$170</f>
        <v>9.0708859447699214E-2</v>
      </c>
    </row>
    <row r="121" spans="1:17" ht="12" customHeight="1" x14ac:dyDescent="0.25">
      <c r="A121" s="163" t="s">
        <v>142</v>
      </c>
      <c r="B121" s="162">
        <f>RES_hhdet_tes!B$171</f>
        <v>0.53413002210171256</v>
      </c>
      <c r="C121" s="162">
        <f>RES_hhdet_tes!C$171</f>
        <v>0.69690265271132723</v>
      </c>
      <c r="D121" s="162">
        <f>RES_hhdet_tes!D$171</f>
        <v>1.0750561359431261</v>
      </c>
      <c r="E121" s="162">
        <f>RES_hhdet_tes!E$171</f>
        <v>1.8004363638914496</v>
      </c>
      <c r="F121" s="162">
        <f>RES_hhdet_tes!F$171</f>
        <v>2.5552257424181581</v>
      </c>
      <c r="G121" s="162">
        <f>RES_hhdet_tes!G$171</f>
        <v>2.6659987826704961</v>
      </c>
      <c r="H121" s="162">
        <f>RES_hhdet_tes!H$171</f>
        <v>3.1709426122068605</v>
      </c>
      <c r="I121" s="162">
        <f>RES_hhdet_tes!I$171</f>
        <v>4.1896804169336601</v>
      </c>
      <c r="J121" s="162">
        <f>RES_hhdet_tes!J$171</f>
        <v>4.2688536930583982</v>
      </c>
      <c r="K121" s="162">
        <f>RES_hhdet_tes!K$171</f>
        <v>4.4899123088663559</v>
      </c>
      <c r="L121" s="162">
        <f>RES_hhdet_tes!L$171</f>
        <v>5.0963196932033616</v>
      </c>
      <c r="M121" s="162">
        <f>RES_hhdet_tes!M$171</f>
        <v>5.0136763868856997</v>
      </c>
      <c r="N121" s="162">
        <f>RES_hhdet_tes!N$171</f>
        <v>5.046444603938717</v>
      </c>
      <c r="O121" s="162">
        <f>RES_hhdet_tes!O$171</f>
        <v>4.7616585993709677</v>
      </c>
      <c r="P121" s="162">
        <f>RES_hhdet_tes!P$171</f>
        <v>4.7020016594243819</v>
      </c>
      <c r="Q121" s="162">
        <f>RES_hhdet_tes!Q$171</f>
        <v>4.8190405373033087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6.7035596028951414E-2</v>
      </c>
      <c r="L122" s="160">
        <f t="shared" si="20"/>
        <v>9.5570021156025503E-2</v>
      </c>
      <c r="M122" s="160">
        <f t="shared" si="20"/>
        <v>0.11516304925510056</v>
      </c>
      <c r="N122" s="160">
        <f t="shared" si="20"/>
        <v>0.13375923165341852</v>
      </c>
      <c r="O122" s="160">
        <f t="shared" si="20"/>
        <v>0.24064952668661202</v>
      </c>
      <c r="P122" s="160">
        <f t="shared" si="20"/>
        <v>0.35538795426501885</v>
      </c>
      <c r="Q122" s="160">
        <f t="shared" si="20"/>
        <v>0.48406029861368338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5.1662696345299554E-2</v>
      </c>
      <c r="L123" s="156">
        <f>RES_hhdet_tes!L$173</f>
        <v>7.5105381861814466E-2</v>
      </c>
      <c r="M123" s="156">
        <f>RES_hhdet_tes!M$173</f>
        <v>8.9177262569738625E-2</v>
      </c>
      <c r="N123" s="156">
        <f>RES_hhdet_tes!N$173</f>
        <v>0.10357384981412214</v>
      </c>
      <c r="O123" s="156">
        <f>RES_hhdet_tes!O$173</f>
        <v>0.18623295720260627</v>
      </c>
      <c r="P123" s="156">
        <f>RES_hhdet_tes!P$173</f>
        <v>0.27631221874818335</v>
      </c>
      <c r="Q123" s="156">
        <f>RES_hhdet_tes!Q$173</f>
        <v>0.37740527041148575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1.537289968365186E-2</v>
      </c>
      <c r="L124" s="57">
        <f>RES_hhdet_tes!L$174</f>
        <v>2.0464639294211041E-2</v>
      </c>
      <c r="M124" s="57">
        <f>RES_hhdet_tes!M$174</f>
        <v>2.5985786685361931E-2</v>
      </c>
      <c r="N124" s="57">
        <f>RES_hhdet_tes!N$174</f>
        <v>3.018538183929639E-2</v>
      </c>
      <c r="O124" s="57">
        <f>RES_hhdet_tes!O$174</f>
        <v>5.4416569484005757E-2</v>
      </c>
      <c r="P124" s="57">
        <f>RES_hhdet_tes!P$174</f>
        <v>7.9075735516835499E-2</v>
      </c>
      <c r="Q124" s="57">
        <f>RES_hhdet_tes!Q$174</f>
        <v>0.1066550282021976</v>
      </c>
    </row>
    <row r="125" spans="1:17" ht="12" customHeight="1" x14ac:dyDescent="0.25">
      <c r="A125" s="158" t="s">
        <v>62</v>
      </c>
      <c r="B125" s="157">
        <f>SUM(B126:B127)</f>
        <v>0.4760395893191719</v>
      </c>
      <c r="C125" s="157">
        <f t="shared" ref="C125:Q125" si="21">SUM(C126:C127)</f>
        <v>0.55124710468674465</v>
      </c>
      <c r="D125" s="157">
        <f t="shared" si="21"/>
        <v>0.68176850507002174</v>
      </c>
      <c r="E125" s="157">
        <f t="shared" si="21"/>
        <v>1.0727329377362786</v>
      </c>
      <c r="F125" s="157">
        <f t="shared" si="21"/>
        <v>1.3390565372363161</v>
      </c>
      <c r="G125" s="157">
        <f t="shared" si="21"/>
        <v>1.3404782750784165</v>
      </c>
      <c r="H125" s="157">
        <f t="shared" si="21"/>
        <v>1.5194574231769158</v>
      </c>
      <c r="I125" s="157">
        <f t="shared" si="21"/>
        <v>2.4584026075741332</v>
      </c>
      <c r="J125" s="157">
        <f t="shared" si="21"/>
        <v>2.7999630579193386</v>
      </c>
      <c r="K125" s="157">
        <f t="shared" si="21"/>
        <v>3.2513590034041608</v>
      </c>
      <c r="L125" s="157">
        <f t="shared" si="21"/>
        <v>3.5098858887611986</v>
      </c>
      <c r="M125" s="157">
        <f t="shared" si="21"/>
        <v>3.526651359701598</v>
      </c>
      <c r="N125" s="157">
        <f t="shared" si="21"/>
        <v>3.5612091760584015</v>
      </c>
      <c r="O125" s="157">
        <f t="shared" si="21"/>
        <v>3.6823955530344437</v>
      </c>
      <c r="P125" s="157">
        <f t="shared" si="21"/>
        <v>3.7589129082389174</v>
      </c>
      <c r="Q125" s="157">
        <f t="shared" si="21"/>
        <v>3.8781500440294097</v>
      </c>
    </row>
    <row r="126" spans="1:17" ht="12" customHeight="1" x14ac:dyDescent="0.25">
      <c r="A126" s="23" t="s">
        <v>57</v>
      </c>
      <c r="B126" s="156">
        <f>RES_hhdet_tes!B$176</f>
        <v>0.15540672595332294</v>
      </c>
      <c r="C126" s="156">
        <f>RES_hhdet_tes!C$176</f>
        <v>0.18052474910646768</v>
      </c>
      <c r="D126" s="156">
        <f>RES_hhdet_tes!D$176</f>
        <v>0.21513430653362234</v>
      </c>
      <c r="E126" s="156">
        <f>RES_hhdet_tes!E$176</f>
        <v>0.31502974718568133</v>
      </c>
      <c r="F126" s="156">
        <f>RES_hhdet_tes!F$176</f>
        <v>0.35981352905007247</v>
      </c>
      <c r="G126" s="156">
        <f>RES_hhdet_tes!G$176</f>
        <v>0.35581190090670906</v>
      </c>
      <c r="H126" s="156">
        <f>RES_hhdet_tes!H$176</f>
        <v>0.39760943338549642</v>
      </c>
      <c r="I126" s="156">
        <f>RES_hhdet_tes!I$176</f>
        <v>0.67566774107182659</v>
      </c>
      <c r="J126" s="156">
        <f>RES_hhdet_tes!J$176</f>
        <v>0.77645064041413814</v>
      </c>
      <c r="K126" s="156">
        <f>RES_hhdet_tes!K$176</f>
        <v>0.93960593730227737</v>
      </c>
      <c r="L126" s="156">
        <f>RES_hhdet_tes!L$176</f>
        <v>0.97710329504535465</v>
      </c>
      <c r="M126" s="156">
        <f>RES_hhdet_tes!M$176</f>
        <v>0.89374857276749509</v>
      </c>
      <c r="N126" s="156">
        <f>RES_hhdet_tes!N$176</f>
        <v>0.909948034764959</v>
      </c>
      <c r="O126" s="156">
        <f>RES_hhdet_tes!O$176</f>
        <v>0.85972648880370228</v>
      </c>
      <c r="P126" s="156">
        <f>RES_hhdet_tes!P$176</f>
        <v>0.94225410555460787</v>
      </c>
      <c r="Q126" s="156">
        <f>RES_hhdet_tes!Q$176</f>
        <v>0.9077508394111713</v>
      </c>
    </row>
    <row r="127" spans="1:17" ht="12" customHeight="1" x14ac:dyDescent="0.25">
      <c r="A127" s="29" t="s">
        <v>140</v>
      </c>
      <c r="B127" s="57">
        <f>RES_hhdet_tes!B$177</f>
        <v>0.32063286336584895</v>
      </c>
      <c r="C127" s="57">
        <f>RES_hhdet_tes!C$177</f>
        <v>0.37072235558027694</v>
      </c>
      <c r="D127" s="57">
        <f>RES_hhdet_tes!D$177</f>
        <v>0.46663419853639942</v>
      </c>
      <c r="E127" s="57">
        <f>RES_hhdet_tes!E$177</f>
        <v>0.75770319055059743</v>
      </c>
      <c r="F127" s="57">
        <f>RES_hhdet_tes!F$177</f>
        <v>0.97924300818624377</v>
      </c>
      <c r="G127" s="57">
        <f>RES_hhdet_tes!G$177</f>
        <v>0.98466637417170755</v>
      </c>
      <c r="H127" s="57">
        <f>RES_hhdet_tes!H$177</f>
        <v>1.1218479897914193</v>
      </c>
      <c r="I127" s="57">
        <f>RES_hhdet_tes!I$177</f>
        <v>1.7827348665023066</v>
      </c>
      <c r="J127" s="57">
        <f>RES_hhdet_tes!J$177</f>
        <v>2.0235124175052004</v>
      </c>
      <c r="K127" s="57">
        <f>RES_hhdet_tes!K$177</f>
        <v>2.3117530661018835</v>
      </c>
      <c r="L127" s="57">
        <f>RES_hhdet_tes!L$177</f>
        <v>2.5327825937158437</v>
      </c>
      <c r="M127" s="57">
        <f>RES_hhdet_tes!M$177</f>
        <v>2.6329027869341028</v>
      </c>
      <c r="N127" s="57">
        <f>RES_hhdet_tes!N$177</f>
        <v>2.6512611412934426</v>
      </c>
      <c r="O127" s="57">
        <f>RES_hhdet_tes!O$177</f>
        <v>2.8226690642307415</v>
      </c>
      <c r="P127" s="57">
        <f>RES_hhdet_tes!P$177</f>
        <v>2.8166588026843096</v>
      </c>
      <c r="Q127" s="57">
        <f>RES_hhdet_tes!Q$177</f>
        <v>2.9703992046182384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0.6691963430293294</v>
      </c>
      <c r="C129" s="175">
        <f t="shared" si="22"/>
        <v>0.68472377715672472</v>
      </c>
      <c r="D129" s="175">
        <f t="shared" si="22"/>
        <v>0.69751251214885135</v>
      </c>
      <c r="E129" s="175">
        <f t="shared" si="22"/>
        <v>0.71264607875667996</v>
      </c>
      <c r="F129" s="175">
        <f t="shared" si="22"/>
        <v>0.72576369470059265</v>
      </c>
      <c r="G129" s="175">
        <f t="shared" si="22"/>
        <v>0.73081725260239205</v>
      </c>
      <c r="H129" s="175">
        <f t="shared" si="22"/>
        <v>0.73823470195188634</v>
      </c>
      <c r="I129" s="175">
        <f t="shared" si="22"/>
        <v>0.74746867795985261</v>
      </c>
      <c r="J129" s="175">
        <f t="shared" si="22"/>
        <v>0.74891913421802681</v>
      </c>
      <c r="K129" s="175">
        <f t="shared" si="22"/>
        <v>0.7514130659151107</v>
      </c>
      <c r="L129" s="175">
        <f t="shared" si="22"/>
        <v>0.75611245518022707</v>
      </c>
      <c r="M129" s="175">
        <f t="shared" si="22"/>
        <v>0.75698973520900903</v>
      </c>
      <c r="N129" s="175">
        <f t="shared" si="22"/>
        <v>0.7594041568962433</v>
      </c>
      <c r="O129" s="175">
        <f t="shared" si="22"/>
        <v>0.76101360784724636</v>
      </c>
      <c r="P129" s="175">
        <f t="shared" si="22"/>
        <v>0.76101560800403678</v>
      </c>
      <c r="Q129" s="175">
        <f t="shared" si="22"/>
        <v>0.76545704566422224</v>
      </c>
    </row>
    <row r="130" spans="1:17" ht="12" customHeight="1" x14ac:dyDescent="0.25">
      <c r="A130" s="158" t="s">
        <v>65</v>
      </c>
      <c r="B130" s="169">
        <f t="shared" si="22"/>
        <v>0.70367604511738135</v>
      </c>
      <c r="C130" s="169">
        <f t="shared" si="22"/>
        <v>0.71418935385763849</v>
      </c>
      <c r="D130" s="169">
        <f t="shared" si="22"/>
        <v>0.72300592478202563</v>
      </c>
      <c r="E130" s="169">
        <f t="shared" si="22"/>
        <v>0.73272797864279093</v>
      </c>
      <c r="F130" s="169">
        <f t="shared" si="22"/>
        <v>0.7426043935294897</v>
      </c>
      <c r="G130" s="169">
        <f t="shared" si="22"/>
        <v>0.74556439637640259</v>
      </c>
      <c r="H130" s="169">
        <f t="shared" si="22"/>
        <v>0.75085078155455209</v>
      </c>
      <c r="I130" s="169">
        <f t="shared" si="22"/>
        <v>0.76543837581526852</v>
      </c>
      <c r="J130" s="169">
        <f t="shared" si="22"/>
        <v>0.76904341203135362</v>
      </c>
      <c r="K130" s="169">
        <f t="shared" si="22"/>
        <v>0.77317084757940358</v>
      </c>
      <c r="L130" s="169">
        <f t="shared" si="22"/>
        <v>0.77572558406601133</v>
      </c>
      <c r="M130" s="169">
        <f t="shared" si="22"/>
        <v>0.77720417486124427</v>
      </c>
      <c r="N130" s="169">
        <f t="shared" si="22"/>
        <v>0.77900000448463291</v>
      </c>
      <c r="O130" s="169">
        <f t="shared" si="22"/>
        <v>0.78074624964347206</v>
      </c>
      <c r="P130" s="169">
        <f t="shared" si="22"/>
        <v>0.78255515043331081</v>
      </c>
      <c r="Q130" s="169">
        <f t="shared" si="22"/>
        <v>0.78432484649182244</v>
      </c>
    </row>
    <row r="131" spans="1:17" ht="12" customHeight="1" x14ac:dyDescent="0.25">
      <c r="A131" s="23" t="s">
        <v>60</v>
      </c>
      <c r="B131" s="65">
        <f t="shared" si="22"/>
        <v>0.70367604511738135</v>
      </c>
      <c r="C131" s="65">
        <f t="shared" si="22"/>
        <v>0.71418935385763849</v>
      </c>
      <c r="D131" s="65">
        <f t="shared" si="22"/>
        <v>0.72300592478202563</v>
      </c>
      <c r="E131" s="65">
        <f t="shared" si="22"/>
        <v>0.73272797864279093</v>
      </c>
      <c r="F131" s="65">
        <f t="shared" si="22"/>
        <v>0.7426043935294897</v>
      </c>
      <c r="G131" s="65">
        <f t="shared" si="22"/>
        <v>0.74556439637640259</v>
      </c>
      <c r="H131" s="65">
        <f t="shared" si="22"/>
        <v>0.75085078155455209</v>
      </c>
      <c r="I131" s="65">
        <f t="shared" si="22"/>
        <v>0.76543837581526852</v>
      </c>
      <c r="J131" s="65">
        <f t="shared" si="22"/>
        <v>0.76904341203135362</v>
      </c>
      <c r="K131" s="65">
        <f t="shared" si="22"/>
        <v>0.77317084757940358</v>
      </c>
      <c r="L131" s="65">
        <f t="shared" si="22"/>
        <v>0.77572558406601133</v>
      </c>
      <c r="M131" s="65">
        <f t="shared" si="22"/>
        <v>0.77720417486124427</v>
      </c>
      <c r="N131" s="65">
        <f t="shared" si="22"/>
        <v>0.77900000448463291</v>
      </c>
      <c r="O131" s="65">
        <f t="shared" si="22"/>
        <v>0.78074624964347206</v>
      </c>
      <c r="P131" s="65">
        <f t="shared" si="22"/>
        <v>0.78255515043331081</v>
      </c>
      <c r="Q131" s="65">
        <f t="shared" si="22"/>
        <v>0.78432484649182244</v>
      </c>
    </row>
    <row r="132" spans="1:17" ht="12" customHeight="1" x14ac:dyDescent="0.25">
      <c r="A132" s="158" t="s">
        <v>112</v>
      </c>
      <c r="B132" s="169">
        <f t="shared" si="22"/>
        <v>1.5553428843439736</v>
      </c>
      <c r="C132" s="169">
        <f t="shared" si="22"/>
        <v>1.6270120589316408</v>
      </c>
      <c r="D132" s="169">
        <f t="shared" si="22"/>
        <v>1.7073217856881797</v>
      </c>
      <c r="E132" s="169">
        <f t="shared" si="22"/>
        <v>1.7650503743633077</v>
      </c>
      <c r="F132" s="169">
        <f t="shared" si="22"/>
        <v>1.8581602877251762</v>
      </c>
      <c r="G132" s="169">
        <f t="shared" si="22"/>
        <v>1.9086048587806526</v>
      </c>
      <c r="H132" s="169">
        <f t="shared" si="22"/>
        <v>1.9865813383612625</v>
      </c>
      <c r="I132" s="169">
        <f t="shared" si="22"/>
        <v>2.100068605485391</v>
      </c>
      <c r="J132" s="169">
        <f t="shared" si="22"/>
        <v>2.1564682545053357</v>
      </c>
      <c r="K132" s="169">
        <f t="shared" si="22"/>
        <v>2.251243453206492</v>
      </c>
      <c r="L132" s="169">
        <f t="shared" si="22"/>
        <v>2.3430360885318673</v>
      </c>
      <c r="M132" s="169">
        <f t="shared" si="22"/>
        <v>2.4296216481052002</v>
      </c>
      <c r="N132" s="169">
        <f t="shared" si="22"/>
        <v>2.5203680050064623</v>
      </c>
      <c r="O132" s="169">
        <f t="shared" si="22"/>
        <v>2.5706892957119609</v>
      </c>
      <c r="P132" s="169">
        <f t="shared" si="22"/>
        <v>2.6922590008227427</v>
      </c>
      <c r="Q132" s="169">
        <f t="shared" si="22"/>
        <v>2.8415210458820108</v>
      </c>
    </row>
    <row r="133" spans="1:17" ht="12" customHeight="1" x14ac:dyDescent="0.25">
      <c r="A133" s="23" t="s">
        <v>60</v>
      </c>
      <c r="B133" s="73">
        <f t="shared" si="22"/>
        <v>1.5553428843439736</v>
      </c>
      <c r="C133" s="73">
        <f t="shared" si="22"/>
        <v>1.6270120589316408</v>
      </c>
      <c r="D133" s="73">
        <f t="shared" si="22"/>
        <v>1.7073217856881797</v>
      </c>
      <c r="E133" s="73">
        <f t="shared" si="22"/>
        <v>1.7650503743633077</v>
      </c>
      <c r="F133" s="73">
        <f t="shared" si="22"/>
        <v>1.8581602877251762</v>
      </c>
      <c r="G133" s="73">
        <f t="shared" si="22"/>
        <v>1.9086048587806526</v>
      </c>
      <c r="H133" s="73">
        <f t="shared" si="22"/>
        <v>1.9865813383612625</v>
      </c>
      <c r="I133" s="73">
        <f t="shared" si="22"/>
        <v>2.100068605485391</v>
      </c>
      <c r="J133" s="73">
        <f t="shared" si="22"/>
        <v>2.1564682545053357</v>
      </c>
      <c r="K133" s="73">
        <f t="shared" si="22"/>
        <v>2.251243453206492</v>
      </c>
      <c r="L133" s="73">
        <f t="shared" si="22"/>
        <v>2.3430360885318673</v>
      </c>
      <c r="M133" s="73">
        <f t="shared" si="22"/>
        <v>2.4296216481052002</v>
      </c>
      <c r="N133" s="73">
        <f t="shared" si="22"/>
        <v>2.5203680050064623</v>
      </c>
      <c r="O133" s="73">
        <f t="shared" si="22"/>
        <v>2.5706892957119609</v>
      </c>
      <c r="P133" s="73">
        <f t="shared" si="22"/>
        <v>2.6922590008227427</v>
      </c>
      <c r="Q133" s="73">
        <f t="shared" si="22"/>
        <v>2.8415210458820108</v>
      </c>
    </row>
    <row r="134" spans="1:17" ht="12" customHeight="1" x14ac:dyDescent="0.25">
      <c r="A134" s="158" t="s">
        <v>63</v>
      </c>
      <c r="B134" s="169">
        <f t="shared" si="22"/>
        <v>0.55278920517344043</v>
      </c>
      <c r="C134" s="169">
        <f t="shared" si="22"/>
        <v>0.57671389468677448</v>
      </c>
      <c r="D134" s="169">
        <f t="shared" si="22"/>
        <v>0.61426012480998382</v>
      </c>
      <c r="E134" s="169">
        <f t="shared" si="22"/>
        <v>0.65335737636008195</v>
      </c>
      <c r="F134" s="169">
        <f t="shared" si="22"/>
        <v>0.68100765844572342</v>
      </c>
      <c r="G134" s="169">
        <f t="shared" si="22"/>
        <v>0.69350781983217957</v>
      </c>
      <c r="H134" s="169">
        <f t="shared" si="22"/>
        <v>0.70731008639024251</v>
      </c>
      <c r="I134" s="169">
        <f t="shared" si="22"/>
        <v>0.69980894734572363</v>
      </c>
      <c r="J134" s="169">
        <f t="shared" si="22"/>
        <v>0.69231666836095129</v>
      </c>
      <c r="K134" s="169">
        <f t="shared" si="22"/>
        <v>0.68797229383545455</v>
      </c>
      <c r="L134" s="169">
        <f t="shared" si="22"/>
        <v>0.69109462896832707</v>
      </c>
      <c r="M134" s="169">
        <f t="shared" si="22"/>
        <v>0.6956660707918646</v>
      </c>
      <c r="N134" s="169">
        <f t="shared" si="22"/>
        <v>0.69746813215864589</v>
      </c>
      <c r="O134" s="169">
        <f t="shared" si="22"/>
        <v>0.69550729492871921</v>
      </c>
      <c r="P134" s="169">
        <f t="shared" si="22"/>
        <v>0.6975131890168299</v>
      </c>
      <c r="Q134" s="169">
        <f t="shared" si="22"/>
        <v>0.70770041763274738</v>
      </c>
    </row>
    <row r="135" spans="1:17" ht="12" customHeight="1" x14ac:dyDescent="0.25">
      <c r="A135" s="167" t="s">
        <v>144</v>
      </c>
      <c r="B135" s="174">
        <f t="shared" si="22"/>
        <v>0.5034757059540288</v>
      </c>
      <c r="C135" s="174">
        <f t="shared" si="22"/>
        <v>0.51829043342946068</v>
      </c>
      <c r="D135" s="174">
        <f t="shared" si="22"/>
        <v>0.52068482917726078</v>
      </c>
      <c r="E135" s="174">
        <f t="shared" si="22"/>
        <v>0.5251287665762433</v>
      </c>
      <c r="F135" s="174">
        <f t="shared" si="22"/>
        <v>0.53238580779914402</v>
      </c>
      <c r="G135" s="174">
        <f t="shared" si="22"/>
        <v>0.53840971015728922</v>
      </c>
      <c r="H135" s="174">
        <f t="shared" si="22"/>
        <v>0.55323677802815374</v>
      </c>
      <c r="I135" s="174">
        <f t="shared" si="22"/>
        <v>0.586084557498601</v>
      </c>
      <c r="J135" s="174">
        <f t="shared" si="22"/>
        <v>0.59493008003524694</v>
      </c>
      <c r="K135" s="174">
        <f t="shared" si="22"/>
        <v>0.5978631364461009</v>
      </c>
      <c r="L135" s="174">
        <f t="shared" si="22"/>
        <v>0.59834607630672909</v>
      </c>
      <c r="M135" s="174">
        <f t="shared" si="22"/>
        <v>0.59880598758746606</v>
      </c>
      <c r="N135" s="174">
        <f t="shared" si="22"/>
        <v>0.59916133187948695</v>
      </c>
      <c r="O135" s="174">
        <f t="shared" si="22"/>
        <v>0.59969647075923216</v>
      </c>
      <c r="P135" s="174">
        <f t="shared" si="22"/>
        <v>0.5999069595829013</v>
      </c>
      <c r="Q135" s="174">
        <f t="shared" si="22"/>
        <v>0.60535606718176582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>
        <f t="shared" si="22"/>
        <v>0.675677816995641</v>
      </c>
      <c r="L136" s="174">
        <f t="shared" si="22"/>
        <v>0.67692450992901199</v>
      </c>
      <c r="M136" s="174">
        <f t="shared" si="22"/>
        <v>0.67795967621748687</v>
      </c>
      <c r="N136" s="174">
        <f t="shared" si="22"/>
        <v>0.67982501341785462</v>
      </c>
      <c r="O136" s="174">
        <f t="shared" si="22"/>
        <v>0.68368277727041227</v>
      </c>
      <c r="P136" s="174">
        <f t="shared" si="22"/>
        <v>0.68585641401058373</v>
      </c>
      <c r="Q136" s="174">
        <f t="shared" si="22"/>
        <v>0.68939623571287756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>
        <f t="shared" si="22"/>
        <v>0.6012811765696412</v>
      </c>
      <c r="L137" s="173">
        <f t="shared" si="22"/>
        <v>0.60230513099170968</v>
      </c>
      <c r="M137" s="173">
        <f t="shared" si="22"/>
        <v>0.60286606688134459</v>
      </c>
      <c r="N137" s="173">
        <f t="shared" si="22"/>
        <v>0.60417151139529002</v>
      </c>
      <c r="O137" s="173">
        <f t="shared" si="22"/>
        <v>0.60812131178428352</v>
      </c>
      <c r="P137" s="173">
        <f t="shared" si="22"/>
        <v>0.61002475343136564</v>
      </c>
      <c r="Q137" s="173">
        <f t="shared" si="22"/>
        <v>0.6136445765184646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>
        <f t="shared" si="22"/>
        <v>1</v>
      </c>
      <c r="L138" s="172">
        <f t="shared" si="22"/>
        <v>0.99999999999999978</v>
      </c>
      <c r="M138" s="172">
        <f t="shared" si="22"/>
        <v>1.0000000000000002</v>
      </c>
      <c r="N138" s="172">
        <f t="shared" si="22"/>
        <v>1</v>
      </c>
      <c r="O138" s="172">
        <f t="shared" si="22"/>
        <v>1</v>
      </c>
      <c r="P138" s="172">
        <f t="shared" si="22"/>
        <v>1</v>
      </c>
      <c r="Q138" s="172">
        <f t="shared" si="22"/>
        <v>0.99999999999999956</v>
      </c>
    </row>
    <row r="139" spans="1:17" ht="12" customHeight="1" x14ac:dyDescent="0.25">
      <c r="A139" s="163" t="s">
        <v>142</v>
      </c>
      <c r="B139" s="171">
        <f t="shared" si="22"/>
        <v>0.6433300687190372</v>
      </c>
      <c r="C139" s="171">
        <f t="shared" si="22"/>
        <v>0.6711752870831158</v>
      </c>
      <c r="D139" s="171">
        <f t="shared" si="22"/>
        <v>0.70243448331038916</v>
      </c>
      <c r="E139" s="171">
        <f t="shared" si="22"/>
        <v>0.72030078275972798</v>
      </c>
      <c r="F139" s="171">
        <f t="shared" si="22"/>
        <v>0.73260057332002015</v>
      </c>
      <c r="G139" s="171">
        <f t="shared" si="22"/>
        <v>0.73765802422748783</v>
      </c>
      <c r="H139" s="171">
        <f t="shared" si="22"/>
        <v>0.74322728069592547</v>
      </c>
      <c r="I139" s="171">
        <f t="shared" si="22"/>
        <v>0.75091966702720858</v>
      </c>
      <c r="J139" s="171">
        <f t="shared" si="22"/>
        <v>0.75509311838025583</v>
      </c>
      <c r="K139" s="171">
        <f t="shared" si="22"/>
        <v>0.75670958370209584</v>
      </c>
      <c r="L139" s="171">
        <f t="shared" si="22"/>
        <v>0.75845786197968368</v>
      </c>
      <c r="M139" s="171">
        <f t="shared" si="22"/>
        <v>0.76282740925106385</v>
      </c>
      <c r="N139" s="171">
        <f t="shared" si="22"/>
        <v>0.76739059448504421</v>
      </c>
      <c r="O139" s="171">
        <f t="shared" si="22"/>
        <v>0.76821381014737655</v>
      </c>
      <c r="P139" s="171">
        <f t="shared" si="22"/>
        <v>0.77020152666847164</v>
      </c>
      <c r="Q139" s="171">
        <f t="shared" si="22"/>
        <v>0.77719981487742973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>
        <f t="shared" si="22"/>
        <v>0.81141725821199984</v>
      </c>
      <c r="L140" s="170">
        <f t="shared" si="22"/>
        <v>0.80943532748603764</v>
      </c>
      <c r="M140" s="170">
        <f t="shared" si="22"/>
        <v>0.81381169513969942</v>
      </c>
      <c r="N140" s="170">
        <f t="shared" si="22"/>
        <v>0.81597085533138725</v>
      </c>
      <c r="O140" s="170">
        <f t="shared" si="22"/>
        <v>0.81859041589985748</v>
      </c>
      <c r="P140" s="170">
        <f t="shared" si="22"/>
        <v>0.82037194682761272</v>
      </c>
      <c r="Q140" s="170">
        <f t="shared" si="22"/>
        <v>0.8234658150218308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>
        <f t="shared" si="22"/>
        <v>0.76830372561676352</v>
      </c>
      <c r="L141" s="73">
        <f t="shared" si="22"/>
        <v>0.76948016877395642</v>
      </c>
      <c r="M141" s="73">
        <f t="shared" si="22"/>
        <v>0.77193111610451082</v>
      </c>
      <c r="N141" s="73">
        <f t="shared" si="22"/>
        <v>0.77443545597730767</v>
      </c>
      <c r="O141" s="73">
        <f t="shared" si="22"/>
        <v>0.77738349504883453</v>
      </c>
      <c r="P141" s="73">
        <f t="shared" si="22"/>
        <v>0.78026150076934742</v>
      </c>
      <c r="Q141" s="73">
        <f t="shared" si="22"/>
        <v>0.78433629648742353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>
        <f t="shared" si="22"/>
        <v>1</v>
      </c>
      <c r="L142" s="65">
        <f t="shared" si="22"/>
        <v>0.99999999999999967</v>
      </c>
      <c r="M142" s="65">
        <f t="shared" si="22"/>
        <v>0.99999999999999989</v>
      </c>
      <c r="N142" s="65">
        <f t="shared" si="22"/>
        <v>1</v>
      </c>
      <c r="O142" s="65">
        <f t="shared" si="22"/>
        <v>1</v>
      </c>
      <c r="P142" s="65">
        <f t="shared" si="22"/>
        <v>1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0.59831366811007758</v>
      </c>
      <c r="C143" s="169">
        <f t="shared" si="22"/>
        <v>0.60853533317286113</v>
      </c>
      <c r="D143" s="169">
        <f t="shared" si="22"/>
        <v>0.62284225114277514</v>
      </c>
      <c r="E143" s="169">
        <f t="shared" si="22"/>
        <v>0.64141357401273158</v>
      </c>
      <c r="F143" s="169">
        <f t="shared" si="22"/>
        <v>0.66031530021062368</v>
      </c>
      <c r="G143" s="169">
        <f t="shared" si="22"/>
        <v>0.66572478652332268</v>
      </c>
      <c r="H143" s="169">
        <f t="shared" si="22"/>
        <v>0.67269354714081153</v>
      </c>
      <c r="I143" s="169">
        <f t="shared" si="22"/>
        <v>0.67475063990838602</v>
      </c>
      <c r="J143" s="169">
        <f t="shared" si="22"/>
        <v>0.67671147896119943</v>
      </c>
      <c r="K143" s="169">
        <f t="shared" si="22"/>
        <v>0.67373724248347111</v>
      </c>
      <c r="L143" s="169">
        <f t="shared" si="22"/>
        <v>0.67994575792735612</v>
      </c>
      <c r="M143" s="169">
        <f t="shared" si="22"/>
        <v>0.69256395983218932</v>
      </c>
      <c r="N143" s="169">
        <f t="shared" si="22"/>
        <v>0.69325830009012301</v>
      </c>
      <c r="O143" s="169">
        <f t="shared" si="22"/>
        <v>0.70421532857023728</v>
      </c>
      <c r="P143" s="169">
        <f t="shared" si="22"/>
        <v>0.69735625369875498</v>
      </c>
      <c r="Q143" s="169">
        <f t="shared" si="22"/>
        <v>0.7097802005947268</v>
      </c>
    </row>
    <row r="144" spans="1:17" ht="12" customHeight="1" x14ac:dyDescent="0.25">
      <c r="A144" s="23" t="s">
        <v>57</v>
      </c>
      <c r="B144" s="73">
        <f t="shared" si="22"/>
        <v>0.40108867263919179</v>
      </c>
      <c r="C144" s="73">
        <f t="shared" si="22"/>
        <v>0.41127283383610841</v>
      </c>
      <c r="D144" s="73">
        <f t="shared" si="22"/>
        <v>0.42030047772381468</v>
      </c>
      <c r="E144" s="73">
        <f t="shared" si="22"/>
        <v>0.42906891536532837</v>
      </c>
      <c r="F144" s="73">
        <f t="shared" si="22"/>
        <v>0.43593163011672131</v>
      </c>
      <c r="G144" s="73">
        <f t="shared" si="22"/>
        <v>0.43982343254457879</v>
      </c>
      <c r="H144" s="73">
        <f t="shared" si="22"/>
        <v>0.44553482389947169</v>
      </c>
      <c r="I144" s="73">
        <f t="shared" si="22"/>
        <v>0.45411152432563967</v>
      </c>
      <c r="J144" s="73">
        <f t="shared" si="22"/>
        <v>0.45740974738385365</v>
      </c>
      <c r="K144" s="73">
        <f t="shared" si="22"/>
        <v>0.45970460145761111</v>
      </c>
      <c r="L144" s="73">
        <f t="shared" si="22"/>
        <v>0.461071728714603</v>
      </c>
      <c r="M144" s="73">
        <f t="shared" si="22"/>
        <v>0.46191903590393468</v>
      </c>
      <c r="N144" s="73">
        <f t="shared" si="22"/>
        <v>0.46319916253502391</v>
      </c>
      <c r="O144" s="73">
        <f t="shared" si="22"/>
        <v>0.46351181411667236</v>
      </c>
      <c r="P144" s="73">
        <f t="shared" si="22"/>
        <v>0.46513067066826608</v>
      </c>
      <c r="Q144" s="73">
        <f t="shared" ref="Q144" si="23">IF(Q126=0,"",Q126/Q108)</f>
        <v>0.46973975945904961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0.78553134652156831</v>
      </c>
      <c r="C145" s="65">
        <f t="shared" si="24"/>
        <v>0.79397871678022247</v>
      </c>
      <c r="D145" s="65">
        <f t="shared" si="24"/>
        <v>0.80074468846327762</v>
      </c>
      <c r="E145" s="65">
        <f t="shared" si="24"/>
        <v>0.80758434213811292</v>
      </c>
      <c r="F145" s="65">
        <f t="shared" si="24"/>
        <v>0.81432918483693117</v>
      </c>
      <c r="G145" s="65">
        <f t="shared" si="24"/>
        <v>0.81743939338893723</v>
      </c>
      <c r="H145" s="65">
        <f t="shared" si="24"/>
        <v>0.82106400748180874</v>
      </c>
      <c r="I145" s="65">
        <f t="shared" si="24"/>
        <v>0.82705004214722633</v>
      </c>
      <c r="J145" s="65">
        <f t="shared" si="24"/>
        <v>0.82927176879293163</v>
      </c>
      <c r="K145" s="65">
        <f t="shared" si="24"/>
        <v>0.83099133866086516</v>
      </c>
      <c r="L145" s="65">
        <f t="shared" si="24"/>
        <v>0.83238318186400406</v>
      </c>
      <c r="M145" s="65">
        <f t="shared" si="24"/>
        <v>0.83390769324158187</v>
      </c>
      <c r="N145" s="65">
        <f t="shared" si="24"/>
        <v>0.83571939896156489</v>
      </c>
      <c r="O145" s="65">
        <f t="shared" si="24"/>
        <v>0.8365283661472005</v>
      </c>
      <c r="P145" s="65">
        <f t="shared" si="24"/>
        <v>0.83718262498494067</v>
      </c>
      <c r="Q145" s="65">
        <f t="shared" si="24"/>
        <v>0.8411345316824127</v>
      </c>
    </row>
    <row r="147" spans="1:17" ht="12" customHeight="1" x14ac:dyDescent="0.25">
      <c r="A147" s="152" t="s">
        <v>121</v>
      </c>
      <c r="B147" s="168">
        <f>SUM(B148,B150,B152,B161)</f>
        <v>5.050828279665005</v>
      </c>
      <c r="C147" s="168">
        <f t="shared" ref="C147:Q147" si="25">SUM(C148,C150,C152,C161)</f>
        <v>5.5948431567368768</v>
      </c>
      <c r="D147" s="168">
        <f t="shared" si="25"/>
        <v>5.1622023681320677</v>
      </c>
      <c r="E147" s="168">
        <f t="shared" si="25"/>
        <v>5.3871596641123132</v>
      </c>
      <c r="F147" s="168">
        <f t="shared" si="25"/>
        <v>5.3793283864882602</v>
      </c>
      <c r="G147" s="168">
        <f t="shared" si="25"/>
        <v>4.8551994235909444</v>
      </c>
      <c r="H147" s="168">
        <f t="shared" si="25"/>
        <v>4.9852534913599742</v>
      </c>
      <c r="I147" s="168">
        <f t="shared" si="25"/>
        <v>10.555376779934399</v>
      </c>
      <c r="J147" s="168">
        <f t="shared" si="25"/>
        <v>14.112203813614663</v>
      </c>
      <c r="K147" s="168">
        <f t="shared" si="25"/>
        <v>17.771803916374317</v>
      </c>
      <c r="L147" s="168">
        <f t="shared" si="25"/>
        <v>19.045909658836546</v>
      </c>
      <c r="M147" s="168">
        <f t="shared" si="25"/>
        <v>17.776664092558605</v>
      </c>
      <c r="N147" s="168">
        <f t="shared" si="25"/>
        <v>18.271843890888793</v>
      </c>
      <c r="O147" s="168">
        <f t="shared" si="25"/>
        <v>18.761145803134397</v>
      </c>
      <c r="P147" s="168">
        <f t="shared" si="25"/>
        <v>19.462329354804012</v>
      </c>
      <c r="Q147" s="168">
        <f t="shared" si="25"/>
        <v>18.749816393776193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4.027203033112559</v>
      </c>
      <c r="C152" s="157">
        <f t="shared" ref="C152:Q152" si="28">SUM(C153:C154,C157:C158)</f>
        <v>4.4352162032781512</v>
      </c>
      <c r="D152" s="157">
        <f t="shared" si="28"/>
        <v>3.8099387552343877</v>
      </c>
      <c r="E152" s="157">
        <f t="shared" si="28"/>
        <v>3.4474528701288714</v>
      </c>
      <c r="F152" s="157">
        <f t="shared" si="28"/>
        <v>3.1987551264386989</v>
      </c>
      <c r="G152" s="157">
        <f t="shared" si="28"/>
        <v>2.717957517538899</v>
      </c>
      <c r="H152" s="157">
        <f t="shared" si="28"/>
        <v>2.6275640459605212</v>
      </c>
      <c r="I152" s="157">
        <f t="shared" si="28"/>
        <v>6.6245651179965011</v>
      </c>
      <c r="J152" s="157">
        <f t="shared" si="28"/>
        <v>9.6276420256692106</v>
      </c>
      <c r="K152" s="157">
        <f t="shared" si="28"/>
        <v>12.371993948419469</v>
      </c>
      <c r="L152" s="157">
        <f t="shared" si="28"/>
        <v>13.447256557809077</v>
      </c>
      <c r="M152" s="157">
        <f t="shared" si="28"/>
        <v>12.665014488606856</v>
      </c>
      <c r="N152" s="157">
        <f t="shared" si="28"/>
        <v>13.08192703221753</v>
      </c>
      <c r="O152" s="157">
        <f t="shared" si="28"/>
        <v>13.860976621717775</v>
      </c>
      <c r="P152" s="157">
        <f t="shared" si="28"/>
        <v>14.110470695239872</v>
      </c>
      <c r="Q152" s="157">
        <f t="shared" si="28"/>
        <v>13.644520561297428</v>
      </c>
    </row>
    <row r="153" spans="1:17" ht="12" customHeight="1" x14ac:dyDescent="0.25">
      <c r="A153" s="167" t="s">
        <v>144</v>
      </c>
      <c r="B153" s="132">
        <f>RES_hhdet_emi!B$167</f>
        <v>4.027203033112559</v>
      </c>
      <c r="C153" s="132">
        <f>RES_hhdet_emi!C$167</f>
        <v>4.4352162032781512</v>
      </c>
      <c r="D153" s="132">
        <f>RES_hhdet_emi!D$167</f>
        <v>3.8099387552343877</v>
      </c>
      <c r="E153" s="132">
        <f>RES_hhdet_emi!E$167</f>
        <v>3.4474528701288714</v>
      </c>
      <c r="F153" s="132">
        <f>RES_hhdet_emi!F$167</f>
        <v>3.1987551264386989</v>
      </c>
      <c r="G153" s="132">
        <f>RES_hhdet_emi!G$167</f>
        <v>2.717957517538899</v>
      </c>
      <c r="H153" s="132">
        <f>RES_hhdet_emi!H$167</f>
        <v>2.6275640459605212</v>
      </c>
      <c r="I153" s="132">
        <f>RES_hhdet_emi!I$167</f>
        <v>6.6245651179965011</v>
      </c>
      <c r="J153" s="132">
        <f>RES_hhdet_emi!J$167</f>
        <v>9.6276420256692106</v>
      </c>
      <c r="K153" s="132">
        <f>RES_hhdet_emi!K$167</f>
        <v>12.233336563008578</v>
      </c>
      <c r="L153" s="132">
        <f>RES_hhdet_emi!L$167</f>
        <v>13.254748953199487</v>
      </c>
      <c r="M153" s="132">
        <f>RES_hhdet_emi!M$167</f>
        <v>12.446449879128924</v>
      </c>
      <c r="N153" s="132">
        <f>RES_hhdet_emi!N$167</f>
        <v>12.821217047682484</v>
      </c>
      <c r="O153" s="132">
        <f>RES_hhdet_emi!O$167</f>
        <v>13.345322936989428</v>
      </c>
      <c r="P153" s="132">
        <f>RES_hhdet_emi!P$167</f>
        <v>13.336807877263359</v>
      </c>
      <c r="Q153" s="132">
        <f>RES_hhdet_emi!Q$167</f>
        <v>12.661922628588258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0.13865738541089179</v>
      </c>
      <c r="L154" s="132">
        <f t="shared" si="29"/>
        <v>0.19250760460958907</v>
      </c>
      <c r="M154" s="132">
        <f t="shared" si="29"/>
        <v>0.21856460947793124</v>
      </c>
      <c r="N154" s="132">
        <f t="shared" si="29"/>
        <v>0.26070998453504635</v>
      </c>
      <c r="O154" s="132">
        <f t="shared" si="29"/>
        <v>0.51565368472834727</v>
      </c>
      <c r="P154" s="132">
        <f t="shared" si="29"/>
        <v>0.77366281797651315</v>
      </c>
      <c r="Q154" s="132">
        <f t="shared" si="29"/>
        <v>0.98259793270917062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0.13865738541089179</v>
      </c>
      <c r="L155" s="165">
        <f>RES_hhdet_emi!L$169</f>
        <v>0.19250760460958907</v>
      </c>
      <c r="M155" s="165">
        <f>RES_hhdet_emi!M$169</f>
        <v>0.21856460947793124</v>
      </c>
      <c r="N155" s="165">
        <f>RES_hhdet_emi!N$169</f>
        <v>0.26070998453504635</v>
      </c>
      <c r="O155" s="165">
        <f>RES_hhdet_emi!O$169</f>
        <v>0.51565368472834727</v>
      </c>
      <c r="P155" s="165">
        <f>RES_hhdet_emi!P$169</f>
        <v>0.77366281797651315</v>
      </c>
      <c r="Q155" s="165">
        <f>RES_hhdet_emi!Q$169</f>
        <v>0.98259793270917062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1.0236252465524465</v>
      </c>
      <c r="C161" s="157">
        <f t="shared" ref="C161:Q161" si="31">SUM(C162:C163)</f>
        <v>1.159626953458726</v>
      </c>
      <c r="D161" s="157">
        <f t="shared" si="31"/>
        <v>1.3522636128976795</v>
      </c>
      <c r="E161" s="157">
        <f t="shared" si="31"/>
        <v>1.939706793983442</v>
      </c>
      <c r="F161" s="157">
        <f t="shared" si="31"/>
        <v>2.1805732600495613</v>
      </c>
      <c r="G161" s="157">
        <f t="shared" si="31"/>
        <v>2.1372419060520449</v>
      </c>
      <c r="H161" s="157">
        <f t="shared" si="31"/>
        <v>2.357689445399453</v>
      </c>
      <c r="I161" s="157">
        <f t="shared" si="31"/>
        <v>3.9308116619378981</v>
      </c>
      <c r="J161" s="157">
        <f t="shared" si="31"/>
        <v>4.4845617879454522</v>
      </c>
      <c r="K161" s="157">
        <f t="shared" si="31"/>
        <v>5.3998099679548464</v>
      </c>
      <c r="L161" s="157">
        <f t="shared" si="31"/>
        <v>5.5986531010274687</v>
      </c>
      <c r="M161" s="157">
        <f t="shared" si="31"/>
        <v>5.1116496039517481</v>
      </c>
      <c r="N161" s="157">
        <f t="shared" si="31"/>
        <v>5.1899168586712623</v>
      </c>
      <c r="O161" s="157">
        <f t="shared" si="31"/>
        <v>4.9001691814166231</v>
      </c>
      <c r="P161" s="157">
        <f t="shared" si="31"/>
        <v>5.351858659564142</v>
      </c>
      <c r="Q161" s="157">
        <f t="shared" si="31"/>
        <v>5.105295832478765</v>
      </c>
    </row>
    <row r="162" spans="1:17" ht="12" customHeight="1" x14ac:dyDescent="0.25">
      <c r="A162" s="23" t="s">
        <v>57</v>
      </c>
      <c r="B162" s="156">
        <f>RES_hhdet_emi!B$176</f>
        <v>1.0236252465524465</v>
      </c>
      <c r="C162" s="156">
        <f>RES_hhdet_emi!C$176</f>
        <v>1.159626953458726</v>
      </c>
      <c r="D162" s="156">
        <f>RES_hhdet_emi!D$176</f>
        <v>1.3522636128976795</v>
      </c>
      <c r="E162" s="156">
        <f>RES_hhdet_emi!E$176</f>
        <v>1.939706793983442</v>
      </c>
      <c r="F162" s="156">
        <f>RES_hhdet_emi!F$176</f>
        <v>2.1805732600495613</v>
      </c>
      <c r="G162" s="156">
        <f>RES_hhdet_emi!G$176</f>
        <v>2.1372419060520449</v>
      </c>
      <c r="H162" s="156">
        <f>RES_hhdet_emi!H$176</f>
        <v>2.357689445399453</v>
      </c>
      <c r="I162" s="156">
        <f>RES_hhdet_emi!I$176</f>
        <v>3.9308116619378981</v>
      </c>
      <c r="J162" s="156">
        <f>RES_hhdet_emi!J$176</f>
        <v>4.4845617879454522</v>
      </c>
      <c r="K162" s="156">
        <f>RES_hhdet_emi!K$176</f>
        <v>5.3998099679548464</v>
      </c>
      <c r="L162" s="156">
        <f>RES_hhdet_emi!L$176</f>
        <v>5.5986531010274687</v>
      </c>
      <c r="M162" s="156">
        <f>RES_hhdet_emi!M$176</f>
        <v>5.1116496039517481</v>
      </c>
      <c r="N162" s="156">
        <f>RES_hhdet_emi!N$176</f>
        <v>5.1899168586712623</v>
      </c>
      <c r="O162" s="156">
        <f>RES_hhdet_emi!O$176</f>
        <v>4.9001691814166231</v>
      </c>
      <c r="P162" s="156">
        <f>RES_hhdet_emi!P$176</f>
        <v>5.351858659564142</v>
      </c>
      <c r="Q162" s="156">
        <f>RES_hhdet_emi!Q$176</f>
        <v>5.105295832478765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13946.107703605758</v>
      </c>
      <c r="C165" s="168">
        <f t="shared" si="32"/>
        <v>15274.503504262828</v>
      </c>
      <c r="D165" s="168">
        <f t="shared" si="32"/>
        <v>14481.584578711734</v>
      </c>
      <c r="E165" s="168">
        <f t="shared" si="32"/>
        <v>16457.381529811639</v>
      </c>
      <c r="F165" s="168">
        <f t="shared" si="32"/>
        <v>16117.542188367077</v>
      </c>
      <c r="G165" s="168">
        <f t="shared" si="32"/>
        <v>16008.102763540999</v>
      </c>
      <c r="H165" s="168">
        <f t="shared" si="32"/>
        <v>17314.308130740057</v>
      </c>
      <c r="I165" s="168">
        <f t="shared" si="32"/>
        <v>15899.649405634744</v>
      </c>
      <c r="J165" s="168">
        <f t="shared" si="32"/>
        <v>16355.694988240917</v>
      </c>
      <c r="K165" s="168">
        <f t="shared" si="32"/>
        <v>16848.319779361384</v>
      </c>
      <c r="L165" s="168">
        <f t="shared" si="32"/>
        <v>19052.324683847248</v>
      </c>
      <c r="M165" s="168">
        <f t="shared" si="32"/>
        <v>16684.718750809592</v>
      </c>
      <c r="N165" s="168">
        <f t="shared" si="32"/>
        <v>17185.872176043857</v>
      </c>
      <c r="O165" s="168">
        <f t="shared" si="32"/>
        <v>16938.18937367943</v>
      </c>
      <c r="P165" s="168">
        <f t="shared" si="32"/>
        <v>15989.518353102399</v>
      </c>
      <c r="Q165" s="168">
        <f t="shared" si="32"/>
        <v>16129.726358527818</v>
      </c>
    </row>
    <row r="166" spans="1:17" ht="12" customHeight="1" x14ac:dyDescent="0.25">
      <c r="A166" s="158" t="s">
        <v>65</v>
      </c>
      <c r="B166" s="157">
        <f t="shared" ref="B166:Q166" si="33">B167</f>
        <v>10494.292056252752</v>
      </c>
      <c r="C166" s="157">
        <f t="shared" si="33"/>
        <v>11797.150051154698</v>
      </c>
      <c r="D166" s="157">
        <f t="shared" si="33"/>
        <v>11009.40989206931</v>
      </c>
      <c r="E166" s="157">
        <f t="shared" si="33"/>
        <v>12471.449272824282</v>
      </c>
      <c r="F166" s="157">
        <f t="shared" si="33"/>
        <v>12108.269178492817</v>
      </c>
      <c r="G166" s="157">
        <f t="shared" si="33"/>
        <v>12092.890524087396</v>
      </c>
      <c r="H166" s="157">
        <f t="shared" si="33"/>
        <v>13247.588480030689</v>
      </c>
      <c r="I166" s="157">
        <f t="shared" si="33"/>
        <v>11988.798262372051</v>
      </c>
      <c r="J166" s="157">
        <f t="shared" si="33"/>
        <v>12295.702276244716</v>
      </c>
      <c r="K166" s="157">
        <f t="shared" si="33"/>
        <v>12728.691234150274</v>
      </c>
      <c r="L166" s="157">
        <f t="shared" si="33"/>
        <v>14766.908301636329</v>
      </c>
      <c r="M166" s="157">
        <f t="shared" si="33"/>
        <v>12542.390352875322</v>
      </c>
      <c r="N166" s="157">
        <f t="shared" si="33"/>
        <v>13054.544002627563</v>
      </c>
      <c r="O166" s="157">
        <f t="shared" si="33"/>
        <v>12821.093613275341</v>
      </c>
      <c r="P166" s="157">
        <f t="shared" si="33"/>
        <v>11852.249168772913</v>
      </c>
      <c r="Q166" s="157">
        <f t="shared" si="33"/>
        <v>12001.005278060074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10494.292056252752</v>
      </c>
      <c r="C167" s="57">
        <f t="shared" si="34"/>
        <v>11797.150051154698</v>
      </c>
      <c r="D167" s="57">
        <f t="shared" si="34"/>
        <v>11009.40989206931</v>
      </c>
      <c r="E167" s="57">
        <f t="shared" si="34"/>
        <v>12471.449272824282</v>
      </c>
      <c r="F167" s="57">
        <f t="shared" si="34"/>
        <v>12108.269178492817</v>
      </c>
      <c r="G167" s="57">
        <f t="shared" si="34"/>
        <v>12092.890524087396</v>
      </c>
      <c r="H167" s="57">
        <f t="shared" si="34"/>
        <v>13247.588480030689</v>
      </c>
      <c r="I167" s="57">
        <f t="shared" si="34"/>
        <v>11988.798262372051</v>
      </c>
      <c r="J167" s="57">
        <f t="shared" si="34"/>
        <v>12295.702276244716</v>
      </c>
      <c r="K167" s="57">
        <f t="shared" si="34"/>
        <v>12728.691234150274</v>
      </c>
      <c r="L167" s="57">
        <f t="shared" si="34"/>
        <v>14766.908301636329</v>
      </c>
      <c r="M167" s="57">
        <f t="shared" si="34"/>
        <v>12542.390352875322</v>
      </c>
      <c r="N167" s="57">
        <f t="shared" si="34"/>
        <v>13054.544002627563</v>
      </c>
      <c r="O167" s="57">
        <f t="shared" si="34"/>
        <v>12821.093613275341</v>
      </c>
      <c r="P167" s="57">
        <f t="shared" si="34"/>
        <v>11852.249168772913</v>
      </c>
      <c r="Q167" s="57">
        <f t="shared" si="34"/>
        <v>12001.005278060074</v>
      </c>
    </row>
    <row r="168" spans="1:17" ht="12" customHeight="1" x14ac:dyDescent="0.25">
      <c r="A168" s="158" t="s">
        <v>112</v>
      </c>
      <c r="B168" s="157">
        <f t="shared" ref="B168:Q168" si="35">B169</f>
        <v>0.29054170485936898</v>
      </c>
      <c r="C168" s="157">
        <f t="shared" si="35"/>
        <v>0.29917366907828197</v>
      </c>
      <c r="D168" s="157">
        <f t="shared" si="35"/>
        <v>0.34811321026209868</v>
      </c>
      <c r="E168" s="157">
        <f t="shared" si="35"/>
        <v>0.3656224115204818</v>
      </c>
      <c r="F168" s="157">
        <f t="shared" si="35"/>
        <v>0.45490127606670788</v>
      </c>
      <c r="G168" s="157">
        <f t="shared" si="35"/>
        <v>0.52566546469254982</v>
      </c>
      <c r="H168" s="157">
        <f t="shared" si="35"/>
        <v>0.70928114513033269</v>
      </c>
      <c r="I168" s="157">
        <f t="shared" si="35"/>
        <v>0.98961654779323882</v>
      </c>
      <c r="J168" s="157">
        <f t="shared" si="35"/>
        <v>1.2765810627581846</v>
      </c>
      <c r="K168" s="157">
        <f t="shared" si="35"/>
        <v>1.6706722229799602</v>
      </c>
      <c r="L168" s="157">
        <f t="shared" si="35"/>
        <v>2.0664387082484716</v>
      </c>
      <c r="M168" s="157">
        <f t="shared" si="35"/>
        <v>2.5491725445434827</v>
      </c>
      <c r="N168" s="157">
        <f t="shared" si="35"/>
        <v>2.9409105471681012</v>
      </c>
      <c r="O168" s="157">
        <f t="shared" si="35"/>
        <v>3.035225937889213</v>
      </c>
      <c r="P168" s="157">
        <f t="shared" si="35"/>
        <v>3.8281682625984175</v>
      </c>
      <c r="Q168" s="157">
        <f t="shared" si="35"/>
        <v>4.3824912739437405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0.29054170485936898</v>
      </c>
      <c r="C169" s="156">
        <f t="shared" si="36"/>
        <v>0.29917366907828197</v>
      </c>
      <c r="D169" s="156">
        <f t="shared" si="36"/>
        <v>0.34811321026209868</v>
      </c>
      <c r="E169" s="156">
        <f t="shared" si="36"/>
        <v>0.3656224115204818</v>
      </c>
      <c r="F169" s="156">
        <f t="shared" si="36"/>
        <v>0.45490127606670788</v>
      </c>
      <c r="G169" s="156">
        <f t="shared" si="36"/>
        <v>0.52566546469254982</v>
      </c>
      <c r="H169" s="156">
        <f t="shared" si="36"/>
        <v>0.70928114513033269</v>
      </c>
      <c r="I169" s="156">
        <f t="shared" si="36"/>
        <v>0.98961654779323882</v>
      </c>
      <c r="J169" s="156">
        <f t="shared" si="36"/>
        <v>1.2765810627581846</v>
      </c>
      <c r="K169" s="156">
        <f t="shared" si="36"/>
        <v>1.6706722229799602</v>
      </c>
      <c r="L169" s="156">
        <f t="shared" si="36"/>
        <v>2.0664387082484716</v>
      </c>
      <c r="M169" s="156">
        <f t="shared" si="36"/>
        <v>2.5491725445434827</v>
      </c>
      <c r="N169" s="156">
        <f t="shared" si="36"/>
        <v>2.9409105471681012</v>
      </c>
      <c r="O169" s="156">
        <f t="shared" si="36"/>
        <v>3.035225937889213</v>
      </c>
      <c r="P169" s="156">
        <f t="shared" si="36"/>
        <v>3.8281682625984175</v>
      </c>
      <c r="Q169" s="156">
        <f t="shared" si="36"/>
        <v>4.3824912739437405</v>
      </c>
    </row>
    <row r="170" spans="1:17" ht="12" customHeight="1" x14ac:dyDescent="0.25">
      <c r="A170" s="158" t="s">
        <v>63</v>
      </c>
      <c r="B170" s="157">
        <f t="shared" si="36"/>
        <v>2579.8040577797278</v>
      </c>
      <c r="C170" s="157">
        <f t="shared" si="36"/>
        <v>2607.6879700288359</v>
      </c>
      <c r="D170" s="157">
        <f t="shared" si="36"/>
        <v>2537.4551624835408</v>
      </c>
      <c r="E170" s="157">
        <f t="shared" si="36"/>
        <v>2768.5250404410913</v>
      </c>
      <c r="F170" s="157">
        <f t="shared" si="36"/>
        <v>2800.2543316876545</v>
      </c>
      <c r="G170" s="157">
        <f t="shared" si="36"/>
        <v>2730.5112696956744</v>
      </c>
      <c r="H170" s="157">
        <f t="shared" si="36"/>
        <v>2844.6793842178886</v>
      </c>
      <c r="I170" s="157">
        <f t="shared" si="36"/>
        <v>2695.46623407576</v>
      </c>
      <c r="J170" s="157">
        <f t="shared" si="36"/>
        <v>2808.7705298530814</v>
      </c>
      <c r="K170" s="157">
        <f t="shared" si="36"/>
        <v>2838.9050330652344</v>
      </c>
      <c r="L170" s="157">
        <f t="shared" si="36"/>
        <v>2990.8016753258521</v>
      </c>
      <c r="M170" s="157">
        <f t="shared" si="36"/>
        <v>2871.3564304800161</v>
      </c>
      <c r="N170" s="157">
        <f t="shared" si="36"/>
        <v>2869.9531876312672</v>
      </c>
      <c r="O170" s="157">
        <f t="shared" si="36"/>
        <v>2849.6976603495723</v>
      </c>
      <c r="P170" s="157">
        <f t="shared" si="36"/>
        <v>2848.5469709278173</v>
      </c>
      <c r="Q170" s="157">
        <f t="shared" si="36"/>
        <v>2837.1946235287214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2673.9019643662969</v>
      </c>
      <c r="C171" s="132">
        <f t="shared" si="37"/>
        <v>2705.2552261267338</v>
      </c>
      <c r="D171" s="132">
        <f t="shared" si="37"/>
        <v>2699.457668058134</v>
      </c>
      <c r="E171" s="132">
        <f t="shared" si="37"/>
        <v>2716.8467031938476</v>
      </c>
      <c r="F171" s="132">
        <f t="shared" si="37"/>
        <v>2760.5828958227194</v>
      </c>
      <c r="G171" s="132">
        <f t="shared" si="37"/>
        <v>2747.5412007891873</v>
      </c>
      <c r="H171" s="132">
        <f t="shared" si="37"/>
        <v>2772.0367581371197</v>
      </c>
      <c r="I171" s="132">
        <f t="shared" si="37"/>
        <v>2765.8226930414426</v>
      </c>
      <c r="J171" s="132">
        <f t="shared" si="37"/>
        <v>2792.9751649257955</v>
      </c>
      <c r="K171" s="132">
        <f t="shared" si="37"/>
        <v>2839.857610427011</v>
      </c>
      <c r="L171" s="132">
        <f t="shared" si="37"/>
        <v>2841.3859260051049</v>
      </c>
      <c r="M171" s="132">
        <f t="shared" si="37"/>
        <v>2821.9077615420329</v>
      </c>
      <c r="N171" s="132">
        <f t="shared" si="37"/>
        <v>2806.9634055286556</v>
      </c>
      <c r="O171" s="132">
        <f t="shared" si="37"/>
        <v>2792.6585542190942</v>
      </c>
      <c r="P171" s="132">
        <f t="shared" si="37"/>
        <v>2760.8178563477995</v>
      </c>
      <c r="Q171" s="132">
        <f t="shared" si="37"/>
        <v>2728.9234768948636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2443.9070810854187</v>
      </c>
      <c r="L172" s="132">
        <f t="shared" si="38"/>
        <v>2448.3541675582237</v>
      </c>
      <c r="M172" s="132">
        <f t="shared" si="38"/>
        <v>2435.9456621875256</v>
      </c>
      <c r="N172" s="132">
        <f t="shared" si="38"/>
        <v>2429.1505903314792</v>
      </c>
      <c r="O172" s="132">
        <f t="shared" si="38"/>
        <v>2421.8357539707563</v>
      </c>
      <c r="P172" s="132">
        <f t="shared" si="38"/>
        <v>2399.0794992950027</v>
      </c>
      <c r="Q172" s="132">
        <f t="shared" si="38"/>
        <v>2376.12725521528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1987.9003272988787</v>
      </c>
      <c r="L173" s="165">
        <f t="shared" si="39"/>
        <v>1988.9701482035712</v>
      </c>
      <c r="M173" s="165">
        <f t="shared" si="39"/>
        <v>1975.3354330794364</v>
      </c>
      <c r="N173" s="165">
        <f t="shared" si="39"/>
        <v>1964.8743838700486</v>
      </c>
      <c r="O173" s="165">
        <f t="shared" si="39"/>
        <v>1954.8609879533719</v>
      </c>
      <c r="P173" s="165">
        <f t="shared" si="39"/>
        <v>1932.5724994434604</v>
      </c>
      <c r="Q173" s="165">
        <f t="shared" si="39"/>
        <v>1910.246433826406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456.00675378654034</v>
      </c>
      <c r="L174" s="164">
        <f t="shared" si="39"/>
        <v>459.38401935465248</v>
      </c>
      <c r="M174" s="164">
        <f t="shared" si="39"/>
        <v>460.61022910808907</v>
      </c>
      <c r="N174" s="164">
        <f t="shared" si="39"/>
        <v>464.27620646143112</v>
      </c>
      <c r="O174" s="164">
        <f t="shared" si="39"/>
        <v>466.97476601738464</v>
      </c>
      <c r="P174" s="164">
        <f t="shared" si="39"/>
        <v>466.5069998515425</v>
      </c>
      <c r="Q174" s="164">
        <f t="shared" si="39"/>
        <v>465.8808213888737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2423.2340219458006</v>
      </c>
      <c r="C175" s="162">
        <f t="shared" si="40"/>
        <v>2464.0052516609931</v>
      </c>
      <c r="D175" s="162">
        <f t="shared" si="40"/>
        <v>2401.6441551111557</v>
      </c>
      <c r="E175" s="162">
        <f t="shared" si="40"/>
        <v>2796.2933215191993</v>
      </c>
      <c r="F175" s="162">
        <f t="shared" si="40"/>
        <v>2814.2939072140698</v>
      </c>
      <c r="G175" s="162">
        <f t="shared" si="40"/>
        <v>2725.7020648713687</v>
      </c>
      <c r="H175" s="162">
        <f t="shared" si="40"/>
        <v>2862.1642417733592</v>
      </c>
      <c r="I175" s="162">
        <f t="shared" si="40"/>
        <v>2664.9988585246497</v>
      </c>
      <c r="J175" s="162">
        <f t="shared" si="40"/>
        <v>2819.04744038427</v>
      </c>
      <c r="K175" s="162">
        <f t="shared" si="40"/>
        <v>2849.4534820178656</v>
      </c>
      <c r="L175" s="162">
        <f t="shared" si="40"/>
        <v>3130.0218984165431</v>
      </c>
      <c r="M175" s="162">
        <f t="shared" si="40"/>
        <v>2925.3326528028656</v>
      </c>
      <c r="N175" s="162">
        <f t="shared" si="40"/>
        <v>2938.6414787584108</v>
      </c>
      <c r="O175" s="162">
        <f t="shared" si="40"/>
        <v>2936.8748306952707</v>
      </c>
      <c r="P175" s="162">
        <f t="shared" si="40"/>
        <v>2984.5358222322075</v>
      </c>
      <c r="Q175" s="162">
        <f t="shared" si="40"/>
        <v>3002.6250616371613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2450.6241911990569</v>
      </c>
      <c r="L176" s="160">
        <f t="shared" si="41"/>
        <v>2650.3993482462515</v>
      </c>
      <c r="M176" s="160">
        <f t="shared" si="41"/>
        <v>2508.3430860700896</v>
      </c>
      <c r="N176" s="160">
        <f t="shared" si="41"/>
        <v>2521.3252415923157</v>
      </c>
      <c r="O176" s="160">
        <f t="shared" si="41"/>
        <v>2522.7871475040715</v>
      </c>
      <c r="P176" s="160">
        <f t="shared" si="41"/>
        <v>2555.6820754140858</v>
      </c>
      <c r="Q176" s="160">
        <f t="shared" si="41"/>
        <v>2567.7183645348873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1994.6174374125153</v>
      </c>
      <c r="L177" s="156">
        <f t="shared" si="42"/>
        <v>2191.0153288915985</v>
      </c>
      <c r="M177" s="156">
        <f t="shared" si="42"/>
        <v>2047.7328569620008</v>
      </c>
      <c r="N177" s="156">
        <f t="shared" si="42"/>
        <v>2057.0490351308845</v>
      </c>
      <c r="O177" s="156">
        <f t="shared" si="42"/>
        <v>2055.8123814866872</v>
      </c>
      <c r="P177" s="156">
        <f t="shared" si="42"/>
        <v>2089.1750755625435</v>
      </c>
      <c r="Q177" s="156">
        <f t="shared" si="42"/>
        <v>2101.8375431460136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456.00675378654091</v>
      </c>
      <c r="L178" s="57">
        <f t="shared" si="42"/>
        <v>459.38401935465259</v>
      </c>
      <c r="M178" s="57">
        <f t="shared" si="42"/>
        <v>460.61022910808907</v>
      </c>
      <c r="N178" s="57">
        <f t="shared" si="42"/>
        <v>464.27620646143117</v>
      </c>
      <c r="O178" s="57">
        <f t="shared" si="42"/>
        <v>466.97476601738435</v>
      </c>
      <c r="P178" s="57">
        <f t="shared" si="42"/>
        <v>466.50699985154228</v>
      </c>
      <c r="Q178" s="57">
        <f t="shared" si="42"/>
        <v>465.88082138887358</v>
      </c>
    </row>
    <row r="179" spans="1:17" ht="12" customHeight="1" x14ac:dyDescent="0.25">
      <c r="A179" s="158" t="s">
        <v>62</v>
      </c>
      <c r="B179" s="157">
        <f t="shared" si="36"/>
        <v>871.72104786841896</v>
      </c>
      <c r="C179" s="157">
        <f t="shared" si="36"/>
        <v>869.36630941021519</v>
      </c>
      <c r="D179" s="157">
        <f t="shared" si="36"/>
        <v>934.37141094862136</v>
      </c>
      <c r="E179" s="157">
        <f t="shared" si="36"/>
        <v>1217.0415941347446</v>
      </c>
      <c r="F179" s="157">
        <f t="shared" si="36"/>
        <v>1208.5637769105379</v>
      </c>
      <c r="G179" s="157">
        <f t="shared" si="36"/>
        <v>1184.1753042932351</v>
      </c>
      <c r="H179" s="157">
        <f t="shared" si="36"/>
        <v>1221.3309853463484</v>
      </c>
      <c r="I179" s="157">
        <f t="shared" si="36"/>
        <v>1214.3952926391401</v>
      </c>
      <c r="J179" s="157">
        <f t="shared" si="36"/>
        <v>1249.9456010803599</v>
      </c>
      <c r="K179" s="157">
        <f t="shared" si="36"/>
        <v>1279.0528399228958</v>
      </c>
      <c r="L179" s="157">
        <f t="shared" si="36"/>
        <v>1292.5482681768201</v>
      </c>
      <c r="M179" s="157">
        <f t="shared" si="36"/>
        <v>1268.4227949097126</v>
      </c>
      <c r="N179" s="157">
        <f t="shared" si="36"/>
        <v>1258.4340752378605</v>
      </c>
      <c r="O179" s="157">
        <f t="shared" si="36"/>
        <v>1264.3628741166292</v>
      </c>
      <c r="P179" s="157">
        <f t="shared" si="36"/>
        <v>1284.8940451390711</v>
      </c>
      <c r="Q179" s="157">
        <f t="shared" si="36"/>
        <v>1287.1439656650775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1181.2729904639014</v>
      </c>
      <c r="C180" s="156">
        <f t="shared" si="43"/>
        <v>1194.1908998650697</v>
      </c>
      <c r="D180" s="156">
        <f t="shared" si="43"/>
        <v>1241.5188172616847</v>
      </c>
      <c r="E180" s="156">
        <f t="shared" si="43"/>
        <v>1534.4012359499729</v>
      </c>
      <c r="F180" s="156">
        <f t="shared" si="43"/>
        <v>1533.6458978576172</v>
      </c>
      <c r="G180" s="156">
        <f t="shared" si="43"/>
        <v>1534.3072561102972</v>
      </c>
      <c r="H180" s="156">
        <f t="shared" si="43"/>
        <v>1547.2064491040717</v>
      </c>
      <c r="I180" s="156">
        <f t="shared" si="43"/>
        <v>1554.451031967576</v>
      </c>
      <c r="J180" s="156">
        <f t="shared" si="43"/>
        <v>1578.8122648737804</v>
      </c>
      <c r="K180" s="156">
        <f t="shared" si="43"/>
        <v>1587.3022273816448</v>
      </c>
      <c r="L180" s="156">
        <f t="shared" si="43"/>
        <v>1586.4200523499062</v>
      </c>
      <c r="M180" s="156">
        <f t="shared" si="43"/>
        <v>1588.0828510540998</v>
      </c>
      <c r="N180" s="156">
        <f t="shared" si="43"/>
        <v>1600.8728403955747</v>
      </c>
      <c r="O180" s="156">
        <f t="shared" si="43"/>
        <v>1598.4259744514795</v>
      </c>
      <c r="P180" s="156">
        <f t="shared" si="43"/>
        <v>1583.7842924926722</v>
      </c>
      <c r="Q180" s="156">
        <f t="shared" si="43"/>
        <v>1571.7966086197803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698.07328951290049</v>
      </c>
      <c r="C181" s="57">
        <f t="shared" si="44"/>
        <v>692.33235128677109</v>
      </c>
      <c r="D181" s="57">
        <f t="shared" si="44"/>
        <v>767.57659152578185</v>
      </c>
      <c r="E181" s="57">
        <f t="shared" si="44"/>
        <v>1047.4987187569311</v>
      </c>
      <c r="F181" s="57">
        <f t="shared" si="44"/>
        <v>1055.0616330271284</v>
      </c>
      <c r="G181" s="57">
        <f t="shared" si="44"/>
        <v>1026.8071497158278</v>
      </c>
      <c r="H181" s="57">
        <f t="shared" si="44"/>
        <v>1073.6321925754976</v>
      </c>
      <c r="I181" s="57">
        <f t="shared" si="44"/>
        <v>1055.0746840044592</v>
      </c>
      <c r="J181" s="57">
        <f t="shared" si="44"/>
        <v>1091.7443993894394</v>
      </c>
      <c r="K181" s="57">
        <f t="shared" si="44"/>
        <v>1119.3442659784744</v>
      </c>
      <c r="L181" s="57">
        <f t="shared" si="44"/>
        <v>1144.8469116467911</v>
      </c>
      <c r="M181" s="57">
        <f t="shared" si="44"/>
        <v>1129.1405160329969</v>
      </c>
      <c r="N181" s="57">
        <f t="shared" si="44"/>
        <v>1111.2398729232621</v>
      </c>
      <c r="O181" s="57">
        <f t="shared" si="44"/>
        <v>1134.0766234932184</v>
      </c>
      <c r="P181" s="57">
        <f t="shared" si="44"/>
        <v>1153.7885315610463</v>
      </c>
      <c r="Q181" s="57">
        <f t="shared" si="44"/>
        <v>1171.0877774469498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9332.6842747461342</v>
      </c>
      <c r="C183" s="168">
        <f t="shared" si="45"/>
        <v>10458.815733632471</v>
      </c>
      <c r="D183" s="168">
        <f t="shared" si="45"/>
        <v>10101.086439393288</v>
      </c>
      <c r="E183" s="168">
        <f t="shared" si="45"/>
        <v>11728.288413822871</v>
      </c>
      <c r="F183" s="168">
        <f t="shared" si="45"/>
        <v>11697.526968121965</v>
      </c>
      <c r="G183" s="168">
        <f t="shared" si="45"/>
        <v>11698.997681027791</v>
      </c>
      <c r="H183" s="168">
        <f t="shared" si="45"/>
        <v>12782.023102400004</v>
      </c>
      <c r="I183" s="168">
        <f t="shared" si="45"/>
        <v>11884.489921254955</v>
      </c>
      <c r="J183" s="168">
        <f t="shared" si="45"/>
        <v>12249.092930127503</v>
      </c>
      <c r="K183" s="168">
        <f t="shared" si="45"/>
        <v>12660.047620928139</v>
      </c>
      <c r="L183" s="168">
        <f t="shared" si="45"/>
        <v>14405.69999359459</v>
      </c>
      <c r="M183" s="168">
        <f t="shared" si="45"/>
        <v>12630.160829212145</v>
      </c>
      <c r="N183" s="168">
        <f t="shared" si="45"/>
        <v>13051.022770375193</v>
      </c>
      <c r="O183" s="168">
        <f t="shared" si="45"/>
        <v>12890.192605663677</v>
      </c>
      <c r="P183" s="168">
        <f t="shared" si="45"/>
        <v>12168.273031177927</v>
      </c>
      <c r="Q183" s="168">
        <f t="shared" si="45"/>
        <v>12346.612685771037</v>
      </c>
    </row>
    <row r="184" spans="1:17" ht="12" customHeight="1" x14ac:dyDescent="0.25">
      <c r="A184" s="158" t="s">
        <v>65</v>
      </c>
      <c r="B184" s="157">
        <f t="shared" ref="B184:Q184" si="46">B185</f>
        <v>7384.5819304506904</v>
      </c>
      <c r="C184" s="157">
        <f t="shared" si="46"/>
        <v>8425.398972395782</v>
      </c>
      <c r="D184" s="157">
        <f t="shared" si="46"/>
        <v>7959.8685803199533</v>
      </c>
      <c r="E184" s="157">
        <f t="shared" si="46"/>
        <v>9138.179816422642</v>
      </c>
      <c r="F184" s="157">
        <f t="shared" si="46"/>
        <v>8991.6538899864718</v>
      </c>
      <c r="G184" s="157">
        <f t="shared" si="46"/>
        <v>9016.0286240371388</v>
      </c>
      <c r="H184" s="157">
        <f t="shared" si="46"/>
        <v>9946.9621639441229</v>
      </c>
      <c r="I184" s="157">
        <f t="shared" si="46"/>
        <v>9176.686269926975</v>
      </c>
      <c r="J184" s="157">
        <f t="shared" si="46"/>
        <v>9455.9288318449162</v>
      </c>
      <c r="K184" s="157">
        <f t="shared" si="46"/>
        <v>9841.45299008449</v>
      </c>
      <c r="L184" s="157">
        <f t="shared" si="46"/>
        <v>11455.068567136073</v>
      </c>
      <c r="M184" s="157">
        <f t="shared" si="46"/>
        <v>9747.9981449940951</v>
      </c>
      <c r="N184" s="157">
        <f t="shared" si="46"/>
        <v>10169.489836591709</v>
      </c>
      <c r="O184" s="157">
        <f t="shared" si="46"/>
        <v>10010.020754892594</v>
      </c>
      <c r="P184" s="157">
        <f t="shared" si="46"/>
        <v>9275.0386312421688</v>
      </c>
      <c r="Q184" s="157">
        <f t="shared" si="46"/>
        <v>9412.6866224620189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7384.5819304506904</v>
      </c>
      <c r="C185" s="57">
        <f t="shared" si="47"/>
        <v>8425.398972395782</v>
      </c>
      <c r="D185" s="57">
        <f t="shared" si="47"/>
        <v>7959.8685803199533</v>
      </c>
      <c r="E185" s="57">
        <f t="shared" si="47"/>
        <v>9138.179816422642</v>
      </c>
      <c r="F185" s="57">
        <f t="shared" si="47"/>
        <v>8991.6538899864718</v>
      </c>
      <c r="G185" s="57">
        <f t="shared" si="47"/>
        <v>9016.0286240371388</v>
      </c>
      <c r="H185" s="57">
        <f t="shared" si="47"/>
        <v>9946.9621639441229</v>
      </c>
      <c r="I185" s="57">
        <f t="shared" si="47"/>
        <v>9176.686269926975</v>
      </c>
      <c r="J185" s="57">
        <f t="shared" si="47"/>
        <v>9455.9288318449162</v>
      </c>
      <c r="K185" s="57">
        <f t="shared" si="47"/>
        <v>9841.45299008449</v>
      </c>
      <c r="L185" s="57">
        <f t="shared" si="47"/>
        <v>11455.068567136073</v>
      </c>
      <c r="M185" s="57">
        <f t="shared" si="47"/>
        <v>9747.9981449940951</v>
      </c>
      <c r="N185" s="57">
        <f t="shared" si="47"/>
        <v>10169.489836591709</v>
      </c>
      <c r="O185" s="57">
        <f t="shared" si="47"/>
        <v>10010.020754892594</v>
      </c>
      <c r="P185" s="57">
        <f t="shared" si="47"/>
        <v>9275.0386312421688</v>
      </c>
      <c r="Q185" s="57">
        <f t="shared" si="47"/>
        <v>9412.6866224620189</v>
      </c>
    </row>
    <row r="186" spans="1:17" ht="12" customHeight="1" x14ac:dyDescent="0.25">
      <c r="A186" s="158" t="s">
        <v>112</v>
      </c>
      <c r="B186" s="157">
        <f t="shared" ref="B186:Q186" si="48">B187</f>
        <v>0.45189197325818636</v>
      </c>
      <c r="C186" s="157">
        <f t="shared" si="48"/>
        <v>0.48675916730518887</v>
      </c>
      <c r="D186" s="157">
        <f t="shared" si="48"/>
        <v>0.59434126776633112</v>
      </c>
      <c r="E186" s="157">
        <f t="shared" si="48"/>
        <v>0.64534197432984175</v>
      </c>
      <c r="F186" s="157">
        <f t="shared" si="48"/>
        <v>0.84527948602266356</v>
      </c>
      <c r="G186" s="157">
        <f t="shared" si="48"/>
        <v>1.0032876600053902</v>
      </c>
      <c r="H186" s="157">
        <f t="shared" si="48"/>
        <v>1.4090446865674251</v>
      </c>
      <c r="I186" s="157">
        <f t="shared" si="48"/>
        <v>2.0782626434894138</v>
      </c>
      <c r="J186" s="157">
        <f t="shared" si="48"/>
        <v>2.752906536140709</v>
      </c>
      <c r="K186" s="157">
        <f t="shared" si="48"/>
        <v>3.7610899044375712</v>
      </c>
      <c r="L186" s="157">
        <f t="shared" si="48"/>
        <v>4.8417404681653435</v>
      </c>
      <c r="M186" s="157">
        <f t="shared" si="48"/>
        <v>6.193524798978264</v>
      </c>
      <c r="N186" s="157">
        <f t="shared" si="48"/>
        <v>7.4121768486685298</v>
      </c>
      <c r="O186" s="157">
        <f t="shared" si="48"/>
        <v>7.8026228285990964</v>
      </c>
      <c r="P186" s="157">
        <f t="shared" si="48"/>
        <v>10.306420461644551</v>
      </c>
      <c r="Q186" s="157">
        <f t="shared" si="48"/>
        <v>12.452941188305402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0.45189197325818636</v>
      </c>
      <c r="C187" s="156">
        <f t="shared" si="49"/>
        <v>0.48675916730518887</v>
      </c>
      <c r="D187" s="156">
        <f t="shared" si="49"/>
        <v>0.59434126776633112</v>
      </c>
      <c r="E187" s="156">
        <f t="shared" si="49"/>
        <v>0.64534197432984175</v>
      </c>
      <c r="F187" s="156">
        <f t="shared" si="49"/>
        <v>0.84527948602266356</v>
      </c>
      <c r="G187" s="156">
        <f t="shared" si="49"/>
        <v>1.0032876600053902</v>
      </c>
      <c r="H187" s="156">
        <f t="shared" si="49"/>
        <v>1.4090446865674251</v>
      </c>
      <c r="I187" s="156">
        <f t="shared" si="49"/>
        <v>2.0782626434894138</v>
      </c>
      <c r="J187" s="156">
        <f t="shared" si="49"/>
        <v>2.752906536140709</v>
      </c>
      <c r="K187" s="156">
        <f t="shared" si="49"/>
        <v>3.7610899044375712</v>
      </c>
      <c r="L187" s="156">
        <f t="shared" si="49"/>
        <v>4.8417404681653435</v>
      </c>
      <c r="M187" s="156">
        <f t="shared" si="49"/>
        <v>6.193524798978264</v>
      </c>
      <c r="N187" s="156">
        <f t="shared" si="49"/>
        <v>7.4121768486685298</v>
      </c>
      <c r="O187" s="156">
        <f t="shared" si="49"/>
        <v>7.8026228285990964</v>
      </c>
      <c r="P187" s="156">
        <f t="shared" si="49"/>
        <v>10.306420461644551</v>
      </c>
      <c r="Q187" s="156">
        <f t="shared" si="49"/>
        <v>12.452941188305402</v>
      </c>
    </row>
    <row r="188" spans="1:17" ht="12" customHeight="1" x14ac:dyDescent="0.25">
      <c r="A188" s="158" t="s">
        <v>63</v>
      </c>
      <c r="B188" s="157">
        <f t="shared" si="49"/>
        <v>1426.0878346032723</v>
      </c>
      <c r="C188" s="157">
        <f t="shared" si="49"/>
        <v>1503.889885323179</v>
      </c>
      <c r="D188" s="157">
        <f t="shared" si="49"/>
        <v>1558.6575248068777</v>
      </c>
      <c r="E188" s="157">
        <f t="shared" si="49"/>
        <v>1808.8362568097809</v>
      </c>
      <c r="F188" s="157">
        <f t="shared" si="49"/>
        <v>1906.9946454751037</v>
      </c>
      <c r="G188" s="157">
        <f t="shared" si="49"/>
        <v>1893.6309176738439</v>
      </c>
      <c r="H188" s="157">
        <f t="shared" si="49"/>
        <v>2012.070421003697</v>
      </c>
      <c r="I188" s="157">
        <f t="shared" si="49"/>
        <v>1886.3113878744994</v>
      </c>
      <c r="J188" s="157">
        <f t="shared" si="49"/>
        <v>1944.5586554183089</v>
      </c>
      <c r="K188" s="157">
        <f t="shared" si="49"/>
        <v>1953.0880075789064</v>
      </c>
      <c r="L188" s="157">
        <f t="shared" si="49"/>
        <v>2066.926974127171</v>
      </c>
      <c r="M188" s="157">
        <f t="shared" si="49"/>
        <v>1997.5052458349867</v>
      </c>
      <c r="N188" s="157">
        <f t="shared" si="49"/>
        <v>2001.7008891599316</v>
      </c>
      <c r="O188" s="157">
        <f t="shared" si="49"/>
        <v>1981.9855111144311</v>
      </c>
      <c r="P188" s="157">
        <f t="shared" si="49"/>
        <v>1986.899081756093</v>
      </c>
      <c r="Q188" s="157">
        <f t="shared" si="49"/>
        <v>2007.8838199766619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1346.2446791611856</v>
      </c>
      <c r="C189" s="132">
        <f t="shared" si="50"/>
        <v>1402.1079036865385</v>
      </c>
      <c r="D189" s="132">
        <f t="shared" si="50"/>
        <v>1405.566654764096</v>
      </c>
      <c r="E189" s="132">
        <f t="shared" si="50"/>
        <v>1426.6943582249182</v>
      </c>
      <c r="F189" s="132">
        <f t="shared" si="50"/>
        <v>1469.6951549890784</v>
      </c>
      <c r="G189" s="132">
        <f t="shared" si="50"/>
        <v>1479.302861562117</v>
      </c>
      <c r="H189" s="132">
        <f t="shared" si="50"/>
        <v>1533.5926846473883</v>
      </c>
      <c r="I189" s="132">
        <f t="shared" si="50"/>
        <v>1621.0059691707829</v>
      </c>
      <c r="J189" s="132">
        <f t="shared" si="50"/>
        <v>1661.6249384057603</v>
      </c>
      <c r="K189" s="132">
        <f t="shared" si="50"/>
        <v>1697.8461780302218</v>
      </c>
      <c r="L189" s="132">
        <f t="shared" si="50"/>
        <v>1700.1321200983168</v>
      </c>
      <c r="M189" s="132">
        <f t="shared" si="50"/>
        <v>1689.7752640309127</v>
      </c>
      <c r="N189" s="132">
        <f t="shared" si="50"/>
        <v>1681.8239325935303</v>
      </c>
      <c r="O189" s="132">
        <f t="shared" si="50"/>
        <v>1674.7474790007707</v>
      </c>
      <c r="P189" s="132">
        <f t="shared" si="50"/>
        <v>1656.2338461637914</v>
      </c>
      <c r="Q189" s="132">
        <f t="shared" si="50"/>
        <v>1651.9703836130652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1651.2938014879849</v>
      </c>
      <c r="L190" s="132">
        <f t="shared" si="51"/>
        <v>1657.3509450070046</v>
      </c>
      <c r="M190" s="132">
        <f t="shared" si="51"/>
        <v>1651.4729324200462</v>
      </c>
      <c r="N190" s="132">
        <f t="shared" si="51"/>
        <v>1651.3973326660876</v>
      </c>
      <c r="O190" s="132">
        <f t="shared" si="51"/>
        <v>1655.7673943675095</v>
      </c>
      <c r="P190" s="132">
        <f t="shared" si="51"/>
        <v>1645.4240623127773</v>
      </c>
      <c r="Q190" s="132">
        <f t="shared" si="51"/>
        <v>1638.0931853201855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1195.2870477014444</v>
      </c>
      <c r="L191" s="165">
        <f t="shared" si="51"/>
        <v>1197.9669256523521</v>
      </c>
      <c r="M191" s="165">
        <f t="shared" si="51"/>
        <v>1190.8627033119574</v>
      </c>
      <c r="N191" s="165">
        <f t="shared" si="51"/>
        <v>1187.1211262046563</v>
      </c>
      <c r="O191" s="165">
        <f t="shared" si="51"/>
        <v>1188.7926283501251</v>
      </c>
      <c r="P191" s="165">
        <f t="shared" si="51"/>
        <v>1178.917062461235</v>
      </c>
      <c r="Q191" s="165">
        <f t="shared" si="51"/>
        <v>1172.212363931312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456.00675378654034</v>
      </c>
      <c r="L192" s="164">
        <f t="shared" si="51"/>
        <v>459.38401935465231</v>
      </c>
      <c r="M192" s="164">
        <f t="shared" si="51"/>
        <v>460.61022910808919</v>
      </c>
      <c r="N192" s="164">
        <f t="shared" si="51"/>
        <v>464.27620646143112</v>
      </c>
      <c r="O192" s="164">
        <f t="shared" si="51"/>
        <v>466.97476601738464</v>
      </c>
      <c r="P192" s="164">
        <f t="shared" si="51"/>
        <v>466.5069998515425</v>
      </c>
      <c r="Q192" s="164">
        <f t="shared" si="51"/>
        <v>465.88082138887358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1558.9393098607004</v>
      </c>
      <c r="C193" s="162">
        <f t="shared" si="52"/>
        <v>1653.7794321578722</v>
      </c>
      <c r="D193" s="162">
        <f t="shared" si="52"/>
        <v>1686.9976711909208</v>
      </c>
      <c r="E193" s="162">
        <f t="shared" si="52"/>
        <v>2014.1722683160788</v>
      </c>
      <c r="F193" s="162">
        <f t="shared" si="52"/>
        <v>2061.7533299160677</v>
      </c>
      <c r="G193" s="162">
        <f t="shared" si="52"/>
        <v>2010.6359998057972</v>
      </c>
      <c r="H193" s="162">
        <f t="shared" si="52"/>
        <v>2127.2385463183291</v>
      </c>
      <c r="I193" s="162">
        <f t="shared" si="52"/>
        <v>2001.2000554712208</v>
      </c>
      <c r="J193" s="162">
        <f t="shared" si="52"/>
        <v>2128.6433226216368</v>
      </c>
      <c r="K193" s="162">
        <f t="shared" si="52"/>
        <v>2156.2087581562268</v>
      </c>
      <c r="L193" s="162">
        <f t="shared" si="52"/>
        <v>2373.9897170226018</v>
      </c>
      <c r="M193" s="162">
        <f t="shared" si="52"/>
        <v>2231.5239287351519</v>
      </c>
      <c r="N193" s="162">
        <f t="shared" si="52"/>
        <v>2255.085831362826</v>
      </c>
      <c r="O193" s="162">
        <f t="shared" si="52"/>
        <v>2256.1478036143458</v>
      </c>
      <c r="P193" s="162">
        <f t="shared" si="52"/>
        <v>2298.6940466799883</v>
      </c>
      <c r="Q193" s="162">
        <f t="shared" si="52"/>
        <v>2333.6396420507331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1988.4787621307382</v>
      </c>
      <c r="L194" s="160">
        <f t="shared" si="53"/>
        <v>2145.326864416485</v>
      </c>
      <c r="M194" s="160">
        <f t="shared" si="53"/>
        <v>2041.3189388666444</v>
      </c>
      <c r="N194" s="160">
        <f t="shared" si="53"/>
        <v>2057.3279139506985</v>
      </c>
      <c r="O194" s="160">
        <f t="shared" si="53"/>
        <v>2065.1293803021731</v>
      </c>
      <c r="P194" s="160">
        <f t="shared" si="53"/>
        <v>2096.6098796798874</v>
      </c>
      <c r="Q194" s="160">
        <f t="shared" si="53"/>
        <v>2114.4282957982437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1532.4720083441973</v>
      </c>
      <c r="L195" s="156">
        <f t="shared" si="53"/>
        <v>1685.9428450618327</v>
      </c>
      <c r="M195" s="156">
        <f t="shared" si="53"/>
        <v>1580.7087097585556</v>
      </c>
      <c r="N195" s="156">
        <f t="shared" si="53"/>
        <v>1593.0517074892673</v>
      </c>
      <c r="O195" s="156">
        <f t="shared" si="53"/>
        <v>1598.1546142847885</v>
      </c>
      <c r="P195" s="156">
        <f t="shared" si="53"/>
        <v>1630.1028798283451</v>
      </c>
      <c r="Q195" s="156">
        <f t="shared" si="53"/>
        <v>1648.5474744093699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456.00675378654091</v>
      </c>
      <c r="L196" s="57">
        <f t="shared" si="53"/>
        <v>459.38401935465242</v>
      </c>
      <c r="M196" s="57">
        <f t="shared" si="53"/>
        <v>460.61022910808896</v>
      </c>
      <c r="N196" s="57">
        <f t="shared" si="53"/>
        <v>464.27620646143117</v>
      </c>
      <c r="O196" s="57">
        <f t="shared" si="53"/>
        <v>466.97476601738435</v>
      </c>
      <c r="P196" s="57">
        <f t="shared" si="53"/>
        <v>466.50699985154228</v>
      </c>
      <c r="Q196" s="57">
        <f t="shared" si="53"/>
        <v>465.8808213888737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521.56261771891423</v>
      </c>
      <c r="C197" s="157">
        <f t="shared" si="54"/>
        <v>529.04011674620597</v>
      </c>
      <c r="D197" s="157">
        <f t="shared" si="54"/>
        <v>581.96599299869035</v>
      </c>
      <c r="E197" s="157">
        <f t="shared" si="54"/>
        <v>780.62699861611884</v>
      </c>
      <c r="F197" s="157">
        <f t="shared" si="54"/>
        <v>798.03315317436682</v>
      </c>
      <c r="G197" s="157">
        <f t="shared" si="54"/>
        <v>788.33485165680452</v>
      </c>
      <c r="H197" s="157">
        <f t="shared" si="54"/>
        <v>821.58147276561772</v>
      </c>
      <c r="I197" s="157">
        <f t="shared" si="54"/>
        <v>819.41400080999153</v>
      </c>
      <c r="J197" s="157">
        <f t="shared" si="54"/>
        <v>845.85253632813601</v>
      </c>
      <c r="K197" s="157">
        <f t="shared" si="54"/>
        <v>861.74553336030465</v>
      </c>
      <c r="L197" s="157">
        <f t="shared" si="54"/>
        <v>878.86271186317947</v>
      </c>
      <c r="M197" s="157">
        <f t="shared" si="54"/>
        <v>878.46391358408346</v>
      </c>
      <c r="N197" s="157">
        <f t="shared" si="54"/>
        <v>872.41986777488535</v>
      </c>
      <c r="O197" s="157">
        <f t="shared" si="54"/>
        <v>890.38371682805166</v>
      </c>
      <c r="P197" s="157">
        <f t="shared" si="54"/>
        <v>896.02889771802143</v>
      </c>
      <c r="Q197" s="157">
        <f t="shared" si="54"/>
        <v>913.58930214405075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473.79521576969472</v>
      </c>
      <c r="C198" s="156">
        <f t="shared" si="55"/>
        <v>491.13827552879951</v>
      </c>
      <c r="D198" s="156">
        <f t="shared" si="55"/>
        <v>521.81095199819151</v>
      </c>
      <c r="E198" s="156">
        <f t="shared" si="55"/>
        <v>658.36387404427421</v>
      </c>
      <c r="F198" s="156">
        <f t="shared" si="55"/>
        <v>668.56475627489374</v>
      </c>
      <c r="G198" s="156">
        <f t="shared" si="55"/>
        <v>674.8242839604851</v>
      </c>
      <c r="H198" s="156">
        <f t="shared" si="55"/>
        <v>689.3343528377095</v>
      </c>
      <c r="I198" s="156">
        <f t="shared" si="55"/>
        <v>705.89412761635947</v>
      </c>
      <c r="J198" s="156">
        <f t="shared" si="55"/>
        <v>722.16411924244562</v>
      </c>
      <c r="K198" s="156">
        <f t="shared" si="55"/>
        <v>729.69013783125752</v>
      </c>
      <c r="L198" s="156">
        <f t="shared" si="55"/>
        <v>731.45343600448223</v>
      </c>
      <c r="M198" s="156">
        <f t="shared" si="55"/>
        <v>733.56569949448158</v>
      </c>
      <c r="N198" s="156">
        <f t="shared" si="55"/>
        <v>741.52295899629519</v>
      </c>
      <c r="O198" s="156">
        <f t="shared" si="55"/>
        <v>740.88932314921499</v>
      </c>
      <c r="P198" s="156">
        <f t="shared" si="55"/>
        <v>736.66665016098193</v>
      </c>
      <c r="Q198" s="156">
        <f t="shared" si="55"/>
        <v>738.33536085160563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548.35845108180911</v>
      </c>
      <c r="C199" s="57">
        <f t="shared" si="56"/>
        <v>549.69715186010478</v>
      </c>
      <c r="D199" s="57">
        <f t="shared" si="56"/>
        <v>614.63287865301663</v>
      </c>
      <c r="E199" s="57">
        <f t="shared" si="56"/>
        <v>845.94356367783234</v>
      </c>
      <c r="F199" s="57">
        <f t="shared" si="56"/>
        <v>859.16747957570294</v>
      </c>
      <c r="G199" s="57">
        <f t="shared" si="56"/>
        <v>839.35261359112997</v>
      </c>
      <c r="H199" s="57">
        <f t="shared" si="56"/>
        <v>881.52075059751905</v>
      </c>
      <c r="I199" s="57">
        <f t="shared" si="56"/>
        <v>872.59956187435967</v>
      </c>
      <c r="J199" s="57">
        <f t="shared" si="56"/>
        <v>905.35280915145734</v>
      </c>
      <c r="K199" s="57">
        <f t="shared" si="56"/>
        <v>930.16539000781574</v>
      </c>
      <c r="L199" s="57">
        <f t="shared" si="56"/>
        <v>952.95131506373446</v>
      </c>
      <c r="M199" s="57">
        <f t="shared" si="56"/>
        <v>941.59896307068584</v>
      </c>
      <c r="N199" s="57">
        <f t="shared" si="56"/>
        <v>928.68471870155429</v>
      </c>
      <c r="O199" s="57">
        <f t="shared" si="56"/>
        <v>948.68726493651593</v>
      </c>
      <c r="P199" s="57">
        <f t="shared" si="56"/>
        <v>965.93171152979664</v>
      </c>
      <c r="Q199" s="57">
        <f t="shared" si="56"/>
        <v>985.04236924183772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475.90957124894049</v>
      </c>
      <c r="C201" s="168">
        <f t="shared" si="57"/>
        <v>461.77312287362804</v>
      </c>
      <c r="D201" s="168">
        <f t="shared" si="57"/>
        <v>378.96067891147163</v>
      </c>
      <c r="E201" s="168">
        <f t="shared" si="57"/>
        <v>337.13997522450177</v>
      </c>
      <c r="F201" s="168">
        <f t="shared" si="57"/>
        <v>275.70746688987037</v>
      </c>
      <c r="G201" s="168">
        <f t="shared" si="57"/>
        <v>245.55934774382692</v>
      </c>
      <c r="H201" s="168">
        <f t="shared" si="57"/>
        <v>231.81834416926182</v>
      </c>
      <c r="I201" s="168">
        <f t="shared" si="57"/>
        <v>302.56769993505702</v>
      </c>
      <c r="J201" s="168">
        <f t="shared" si="57"/>
        <v>366.63645562896954</v>
      </c>
      <c r="K201" s="168">
        <f t="shared" si="57"/>
        <v>405.08305790422867</v>
      </c>
      <c r="L201" s="168">
        <f t="shared" si="57"/>
        <v>410.1363034333209</v>
      </c>
      <c r="M201" s="168">
        <f t="shared" si="57"/>
        <v>380.8115527207774</v>
      </c>
      <c r="N201" s="168">
        <f t="shared" si="57"/>
        <v>384.95404805411994</v>
      </c>
      <c r="O201" s="168">
        <f t="shared" si="57"/>
        <v>390.12571850976104</v>
      </c>
      <c r="P201" s="168">
        <f t="shared" si="57"/>
        <v>398.9817415908982</v>
      </c>
      <c r="Q201" s="168">
        <f t="shared" si="57"/>
        <v>379.85851689173808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379.45943966009224</v>
      </c>
      <c r="C206" s="157">
        <f t="shared" si="62"/>
        <v>366.0627437502601</v>
      </c>
      <c r="D206" s="157">
        <f t="shared" si="62"/>
        <v>279.69011563899483</v>
      </c>
      <c r="E206" s="157">
        <f t="shared" si="62"/>
        <v>215.74897491262729</v>
      </c>
      <c r="F206" s="157">
        <f t="shared" si="62"/>
        <v>163.94624193730198</v>
      </c>
      <c r="G206" s="157">
        <f t="shared" si="62"/>
        <v>137.46497661030244</v>
      </c>
      <c r="H206" s="157">
        <f t="shared" si="62"/>
        <v>122.18386635482547</v>
      </c>
      <c r="I206" s="157">
        <f t="shared" si="62"/>
        <v>189.89179378537239</v>
      </c>
      <c r="J206" s="157">
        <f t="shared" si="62"/>
        <v>250.12709531239025</v>
      </c>
      <c r="K206" s="157">
        <f t="shared" si="62"/>
        <v>282.00205024661454</v>
      </c>
      <c r="L206" s="157">
        <f t="shared" si="62"/>
        <v>289.57441228754647</v>
      </c>
      <c r="M206" s="157">
        <f t="shared" si="62"/>
        <v>271.30983673457848</v>
      </c>
      <c r="N206" s="157">
        <f t="shared" si="62"/>
        <v>275.61207273185585</v>
      </c>
      <c r="O206" s="157">
        <f t="shared" si="62"/>
        <v>288.22991519479689</v>
      </c>
      <c r="P206" s="157">
        <f t="shared" si="62"/>
        <v>289.26754192783665</v>
      </c>
      <c r="Q206" s="157">
        <f t="shared" si="62"/>
        <v>276.42869856761399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607.51290286808853</v>
      </c>
      <c r="C207" s="132">
        <f t="shared" si="63"/>
        <v>614.63639180683913</v>
      </c>
      <c r="D207" s="132">
        <f t="shared" si="63"/>
        <v>613.31918146078362</v>
      </c>
      <c r="E207" s="132">
        <f t="shared" si="63"/>
        <v>617.26998569899217</v>
      </c>
      <c r="F207" s="132">
        <f t="shared" si="63"/>
        <v>627.20688753699972</v>
      </c>
      <c r="G207" s="132">
        <f t="shared" si="63"/>
        <v>624.2438028339227</v>
      </c>
      <c r="H207" s="132">
        <f t="shared" si="63"/>
        <v>629.80921523502445</v>
      </c>
      <c r="I207" s="132">
        <f t="shared" si="63"/>
        <v>628.39737412222553</v>
      </c>
      <c r="J207" s="132">
        <f t="shared" si="63"/>
        <v>634.56643986746735</v>
      </c>
      <c r="K207" s="132">
        <f t="shared" si="63"/>
        <v>645.21817315446117</v>
      </c>
      <c r="L207" s="132">
        <f t="shared" si="63"/>
        <v>645.56540781217097</v>
      </c>
      <c r="M207" s="132">
        <f t="shared" si="63"/>
        <v>641.13995153396843</v>
      </c>
      <c r="N207" s="132">
        <f t="shared" si="63"/>
        <v>637.74458056518563</v>
      </c>
      <c r="O207" s="132">
        <f t="shared" si="63"/>
        <v>634.49450563350138</v>
      </c>
      <c r="P207" s="132">
        <f t="shared" si="63"/>
        <v>627.26027077713104</v>
      </c>
      <c r="Q207" s="132">
        <f t="shared" si="63"/>
        <v>620.01383941769939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451.65272120811625</v>
      </c>
      <c r="L208" s="132">
        <f t="shared" si="64"/>
        <v>451.89578546851925</v>
      </c>
      <c r="M208" s="132">
        <f t="shared" si="64"/>
        <v>448.79796607378103</v>
      </c>
      <c r="N208" s="132">
        <f t="shared" si="64"/>
        <v>446.42120639562756</v>
      </c>
      <c r="O208" s="132">
        <f t="shared" si="64"/>
        <v>444.1461539434523</v>
      </c>
      <c r="P208" s="132">
        <f t="shared" si="64"/>
        <v>439.08218954399183</v>
      </c>
      <c r="Q208" s="132">
        <f t="shared" si="64"/>
        <v>434.00968759238992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451.65272120811625</v>
      </c>
      <c r="L209" s="165">
        <f t="shared" si="65"/>
        <v>451.89578546851925</v>
      </c>
      <c r="M209" s="165">
        <f t="shared" si="65"/>
        <v>448.79796607378103</v>
      </c>
      <c r="N209" s="165">
        <f t="shared" si="65"/>
        <v>446.42120639562756</v>
      </c>
      <c r="O209" s="165">
        <f t="shared" si="65"/>
        <v>444.1461539434523</v>
      </c>
      <c r="P209" s="165">
        <f t="shared" si="65"/>
        <v>439.08218954399183</v>
      </c>
      <c r="Q209" s="165">
        <f t="shared" si="65"/>
        <v>434.00968759238992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96.450131588848251</v>
      </c>
      <c r="C215" s="157">
        <f t="shared" si="71"/>
        <v>95.710379123367943</v>
      </c>
      <c r="D215" s="157">
        <f t="shared" si="71"/>
        <v>99.270563272476835</v>
      </c>
      <c r="E215" s="157">
        <f t="shared" si="71"/>
        <v>121.39100031187446</v>
      </c>
      <c r="F215" s="157">
        <f t="shared" si="71"/>
        <v>111.76122495256837</v>
      </c>
      <c r="G215" s="157">
        <f t="shared" si="71"/>
        <v>108.09437113352448</v>
      </c>
      <c r="H215" s="157">
        <f t="shared" si="71"/>
        <v>109.63447781443634</v>
      </c>
      <c r="I215" s="157">
        <f t="shared" si="71"/>
        <v>112.67590614968464</v>
      </c>
      <c r="J215" s="157">
        <f t="shared" si="71"/>
        <v>116.5093603165793</v>
      </c>
      <c r="K215" s="157">
        <f t="shared" si="71"/>
        <v>123.08100765761415</v>
      </c>
      <c r="L215" s="157">
        <f t="shared" si="71"/>
        <v>120.56189114577441</v>
      </c>
      <c r="M215" s="157">
        <f t="shared" si="71"/>
        <v>109.50171598619889</v>
      </c>
      <c r="N215" s="157">
        <f t="shared" si="71"/>
        <v>109.34197532226409</v>
      </c>
      <c r="O215" s="157">
        <f t="shared" si="71"/>
        <v>101.89580331496416</v>
      </c>
      <c r="P215" s="157">
        <f t="shared" si="71"/>
        <v>109.71419966306155</v>
      </c>
      <c r="Q215" s="157">
        <f t="shared" si="71"/>
        <v>103.4298183241241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268.38627334883233</v>
      </c>
      <c r="C216" s="156">
        <f t="shared" si="72"/>
        <v>271.32123384621565</v>
      </c>
      <c r="D216" s="156">
        <f t="shared" si="72"/>
        <v>282.07417874377967</v>
      </c>
      <c r="E216" s="156">
        <f t="shared" si="72"/>
        <v>348.61732458365242</v>
      </c>
      <c r="F216" s="156">
        <f t="shared" si="72"/>
        <v>348.44571109772477</v>
      </c>
      <c r="G216" s="156">
        <f t="shared" si="72"/>
        <v>348.59597228054889</v>
      </c>
      <c r="H216" s="156">
        <f t="shared" si="72"/>
        <v>351.52668039353711</v>
      </c>
      <c r="I216" s="156">
        <f t="shared" si="72"/>
        <v>353.17265605911052</v>
      </c>
      <c r="J216" s="156">
        <f t="shared" si="72"/>
        <v>358.70754982766402</v>
      </c>
      <c r="K216" s="156">
        <f t="shared" si="72"/>
        <v>360.63647685532953</v>
      </c>
      <c r="L216" s="156">
        <f t="shared" si="72"/>
        <v>360.43604590404129</v>
      </c>
      <c r="M216" s="156">
        <f t="shared" si="72"/>
        <v>360.81383524752954</v>
      </c>
      <c r="N216" s="156">
        <f t="shared" si="72"/>
        <v>363.71973219365515</v>
      </c>
      <c r="O216" s="156">
        <f t="shared" si="72"/>
        <v>363.16380207638224</v>
      </c>
      <c r="P216" s="156">
        <f t="shared" si="72"/>
        <v>359.83719892181432</v>
      </c>
      <c r="Q216" s="156">
        <f t="shared" si="72"/>
        <v>357.11358649123997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225.13235564768152</v>
      </c>
      <c r="C219" s="184">
        <f>C165/RES_summary!C$19</f>
        <v>242.02188016118859</v>
      </c>
      <c r="D219" s="184">
        <f>D165/RES_summary!D$19</f>
        <v>225.21917123221127</v>
      </c>
      <c r="E219" s="184">
        <f>E165/RES_summary!E$19</f>
        <v>251.35695713593157</v>
      </c>
      <c r="F219" s="184">
        <f>F165/RES_summary!F$19</f>
        <v>241.90150198329169</v>
      </c>
      <c r="G219" s="184">
        <f>G165/RES_summary!G$19</f>
        <v>236.11369095300958</v>
      </c>
      <c r="H219" s="184">
        <f>H165/RES_summary!H$19</f>
        <v>251.67027630150929</v>
      </c>
      <c r="I219" s="184">
        <f>I165/RES_summary!I$19</f>
        <v>227.7474453383019</v>
      </c>
      <c r="J219" s="184">
        <f>J165/RES_summary!J$19</f>
        <v>230.85731852115373</v>
      </c>
      <c r="K219" s="184">
        <f>K165/RES_summary!K$19</f>
        <v>234.45648255086701</v>
      </c>
      <c r="L219" s="184">
        <f>L165/RES_summary!L$19</f>
        <v>261.4504753885771</v>
      </c>
      <c r="M219" s="184">
        <f>M165/RES_summary!M$19</f>
        <v>225.78704523379957</v>
      </c>
      <c r="N219" s="184">
        <f>N165/RES_summary!N$19</f>
        <v>228.53553425590235</v>
      </c>
      <c r="O219" s="184">
        <f>O165/RES_summary!O$19</f>
        <v>222.34992307673264</v>
      </c>
      <c r="P219" s="184">
        <f>P165/RES_summary!P$19</f>
        <v>207.05534270846215</v>
      </c>
      <c r="Q219" s="184">
        <f>Q165/RES_summary!Q$19</f>
        <v>206.13530201783786</v>
      </c>
    </row>
    <row r="220" spans="1:17" ht="12" customHeight="1" x14ac:dyDescent="0.25">
      <c r="A220" s="158" t="s">
        <v>65</v>
      </c>
      <c r="B220" s="178">
        <f>B166/RES_summary!B$19</f>
        <v>169.4096117490964</v>
      </c>
      <c r="C220" s="178">
        <f>C166/RES_summary!C$19</f>
        <v>186.92381294929149</v>
      </c>
      <c r="D220" s="178">
        <f>D166/RES_summary!D$19</f>
        <v>171.21953458687977</v>
      </c>
      <c r="E220" s="178">
        <f>E166/RES_summary!E$19</f>
        <v>190.47899780495135</v>
      </c>
      <c r="F220" s="178">
        <f>F166/RES_summary!F$19</f>
        <v>181.72798721193593</v>
      </c>
      <c r="G220" s="178">
        <f>G166/RES_summary!G$19</f>
        <v>178.36573503488407</v>
      </c>
      <c r="H220" s="178">
        <f>H166/RES_summary!H$19</f>
        <v>192.55890722995412</v>
      </c>
      <c r="I220" s="178">
        <f>I166/RES_summary!I$19</f>
        <v>171.72820024345083</v>
      </c>
      <c r="J220" s="178">
        <f>J166/RES_summary!J$19</f>
        <v>173.55134458481319</v>
      </c>
      <c r="K220" s="178">
        <f>K166/RES_summary!K$19</f>
        <v>177.12888960539689</v>
      </c>
      <c r="L220" s="178">
        <f>L166/RES_summary!L$19</f>
        <v>202.6427357054009</v>
      </c>
      <c r="M220" s="178">
        <f>M166/RES_summary!M$19</f>
        <v>169.73071588678826</v>
      </c>
      <c r="N220" s="178">
        <f>N166/RES_summary!N$19</f>
        <v>173.59765960940908</v>
      </c>
      <c r="O220" s="178">
        <f>O166/RES_summary!O$19</f>
        <v>168.30424526373662</v>
      </c>
      <c r="P220" s="178">
        <f>P166/RES_summary!P$19</f>
        <v>153.48001480170944</v>
      </c>
      <c r="Q220" s="178">
        <f>Q166/RES_summary!Q$19</f>
        <v>153.37091234673429</v>
      </c>
    </row>
    <row r="221" spans="1:17" ht="12" customHeight="1" x14ac:dyDescent="0.25">
      <c r="A221" s="23" t="s">
        <v>60</v>
      </c>
      <c r="B221" s="176">
        <f>B167/RES_summary!B$19</f>
        <v>169.4096117490964</v>
      </c>
      <c r="C221" s="176">
        <f>C167/RES_summary!C$19</f>
        <v>186.92381294929149</v>
      </c>
      <c r="D221" s="176">
        <f>D167/RES_summary!D$19</f>
        <v>171.21953458687977</v>
      </c>
      <c r="E221" s="176">
        <f>E167/RES_summary!E$19</f>
        <v>190.47899780495135</v>
      </c>
      <c r="F221" s="176">
        <f>F167/RES_summary!F$19</f>
        <v>181.72798721193593</v>
      </c>
      <c r="G221" s="176">
        <f>G167/RES_summary!G$19</f>
        <v>178.36573503488407</v>
      </c>
      <c r="H221" s="176">
        <f>H167/RES_summary!H$19</f>
        <v>192.55890722995412</v>
      </c>
      <c r="I221" s="176">
        <f>I167/RES_summary!I$19</f>
        <v>171.72820024345083</v>
      </c>
      <c r="J221" s="176">
        <f>J167/RES_summary!J$19</f>
        <v>173.55134458481319</v>
      </c>
      <c r="K221" s="176">
        <f>K167/RES_summary!K$19</f>
        <v>177.12888960539689</v>
      </c>
      <c r="L221" s="176">
        <f>L167/RES_summary!L$19</f>
        <v>202.6427357054009</v>
      </c>
      <c r="M221" s="176">
        <f>M167/RES_summary!M$19</f>
        <v>169.73071588678826</v>
      </c>
      <c r="N221" s="176">
        <f>N167/RES_summary!N$19</f>
        <v>173.59765960940908</v>
      </c>
      <c r="O221" s="176">
        <f>O167/RES_summary!O$19</f>
        <v>168.30424526373662</v>
      </c>
      <c r="P221" s="176">
        <f>P167/RES_summary!P$19</f>
        <v>153.48001480170944</v>
      </c>
      <c r="Q221" s="176">
        <f>Q167/RES_summary!Q$19</f>
        <v>153.37091234673429</v>
      </c>
    </row>
    <row r="222" spans="1:17" ht="12" customHeight="1" x14ac:dyDescent="0.25">
      <c r="A222" s="158" t="s">
        <v>112</v>
      </c>
      <c r="B222" s="178">
        <f>B168/RES_summary!B$19</f>
        <v>4.690221803748968E-3</v>
      </c>
      <c r="C222" s="178">
        <f>C168/RES_summary!C$19</f>
        <v>4.7403553159577156E-3</v>
      </c>
      <c r="D222" s="178">
        <f>D168/RES_summary!D$19</f>
        <v>5.4138943348414226E-3</v>
      </c>
      <c r="E222" s="178">
        <f>E168/RES_summary!E$19</f>
        <v>5.5842259386169515E-3</v>
      </c>
      <c r="F222" s="178">
        <f>F168/RES_summary!F$19</f>
        <v>6.8274244700954195E-3</v>
      </c>
      <c r="G222" s="178">
        <f>G168/RES_summary!G$19</f>
        <v>7.7533743322642304E-3</v>
      </c>
      <c r="H222" s="178">
        <f>H168/RES_summary!H$19</f>
        <v>1.0309680318873474E-2</v>
      </c>
      <c r="I222" s="178">
        <f>I168/RES_summary!I$19</f>
        <v>1.4175321409574313E-2</v>
      </c>
      <c r="J222" s="178">
        <f>J168/RES_summary!J$19</f>
        <v>1.8018682864599907E-2</v>
      </c>
      <c r="K222" s="178">
        <f>K168/RES_summary!K$19</f>
        <v>2.3248605084949674E-2</v>
      </c>
      <c r="L222" s="178">
        <f>L168/RES_summary!L$19</f>
        <v>2.8357242047788927E-2</v>
      </c>
      <c r="M222" s="178">
        <f>M168/RES_summary!M$19</f>
        <v>3.4496843801797433E-2</v>
      </c>
      <c r="N222" s="178">
        <f>N168/RES_summary!N$19</f>
        <v>3.9107853020852408E-2</v>
      </c>
      <c r="O222" s="178">
        <f>O168/RES_summary!O$19</f>
        <v>3.9843825034739683E-2</v>
      </c>
      <c r="P222" s="178">
        <f>P168/RES_summary!P$19</f>
        <v>4.9572643406371228E-2</v>
      </c>
      <c r="Q222" s="178">
        <f>Q168/RES_summary!Q$19</f>
        <v>5.6007531824450937E-2</v>
      </c>
    </row>
    <row r="223" spans="1:17" ht="12" customHeight="1" x14ac:dyDescent="0.25">
      <c r="A223" s="23" t="s">
        <v>60</v>
      </c>
      <c r="B223" s="177">
        <f>B169/RES_summary!B$19</f>
        <v>4.690221803748968E-3</v>
      </c>
      <c r="C223" s="177">
        <f>C169/RES_summary!C$19</f>
        <v>4.7403553159577156E-3</v>
      </c>
      <c r="D223" s="177">
        <f>D169/RES_summary!D$19</f>
        <v>5.4138943348414226E-3</v>
      </c>
      <c r="E223" s="177">
        <f>E169/RES_summary!E$19</f>
        <v>5.5842259386169515E-3</v>
      </c>
      <c r="F223" s="177">
        <f>F169/RES_summary!F$19</f>
        <v>6.8274244700954195E-3</v>
      </c>
      <c r="G223" s="177">
        <f>G169/RES_summary!G$19</f>
        <v>7.7533743322642304E-3</v>
      </c>
      <c r="H223" s="177">
        <f>H169/RES_summary!H$19</f>
        <v>1.0309680318873474E-2</v>
      </c>
      <c r="I223" s="177">
        <f>I169/RES_summary!I$19</f>
        <v>1.4175321409574313E-2</v>
      </c>
      <c r="J223" s="177">
        <f>J169/RES_summary!J$19</f>
        <v>1.8018682864599907E-2</v>
      </c>
      <c r="K223" s="177">
        <f>K169/RES_summary!K$19</f>
        <v>2.3248605084949674E-2</v>
      </c>
      <c r="L223" s="177">
        <f>L169/RES_summary!L$19</f>
        <v>2.8357242047788927E-2</v>
      </c>
      <c r="M223" s="177">
        <f>M169/RES_summary!M$19</f>
        <v>3.4496843801797433E-2</v>
      </c>
      <c r="N223" s="177">
        <f>N169/RES_summary!N$19</f>
        <v>3.9107853020852408E-2</v>
      </c>
      <c r="O223" s="177">
        <f>O169/RES_summary!O$19</f>
        <v>3.9843825034739683E-2</v>
      </c>
      <c r="P223" s="177">
        <f>P169/RES_summary!P$19</f>
        <v>4.9572643406371228E-2</v>
      </c>
      <c r="Q223" s="177">
        <f>Q169/RES_summary!Q$19</f>
        <v>5.6007531824450937E-2</v>
      </c>
    </row>
    <row r="224" spans="1:17" ht="12" customHeight="1" x14ac:dyDescent="0.25">
      <c r="A224" s="158" t="s">
        <v>63</v>
      </c>
      <c r="B224" s="178">
        <f>B170/RES_summary!B$19</f>
        <v>41.645839612097134</v>
      </c>
      <c r="C224" s="178">
        <f>C170/RES_summary!C$19</f>
        <v>41.318367251934504</v>
      </c>
      <c r="D224" s="178">
        <f>D170/RES_summary!D$19</f>
        <v>39.46277740721365</v>
      </c>
      <c r="E224" s="178">
        <f>E170/RES_summary!E$19</f>
        <v>42.284249694238525</v>
      </c>
      <c r="F224" s="178">
        <f>F170/RES_summary!F$19</f>
        <v>42.027855168846344</v>
      </c>
      <c r="G224" s="178">
        <f>G170/RES_summary!G$19</f>
        <v>40.274047686961744</v>
      </c>
      <c r="H224" s="178">
        <f>H170/RES_summary!H$19</f>
        <v>41.348533317613025</v>
      </c>
      <c r="I224" s="178">
        <f>I170/RES_summary!I$19</f>
        <v>38.610005362058494</v>
      </c>
      <c r="J224" s="178">
        <f>J170/RES_summary!J$19</f>
        <v>39.645226529922091</v>
      </c>
      <c r="K224" s="178">
        <f>K170/RES_summary!K$19</f>
        <v>39.505404518957704</v>
      </c>
      <c r="L224" s="178">
        <f>L170/RES_summary!L$19</f>
        <v>41.042053018854908</v>
      </c>
      <c r="M224" s="178">
        <f>M170/RES_summary!M$19</f>
        <v>38.856818261901751</v>
      </c>
      <c r="N224" s="178">
        <f>N170/RES_summary!N$19</f>
        <v>38.164271112117916</v>
      </c>
      <c r="O224" s="178">
        <f>O170/RES_summary!O$19</f>
        <v>37.408370020663604</v>
      </c>
      <c r="P224" s="178">
        <f>P170/RES_summary!P$19</f>
        <v>36.887094173926286</v>
      </c>
      <c r="Q224" s="178">
        <f>Q170/RES_summary!Q$19</f>
        <v>36.25888980412055</v>
      </c>
    </row>
    <row r="225" spans="1:17" ht="12" customHeight="1" x14ac:dyDescent="0.25">
      <c r="A225" s="167" t="s">
        <v>144</v>
      </c>
      <c r="B225" s="183">
        <f>B171/RES_summary!B$19</f>
        <v>43.164864405364185</v>
      </c>
      <c r="C225" s="183">
        <f>C171/RES_summary!C$19</f>
        <v>42.86430363909048</v>
      </c>
      <c r="D225" s="183">
        <f>D171/RES_summary!D$19</f>
        <v>41.982257913282503</v>
      </c>
      <c r="E225" s="183">
        <f>E171/RES_summary!E$19</f>
        <v>41.494955870261641</v>
      </c>
      <c r="F225" s="183">
        <f>F171/RES_summary!F$19</f>
        <v>41.432443051452417</v>
      </c>
      <c r="G225" s="183">
        <f>G171/RES_summary!G$19</f>
        <v>40.525232973972933</v>
      </c>
      <c r="H225" s="183">
        <f>H171/RES_summary!H$19</f>
        <v>40.292644185978808</v>
      </c>
      <c r="I225" s="183">
        <f>I171/RES_summary!I$19</f>
        <v>39.617795117900819</v>
      </c>
      <c r="J225" s="183">
        <f>J171/RES_summary!J$19</f>
        <v>39.422278156600257</v>
      </c>
      <c r="K225" s="183">
        <f>K171/RES_summary!K$19</f>
        <v>39.518660317786576</v>
      </c>
      <c r="L225" s="183">
        <f>L171/RES_summary!L$19</f>
        <v>38.991656579644037</v>
      </c>
      <c r="M225" s="183">
        <f>M171/RES_summary!M$19</f>
        <v>38.187650922793331</v>
      </c>
      <c r="N225" s="183">
        <f>N171/RES_summary!N$19</f>
        <v>37.326641030966165</v>
      </c>
      <c r="O225" s="183">
        <f>O171/RES_summary!O$19</f>
        <v>36.659609891662733</v>
      </c>
      <c r="P225" s="183">
        <f>P171/RES_summary!P$19</f>
        <v>35.75105108096151</v>
      </c>
      <c r="Q225" s="183">
        <f>Q171/RES_summary!Q$19</f>
        <v>34.875202008363985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34.008724039909119</v>
      </c>
      <c r="L226" s="183">
        <f>L172/RES_summary!L$19</f>
        <v>33.598176162219431</v>
      </c>
      <c r="M226" s="183">
        <f>M172/RES_summary!M$19</f>
        <v>32.964593627850327</v>
      </c>
      <c r="N226" s="183">
        <f>N172/RES_summary!N$19</f>
        <v>32.302534445897329</v>
      </c>
      <c r="O226" s="183">
        <f>O172/RES_summary!O$19</f>
        <v>31.79176839507155</v>
      </c>
      <c r="P226" s="183">
        <f>P172/RES_summary!P$19</f>
        <v>31.066741157652888</v>
      </c>
      <c r="Q226" s="183">
        <f>Q172/RES_summary!Q$19</f>
        <v>30.366523182066114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27.663062222450201</v>
      </c>
      <c r="L227" s="182">
        <f>L173/RES_summary!L$19</f>
        <v>27.294159605750792</v>
      </c>
      <c r="M227" s="182">
        <f>M173/RES_summary!M$19</f>
        <v>26.731355645955514</v>
      </c>
      <c r="N227" s="182">
        <f>N173/RES_summary!N$19</f>
        <v>26.128648721676178</v>
      </c>
      <c r="O227" s="182">
        <f>O173/RES_summary!O$19</f>
        <v>25.66172692416399</v>
      </c>
      <c r="P227" s="182">
        <f>P173/RES_summary!P$19</f>
        <v>25.025735756673065</v>
      </c>
      <c r="Q227" s="182">
        <f>Q173/RES_summary!Q$19</f>
        <v>24.41264140585481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6.3456618174589243</v>
      </c>
      <c r="L228" s="181">
        <f>L174/RES_summary!L$19</f>
        <v>6.3040165564686399</v>
      </c>
      <c r="M228" s="181">
        <f>M174/RES_summary!M$19</f>
        <v>6.2332379818948116</v>
      </c>
      <c r="N228" s="181">
        <f>N174/RES_summary!N$19</f>
        <v>6.173885724221158</v>
      </c>
      <c r="O228" s="181">
        <f>O174/RES_summary!O$19</f>
        <v>6.1300414709075621</v>
      </c>
      <c r="P228" s="181">
        <f>P174/RES_summary!P$19</f>
        <v>6.0410054009798246</v>
      </c>
      <c r="Q228" s="181">
        <f>Q174/RES_summary!Q$19</f>
        <v>5.9538817762113014</v>
      </c>
    </row>
    <row r="229" spans="1:17" ht="12" customHeight="1" x14ac:dyDescent="0.25">
      <c r="A229" s="163" t="s">
        <v>142</v>
      </c>
      <c r="B229" s="180">
        <f>B175/RES_summary!B$19</f>
        <v>39.118325717878434</v>
      </c>
      <c r="C229" s="180">
        <f>C175/RES_summary!C$19</f>
        <v>39.041739298930928</v>
      </c>
      <c r="D229" s="180">
        <f>D175/RES_summary!D$19</f>
        <v>37.350629916835814</v>
      </c>
      <c r="E229" s="180">
        <f>E175/RES_summary!E$19</f>
        <v>42.708360335657702</v>
      </c>
      <c r="F229" s="180">
        <f>F175/RES_summary!F$19</f>
        <v>42.23856933154908</v>
      </c>
      <c r="G229" s="180">
        <f>G175/RES_summary!G$19</f>
        <v>40.203113665710823</v>
      </c>
      <c r="H229" s="180">
        <f>H175/RES_summary!H$19</f>
        <v>41.602682596859431</v>
      </c>
      <c r="I229" s="180">
        <f>I175/RES_summary!I$19</f>
        <v>38.173589012810631</v>
      </c>
      <c r="J229" s="180">
        <f>J175/RES_summary!J$19</f>
        <v>39.79028303835036</v>
      </c>
      <c r="K229" s="180">
        <f>K175/RES_summary!K$19</f>
        <v>39.652193769766605</v>
      </c>
      <c r="L229" s="180">
        <f>L175/RES_summary!L$19</f>
        <v>42.952538700511617</v>
      </c>
      <c r="M229" s="180">
        <f>M175/RES_summary!M$19</f>
        <v>39.587255012630166</v>
      </c>
      <c r="N229" s="180">
        <f>N175/RES_summary!N$19</f>
        <v>39.077679238808656</v>
      </c>
      <c r="O229" s="180">
        <f>O175/RES_summary!O$19</f>
        <v>38.552756630872018</v>
      </c>
      <c r="P229" s="180">
        <f>P175/RES_summary!P$19</f>
        <v>38.6480739351395</v>
      </c>
      <c r="Q229" s="180">
        <f>Q175/RES_summary!Q$19</f>
        <v>38.37306412824956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34.102197456295698</v>
      </c>
      <c r="L230" s="179">
        <f>L176/RES_summary!L$19</f>
        <v>36.370793646827032</v>
      </c>
      <c r="M230" s="179">
        <f>M176/RES_summary!M$19</f>
        <v>33.944316490735858</v>
      </c>
      <c r="N230" s="179">
        <f>N176/RES_summary!N$19</f>
        <v>33.528261191387173</v>
      </c>
      <c r="O230" s="179">
        <f>O176/RES_summary!O$19</f>
        <v>33.116971112517945</v>
      </c>
      <c r="P230" s="179">
        <f>P176/RES_summary!P$19</f>
        <v>33.094657155577451</v>
      </c>
      <c r="Q230" s="179">
        <f>Q176/RES_summary!Q$19</f>
        <v>32.815026665986004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27.756535638836755</v>
      </c>
      <c r="L231" s="177">
        <f>L177/RES_summary!L$19</f>
        <v>30.066777090358386</v>
      </c>
      <c r="M231" s="177">
        <f>M177/RES_summary!M$19</f>
        <v>27.711078508841048</v>
      </c>
      <c r="N231" s="177">
        <f>N177/RES_summary!N$19</f>
        <v>27.354375467166015</v>
      </c>
      <c r="O231" s="177">
        <f>O177/RES_summary!O$19</f>
        <v>26.986929641610384</v>
      </c>
      <c r="P231" s="177">
        <f>P177/RES_summary!P$19</f>
        <v>27.053651754597627</v>
      </c>
      <c r="Q231" s="177">
        <f>Q177/RES_summary!Q$19</f>
        <v>26.861144889774703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6.3456618174589323</v>
      </c>
      <c r="L232" s="176">
        <f>L178/RES_summary!L$19</f>
        <v>6.3040165564686408</v>
      </c>
      <c r="M232" s="176">
        <f>M178/RES_summary!M$19</f>
        <v>6.2332379818948116</v>
      </c>
      <c r="N232" s="176">
        <f>N178/RES_summary!N$19</f>
        <v>6.1738857242211589</v>
      </c>
      <c r="O232" s="176">
        <f>O178/RES_summary!O$19</f>
        <v>6.1300414709075586</v>
      </c>
      <c r="P232" s="176">
        <f>P178/RES_summary!P$19</f>
        <v>6.041005400979822</v>
      </c>
      <c r="Q232" s="176">
        <f>Q178/RES_summary!Q$19</f>
        <v>5.9538817762113005</v>
      </c>
    </row>
    <row r="233" spans="1:17" ht="12" customHeight="1" x14ac:dyDescent="0.25">
      <c r="A233" s="158" t="s">
        <v>62</v>
      </c>
      <c r="B233" s="178">
        <f>B179/RES_summary!B$19</f>
        <v>14.072214064684264</v>
      </c>
      <c r="C233" s="178">
        <f>C179/RES_summary!C$19</f>
        <v>13.774959604646632</v>
      </c>
      <c r="D233" s="178">
        <f>D179/RES_summary!D$19</f>
        <v>14.531445343783004</v>
      </c>
      <c r="E233" s="178">
        <f>E179/RES_summary!E$19</f>
        <v>18.58812541080307</v>
      </c>
      <c r="F233" s="178">
        <f>F179/RES_summary!F$19</f>
        <v>18.138832178039316</v>
      </c>
      <c r="G233" s="178">
        <f>G179/RES_summary!G$19</f>
        <v>17.466154856831473</v>
      </c>
      <c r="H233" s="178">
        <f>H179/RES_summary!H$19</f>
        <v>17.752526073623262</v>
      </c>
      <c r="I233" s="178">
        <f>I179/RES_summary!I$19</f>
        <v>17.395064411382993</v>
      </c>
      <c r="J233" s="178">
        <f>J179/RES_summary!J$19</f>
        <v>17.642728723553841</v>
      </c>
      <c r="K233" s="178">
        <f>K179/RES_summary!K$19</f>
        <v>17.798939821427464</v>
      </c>
      <c r="L233" s="178">
        <f>L179/RES_summary!L$19</f>
        <v>17.737329422273511</v>
      </c>
      <c r="M233" s="178">
        <f>M179/RES_summary!M$19</f>
        <v>17.165014241307791</v>
      </c>
      <c r="N233" s="178">
        <f>N179/RES_summary!N$19</f>
        <v>16.734495681354527</v>
      </c>
      <c r="O233" s="178">
        <f>O179/RES_summary!O$19</f>
        <v>16.597463967297699</v>
      </c>
      <c r="P233" s="178">
        <f>P179/RES_summary!P$19</f>
        <v>16.638661089420044</v>
      </c>
      <c r="Q233" s="178">
        <f>Q179/RES_summary!Q$19</f>
        <v>16.449492335158556</v>
      </c>
    </row>
    <row r="234" spans="1:17" ht="12" customHeight="1" x14ac:dyDescent="0.25">
      <c r="A234" s="23" t="s">
        <v>57</v>
      </c>
      <c r="B234" s="177">
        <f>B180/RES_summary!B$19</f>
        <v>19.069318598289616</v>
      </c>
      <c r="C234" s="177">
        <f>C180/RES_summary!C$19</f>
        <v>18.921749356767354</v>
      </c>
      <c r="D234" s="177">
        <f>D180/RES_summary!D$19</f>
        <v>19.308235060402893</v>
      </c>
      <c r="E234" s="177">
        <f>E180/RES_summary!E$19</f>
        <v>23.435224187721197</v>
      </c>
      <c r="F234" s="177">
        <f>F180/RES_summary!F$19</f>
        <v>23.017854823425651</v>
      </c>
      <c r="G234" s="177">
        <f>G180/RES_summary!G$19</f>
        <v>22.630473744913186</v>
      </c>
      <c r="H234" s="177">
        <f>H180/RES_summary!H$19</f>
        <v>22.489254066709016</v>
      </c>
      <c r="I234" s="177">
        <f>I180/RES_summary!I$19</f>
        <v>22.26604136998386</v>
      </c>
      <c r="J234" s="177">
        <f>J180/RES_summary!J$19</f>
        <v>22.284615002854789</v>
      </c>
      <c r="K234" s="177">
        <f>K180/RES_summary!K$19</f>
        <v>22.088451658718636</v>
      </c>
      <c r="L234" s="177">
        <f>L180/RES_summary!L$19</f>
        <v>21.770061330337327</v>
      </c>
      <c r="M234" s="177">
        <f>M180/RES_summary!M$19</f>
        <v>21.490834810060832</v>
      </c>
      <c r="N234" s="177">
        <f>N180/RES_summary!N$19</f>
        <v>21.28820266483477</v>
      </c>
      <c r="O234" s="177">
        <f>O180/RES_summary!O$19</f>
        <v>20.982755867366553</v>
      </c>
      <c r="P234" s="177">
        <f>P180/RES_summary!P$19</f>
        <v>20.509123052773006</v>
      </c>
      <c r="Q234" s="177">
        <f>Q180/RES_summary!Q$19</f>
        <v>20.087307213190929</v>
      </c>
    </row>
    <row r="235" spans="1:17" ht="12" customHeight="1" x14ac:dyDescent="0.25">
      <c r="A235" s="29" t="s">
        <v>140</v>
      </c>
      <c r="B235" s="176">
        <f>B181/RES_summary!B$19</f>
        <v>11.26901408069091</v>
      </c>
      <c r="C235" s="176">
        <f>C181/RES_summary!C$19</f>
        <v>10.969886995546407</v>
      </c>
      <c r="D235" s="176">
        <f>D181/RES_summary!D$19</f>
        <v>11.937434253901291</v>
      </c>
      <c r="E235" s="176">
        <f>E181/RES_summary!E$19</f>
        <v>15.99866236761801</v>
      </c>
      <c r="F235" s="176">
        <f>F181/RES_summary!F$19</f>
        <v>15.834982203329613</v>
      </c>
      <c r="G235" s="176">
        <f>G181/RES_summary!G$19</f>
        <v>15.14503183778382</v>
      </c>
      <c r="H235" s="176">
        <f>H181/RES_summary!H$19</f>
        <v>15.605666048645146</v>
      </c>
      <c r="I235" s="176">
        <f>I181/RES_summary!I$19</f>
        <v>15.112947323100981</v>
      </c>
      <c r="J235" s="176">
        <f>J181/RES_summary!J$19</f>
        <v>15.409750838147692</v>
      </c>
      <c r="K235" s="176">
        <f>K181/RES_summary!K$19</f>
        <v>15.576480195151104</v>
      </c>
      <c r="L235" s="176">
        <f>L181/RES_summary!L$19</f>
        <v>15.71045918354336</v>
      </c>
      <c r="M235" s="176">
        <f>M181/RES_summary!M$19</f>
        <v>15.280167713734304</v>
      </c>
      <c r="N235" s="176">
        <f>N181/RES_summary!N$19</f>
        <v>14.77712596972423</v>
      </c>
      <c r="O235" s="176">
        <f>O181/RES_summary!O$19</f>
        <v>14.88717857817063</v>
      </c>
      <c r="P235" s="176">
        <f>P181/RES_summary!P$19</f>
        <v>14.940917827528747</v>
      </c>
      <c r="Q235" s="176">
        <f>Q181/RES_summary!Q$19</f>
        <v>14.966312963257153</v>
      </c>
    </row>
    <row r="237" spans="1:17" ht="12" customHeight="1" x14ac:dyDescent="0.25">
      <c r="A237" s="152" t="s">
        <v>71</v>
      </c>
      <c r="B237" s="184">
        <f>B183/RES_summary!B$19</f>
        <v>150.6577490970069</v>
      </c>
      <c r="C237" s="184">
        <f>C183/RES_summary!C$19</f>
        <v>165.71813593854122</v>
      </c>
      <c r="D237" s="184">
        <f>D183/RES_summary!D$19</f>
        <v>157.093189910262</v>
      </c>
      <c r="E237" s="184">
        <f>E183/RES_summary!E$19</f>
        <v>179.12854987113246</v>
      </c>
      <c r="F237" s="184">
        <f>F183/RES_summary!F$19</f>
        <v>175.5633278330165</v>
      </c>
      <c r="G237" s="184">
        <f>G183/RES_summary!G$19</f>
        <v>172.55595892408871</v>
      </c>
      <c r="H237" s="184">
        <f>H183/RES_summary!H$19</f>
        <v>185.79173141559355</v>
      </c>
      <c r="I237" s="184">
        <f>I183/RES_summary!I$19</f>
        <v>170.23408187575427</v>
      </c>
      <c r="J237" s="184">
        <f>J183/RES_summary!J$19</f>
        <v>172.89346311475762</v>
      </c>
      <c r="K237" s="184">
        <f>K183/RES_summary!K$19</f>
        <v>176.17366437721964</v>
      </c>
      <c r="L237" s="184">
        <f>L183/RES_summary!L$19</f>
        <v>197.68596085409459</v>
      </c>
      <c r="M237" s="184">
        <f>M183/RES_summary!M$19</f>
        <v>170.91847558515855</v>
      </c>
      <c r="N237" s="184">
        <f>N183/RES_summary!N$19</f>
        <v>173.55083471243609</v>
      </c>
      <c r="O237" s="184">
        <f>O183/RES_summary!O$19</f>
        <v>169.21131716518204</v>
      </c>
      <c r="P237" s="184">
        <f>P183/RES_summary!P$19</f>
        <v>157.5723475217645</v>
      </c>
      <c r="Q237" s="184">
        <f>Q183/RES_summary!Q$19</f>
        <v>157.78771928967635</v>
      </c>
    </row>
    <row r="238" spans="1:17" ht="12" customHeight="1" x14ac:dyDescent="0.25">
      <c r="A238" s="158" t="s">
        <v>65</v>
      </c>
      <c r="B238" s="178">
        <f>B184/RES_summary!B$19</f>
        <v>119.20948560047525</v>
      </c>
      <c r="C238" s="178">
        <f>C184/RES_summary!C$19</f>
        <v>133.49899719086059</v>
      </c>
      <c r="D238" s="178">
        <f>D184/RES_summary!D$19</f>
        <v>123.79273794473504</v>
      </c>
      <c r="E238" s="178">
        <f>E184/RES_summary!E$19</f>
        <v>139.56929103552662</v>
      </c>
      <c r="F238" s="178">
        <f>F184/RES_summary!F$19</f>
        <v>134.95200173085453</v>
      </c>
      <c r="G238" s="178">
        <f>G184/RES_summary!G$19</f>
        <v>132.98314157551673</v>
      </c>
      <c r="H238" s="178">
        <f>H184/RES_summary!H$19</f>
        <v>144.58300598890153</v>
      </c>
      <c r="I238" s="178">
        <f>I184/RES_summary!I$19</f>
        <v>131.44735467602618</v>
      </c>
      <c r="J238" s="178">
        <f>J184/RES_summary!J$19</f>
        <v>133.46851820213391</v>
      </c>
      <c r="K238" s="178">
        <f>K184/RES_summary!K$19</f>
        <v>136.9508937070033</v>
      </c>
      <c r="L238" s="178">
        <f>L184/RES_summary!L$19</f>
        <v>157.19515451180649</v>
      </c>
      <c r="M238" s="178">
        <f>M184/RES_summary!M$19</f>
        <v>131.91542098939956</v>
      </c>
      <c r="N238" s="178">
        <f>N184/RES_summary!N$19</f>
        <v>135.23257761425145</v>
      </c>
      <c r="O238" s="178">
        <f>O184/RES_summary!O$19</f>
        <v>131.40290828873745</v>
      </c>
      <c r="P238" s="178">
        <f>P184/RES_summary!P$19</f>
        <v>120.10657607165848</v>
      </c>
      <c r="Q238" s="178">
        <f>Q184/RES_summary!Q$19</f>
        <v>120.29261728266313</v>
      </c>
    </row>
    <row r="239" spans="1:17" ht="12" customHeight="1" x14ac:dyDescent="0.25">
      <c r="A239" s="23" t="s">
        <v>60</v>
      </c>
      <c r="B239" s="176">
        <f>B185/RES_summary!B$19</f>
        <v>119.20948560047525</v>
      </c>
      <c r="C239" s="176">
        <f>C185/RES_summary!C$19</f>
        <v>133.49899719086059</v>
      </c>
      <c r="D239" s="176">
        <f>D185/RES_summary!D$19</f>
        <v>123.79273794473504</v>
      </c>
      <c r="E239" s="176">
        <f>E185/RES_summary!E$19</f>
        <v>139.56929103552662</v>
      </c>
      <c r="F239" s="176">
        <f>F185/RES_summary!F$19</f>
        <v>134.95200173085453</v>
      </c>
      <c r="G239" s="176">
        <f>G185/RES_summary!G$19</f>
        <v>132.98314157551673</v>
      </c>
      <c r="H239" s="176">
        <f>H185/RES_summary!H$19</f>
        <v>144.58300598890153</v>
      </c>
      <c r="I239" s="176">
        <f>I185/RES_summary!I$19</f>
        <v>131.44735467602618</v>
      </c>
      <c r="J239" s="176">
        <f>J185/RES_summary!J$19</f>
        <v>133.46851820213391</v>
      </c>
      <c r="K239" s="176">
        <f>K185/RES_summary!K$19</f>
        <v>136.9508937070033</v>
      </c>
      <c r="L239" s="176">
        <f>L185/RES_summary!L$19</f>
        <v>157.19515451180649</v>
      </c>
      <c r="M239" s="176">
        <f>M185/RES_summary!M$19</f>
        <v>131.91542098939956</v>
      </c>
      <c r="N239" s="176">
        <f>N185/RES_summary!N$19</f>
        <v>135.23257761425145</v>
      </c>
      <c r="O239" s="176">
        <f>O185/RES_summary!O$19</f>
        <v>131.40290828873745</v>
      </c>
      <c r="P239" s="176">
        <f>P185/RES_summary!P$19</f>
        <v>120.10657607165848</v>
      </c>
      <c r="Q239" s="176">
        <f>Q185/RES_summary!Q$19</f>
        <v>120.29261728266313</v>
      </c>
    </row>
    <row r="240" spans="1:17" ht="12" customHeight="1" x14ac:dyDescent="0.25">
      <c r="A240" s="158" t="s">
        <v>112</v>
      </c>
      <c r="B240" s="178">
        <f>B186/RES_summary!B$19</f>
        <v>7.2949031084559137E-3</v>
      </c>
      <c r="C240" s="178">
        <f>C186/RES_summary!C$19</f>
        <v>7.7126152626839101E-3</v>
      </c>
      <c r="D240" s="178">
        <f>D186/RES_summary!D$19</f>
        <v>9.2432597432885785E-3</v>
      </c>
      <c r="E240" s="178">
        <f>E186/RES_summary!E$19</f>
        <v>9.8564400834851434E-3</v>
      </c>
      <c r="F240" s="178">
        <f>F186/RES_summary!F$19</f>
        <v>1.2686449017774411E-2</v>
      </c>
      <c r="G240" s="178">
        <f>G186/RES_summary!G$19</f>
        <v>1.4798127922504708E-2</v>
      </c>
      <c r="H240" s="178">
        <f>H186/RES_summary!H$19</f>
        <v>2.0481018525944434E-2</v>
      </c>
      <c r="I240" s="178">
        <f>I186/RES_summary!I$19</f>
        <v>2.9769147464911935E-2</v>
      </c>
      <c r="J240" s="178">
        <f>J186/RES_summary!J$19</f>
        <v>3.8856717585508967E-2</v>
      </c>
      <c r="K240" s="178">
        <f>K186/RES_summary!K$19</f>
        <v>5.2338269993676106E-2</v>
      </c>
      <c r="L240" s="178">
        <f>L186/RES_summary!L$19</f>
        <v>6.6442041489202769E-2</v>
      </c>
      <c r="M240" s="178">
        <f>M186/RES_summary!M$19</f>
        <v>8.3814278492150757E-2</v>
      </c>
      <c r="N240" s="178">
        <f>N186/RES_summary!N$19</f>
        <v>9.856618149825172E-2</v>
      </c>
      <c r="O240" s="178">
        <f>O186/RES_summary!O$19</f>
        <v>0.10242609451702556</v>
      </c>
      <c r="P240" s="178">
        <f>P186/RES_summary!P$19</f>
        <v>0.13346239540537913</v>
      </c>
      <c r="Q240" s="178">
        <f>Q186/RES_summary!Q$19</f>
        <v>0.15914658040708382</v>
      </c>
    </row>
    <row r="241" spans="1:17" ht="12" customHeight="1" x14ac:dyDescent="0.25">
      <c r="A241" s="23" t="s">
        <v>60</v>
      </c>
      <c r="B241" s="177">
        <f>B187/RES_summary!B$19</f>
        <v>7.2949031084559137E-3</v>
      </c>
      <c r="C241" s="177">
        <f>C187/RES_summary!C$19</f>
        <v>7.7126152626839101E-3</v>
      </c>
      <c r="D241" s="177">
        <f>D187/RES_summary!D$19</f>
        <v>9.2432597432885785E-3</v>
      </c>
      <c r="E241" s="177">
        <f>E187/RES_summary!E$19</f>
        <v>9.8564400834851434E-3</v>
      </c>
      <c r="F241" s="177">
        <f>F187/RES_summary!F$19</f>
        <v>1.2686449017774411E-2</v>
      </c>
      <c r="G241" s="177">
        <f>G187/RES_summary!G$19</f>
        <v>1.4798127922504708E-2</v>
      </c>
      <c r="H241" s="177">
        <f>H187/RES_summary!H$19</f>
        <v>2.0481018525944434E-2</v>
      </c>
      <c r="I241" s="177">
        <f>I187/RES_summary!I$19</f>
        <v>2.9769147464911935E-2</v>
      </c>
      <c r="J241" s="177">
        <f>J187/RES_summary!J$19</f>
        <v>3.8856717585508967E-2</v>
      </c>
      <c r="K241" s="177">
        <f>K187/RES_summary!K$19</f>
        <v>5.2338269993676106E-2</v>
      </c>
      <c r="L241" s="177">
        <f>L187/RES_summary!L$19</f>
        <v>6.6442041489202769E-2</v>
      </c>
      <c r="M241" s="177">
        <f>M187/RES_summary!M$19</f>
        <v>8.3814278492150757E-2</v>
      </c>
      <c r="N241" s="177">
        <f>N187/RES_summary!N$19</f>
        <v>9.856618149825172E-2</v>
      </c>
      <c r="O241" s="177">
        <f>O187/RES_summary!O$19</f>
        <v>0.10242609451702556</v>
      </c>
      <c r="P241" s="177">
        <f>P187/RES_summary!P$19</f>
        <v>0.13346239540537913</v>
      </c>
      <c r="Q241" s="177">
        <f>Q187/RES_summary!Q$19</f>
        <v>0.15914658040708382</v>
      </c>
    </row>
    <row r="242" spans="1:17" ht="12" customHeight="1" x14ac:dyDescent="0.25">
      <c r="A242" s="158" t="s">
        <v>63</v>
      </c>
      <c r="B242" s="178">
        <f>B188/RES_summary!B$19</f>
        <v>23.021370577951757</v>
      </c>
      <c r="C242" s="178">
        <f>C188/RES_summary!C$19</f>
        <v>23.82887649996163</v>
      </c>
      <c r="D242" s="178">
        <f>D188/RES_summary!D$19</f>
        <v>24.24041057550367</v>
      </c>
      <c r="E242" s="178">
        <f>E188/RES_summary!E$19</f>
        <v>27.626726441582278</v>
      </c>
      <c r="F242" s="178">
        <f>F188/RES_summary!F$19</f>
        <v>28.621291238032043</v>
      </c>
      <c r="G242" s="178">
        <f>G188/RES_summary!G$19</f>
        <v>27.930367007202076</v>
      </c>
      <c r="H242" s="178">
        <f>H188/RES_summary!H$19</f>
        <v>29.246234672990695</v>
      </c>
      <c r="I242" s="178">
        <f>I188/RES_summary!I$19</f>
        <v>27.019627209434898</v>
      </c>
      <c r="J242" s="178">
        <f>J188/RES_summary!J$19</f>
        <v>27.447051147610853</v>
      </c>
      <c r="K242" s="178">
        <f>K188/RES_summary!K$19</f>
        <v>27.178623765804865</v>
      </c>
      <c r="L242" s="178">
        <f>L188/RES_summary!L$19</f>
        <v>28.363942403163943</v>
      </c>
      <c r="M242" s="178">
        <f>M188/RES_summary!M$19</f>
        <v>27.031370083730764</v>
      </c>
      <c r="N242" s="178">
        <f>N188/RES_summary!N$19</f>
        <v>26.618362887765048</v>
      </c>
      <c r="O242" s="178">
        <f>O188/RES_summary!O$19</f>
        <v>26.017794240764339</v>
      </c>
      <c r="P242" s="178">
        <f>P188/RES_summary!P$19</f>
        <v>25.729234690819453</v>
      </c>
      <c r="Q242" s="178">
        <f>Q188/RES_summary!Q$19</f>
        <v>25.660431457275884</v>
      </c>
    </row>
    <row r="243" spans="1:17" ht="12" customHeight="1" x14ac:dyDescent="0.25">
      <c r="A243" s="167" t="s">
        <v>144</v>
      </c>
      <c r="B243" s="183">
        <f>B189/RES_summary!B$19</f>
        <v>21.73246057890066</v>
      </c>
      <c r="C243" s="183">
        <f>C189/RES_summary!C$19</f>
        <v>22.216158511756216</v>
      </c>
      <c r="D243" s="183">
        <f>D189/RES_summary!D$19</f>
        <v>21.859524790053204</v>
      </c>
      <c r="E243" s="183">
        <f>E189/RES_summary!E$19</f>
        <v>21.790194995286143</v>
      </c>
      <c r="F243" s="183">
        <f>F189/RES_summary!F$19</f>
        <v>22.058044663039521</v>
      </c>
      <c r="G243" s="183">
        <f>G189/RES_summary!G$19</f>
        <v>21.819178939573391</v>
      </c>
      <c r="H243" s="183">
        <f>H189/RES_summary!H$19</f>
        <v>22.291372647685733</v>
      </c>
      <c r="I243" s="183">
        <f>I189/RES_summary!I$19</f>
        <v>23.219377920745139</v>
      </c>
      <c r="J243" s="183">
        <f>J189/RES_summary!J$19</f>
        <v>23.453499098877955</v>
      </c>
      <c r="K243" s="183">
        <f>K189/RES_summary!K$19</f>
        <v>23.626750205739945</v>
      </c>
      <c r="L243" s="183">
        <f>L189/RES_summary!L$19</f>
        <v>23.330504723129469</v>
      </c>
      <c r="M243" s="183">
        <f>M189/RES_summary!M$19</f>
        <v>22.866994024468671</v>
      </c>
      <c r="N243" s="183">
        <f>N189/RES_summary!N$19</f>
        <v>22.364679954701202</v>
      </c>
      <c r="O243" s="183">
        <f>O189/RES_summary!O$19</f>
        <v>21.984638671440379</v>
      </c>
      <c r="P243" s="183">
        <f>P189/RES_summary!P$19</f>
        <v>21.447304355872614</v>
      </c>
      <c r="Q243" s="183">
        <f>Q189/RES_summary!Q$19</f>
        <v>21.111915129952845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22.978940418092971</v>
      </c>
      <c r="L244" s="183">
        <f>L190/RES_summary!L$19</f>
        <v>22.743428933119002</v>
      </c>
      <c r="M244" s="183">
        <f>M190/RES_summary!M$19</f>
        <v>22.348665222578433</v>
      </c>
      <c r="N244" s="183">
        <f>N190/RES_summary!N$19</f>
        <v>21.960070913112865</v>
      </c>
      <c r="O244" s="183">
        <f>O190/RES_summary!O$19</f>
        <v>21.735484510680234</v>
      </c>
      <c r="P244" s="183">
        <f>P190/RES_summary!P$19</f>
        <v>21.307323685382819</v>
      </c>
      <c r="Q244" s="183">
        <f>Q190/RES_summary!Q$19</f>
        <v>20.934566773404207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16.633278600634046</v>
      </c>
      <c r="L245" s="182">
        <f>L191/RES_summary!L$19</f>
        <v>16.439412376650363</v>
      </c>
      <c r="M245" s="182">
        <f>M191/RES_summary!M$19</f>
        <v>16.115427240683626</v>
      </c>
      <c r="N245" s="182">
        <f>N191/RES_summary!N$19</f>
        <v>15.786185188891706</v>
      </c>
      <c r="O245" s="182">
        <f>O191/RES_summary!O$19</f>
        <v>15.605443039772675</v>
      </c>
      <c r="P245" s="182">
        <f>P191/RES_summary!P$19</f>
        <v>15.266318284402997</v>
      </c>
      <c r="Q245" s="182">
        <f>Q191/RES_summary!Q$19</f>
        <v>14.980684997192908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6.3456618174589243</v>
      </c>
      <c r="L246" s="181">
        <f>L192/RES_summary!L$19</f>
        <v>6.3040165564686372</v>
      </c>
      <c r="M246" s="181">
        <f>M192/RES_summary!M$19</f>
        <v>6.2332379818948125</v>
      </c>
      <c r="N246" s="181">
        <f>N192/RES_summary!N$19</f>
        <v>6.173885724221158</v>
      </c>
      <c r="O246" s="181">
        <f>O192/RES_summary!O$19</f>
        <v>6.1300414709075621</v>
      </c>
      <c r="P246" s="181">
        <f>P192/RES_summary!P$19</f>
        <v>6.0410054009798246</v>
      </c>
      <c r="Q246" s="181">
        <f>Q192/RES_summary!Q$19</f>
        <v>5.9538817762113005</v>
      </c>
    </row>
    <row r="247" spans="1:17" ht="12" customHeight="1" x14ac:dyDescent="0.25">
      <c r="A247" s="163" t="s">
        <v>142</v>
      </c>
      <c r="B247" s="180">
        <f>B193/RES_summary!B$19</f>
        <v>25.165995172256409</v>
      </c>
      <c r="C247" s="180">
        <f>C193/RES_summary!C$19</f>
        <v>26.203850582184131</v>
      </c>
      <c r="D247" s="180">
        <f>D193/RES_summary!D$19</f>
        <v>26.236370426950131</v>
      </c>
      <c r="E247" s="180">
        <f>E193/RES_summary!E$19</f>
        <v>30.762865380158761</v>
      </c>
      <c r="F247" s="180">
        <f>F193/RES_summary!F$19</f>
        <v>30.944000108510284</v>
      </c>
      <c r="G247" s="180">
        <f>G193/RES_summary!G$19</f>
        <v>29.656149394441357</v>
      </c>
      <c r="H247" s="180">
        <f>H193/RES_summary!H$19</f>
        <v>30.92024865611954</v>
      </c>
      <c r="I247" s="180">
        <f>I193/RES_summary!I$19</f>
        <v>28.665298750733267</v>
      </c>
      <c r="J247" s="180">
        <f>J193/RES_summary!J$19</f>
        <v>30.045368900660975</v>
      </c>
      <c r="K247" s="180">
        <f>K193/RES_summary!K$19</f>
        <v>30.005195040394934</v>
      </c>
      <c r="L247" s="180">
        <f>L193/RES_summary!L$19</f>
        <v>32.577690669389661</v>
      </c>
      <c r="M247" s="180">
        <f>M193/RES_summary!M$19</f>
        <v>30.198243180645861</v>
      </c>
      <c r="N247" s="180">
        <f>N193/RES_summary!N$19</f>
        <v>29.987843502165237</v>
      </c>
      <c r="O247" s="180">
        <f>O193/RES_summary!O$19</f>
        <v>29.616760063086737</v>
      </c>
      <c r="P247" s="180">
        <f>P193/RES_summary!P$19</f>
        <v>29.766805547640409</v>
      </c>
      <c r="Q247" s="180">
        <f>Q193/RES_summary!Q$19</f>
        <v>29.823538336755302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27.671111558991687</v>
      </c>
      <c r="L248" s="179">
        <f>L194/RES_summary!L$19</f>
        <v>29.439805266446534</v>
      </c>
      <c r="M248" s="179">
        <f>M194/RES_summary!M$19</f>
        <v>27.624281743684197</v>
      </c>
      <c r="N248" s="179">
        <f>N194/RES_summary!N$19</f>
        <v>27.358083962110353</v>
      </c>
      <c r="O248" s="179">
        <f>O194/RES_summary!O$19</f>
        <v>27.109235156339629</v>
      </c>
      <c r="P248" s="179">
        <f>P194/RES_summary!P$19</f>
        <v>27.14992832031346</v>
      </c>
      <c r="Q248" s="179">
        <f>Q194/RES_summary!Q$19</f>
        <v>27.022052678469279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21.325449741532754</v>
      </c>
      <c r="L249" s="177">
        <f>L195/RES_summary!L$19</f>
        <v>23.135788709977895</v>
      </c>
      <c r="M249" s="177">
        <f>M195/RES_summary!M$19</f>
        <v>21.39104376178939</v>
      </c>
      <c r="N249" s="177">
        <f>N195/RES_summary!N$19</f>
        <v>21.184198237889191</v>
      </c>
      <c r="O249" s="177">
        <f>O195/RES_summary!O$19</f>
        <v>20.979193685432069</v>
      </c>
      <c r="P249" s="177">
        <f>P195/RES_summary!P$19</f>
        <v>21.108922919333637</v>
      </c>
      <c r="Q249" s="177">
        <f>Q195/RES_summary!Q$19</f>
        <v>21.068170902257979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6.3456618174589323</v>
      </c>
      <c r="L250" s="176">
        <f>L196/RES_summary!L$19</f>
        <v>6.304016556468639</v>
      </c>
      <c r="M250" s="176">
        <f>M196/RES_summary!M$19</f>
        <v>6.2332379818948098</v>
      </c>
      <c r="N250" s="176">
        <f>N196/RES_summary!N$19</f>
        <v>6.1738857242211589</v>
      </c>
      <c r="O250" s="176">
        <f>O196/RES_summary!O$19</f>
        <v>6.1300414709075586</v>
      </c>
      <c r="P250" s="176">
        <f>P196/RES_summary!P$19</f>
        <v>6.041005400979822</v>
      </c>
      <c r="Q250" s="176">
        <f>Q196/RES_summary!Q$19</f>
        <v>5.9538817762113014</v>
      </c>
    </row>
    <row r="251" spans="1:17" ht="12" customHeight="1" x14ac:dyDescent="0.25">
      <c r="A251" s="158" t="s">
        <v>62</v>
      </c>
      <c r="B251" s="178">
        <f>B197/RES_summary!B$19</f>
        <v>8.4195980154714665</v>
      </c>
      <c r="C251" s="178">
        <f>C197/RES_summary!C$19</f>
        <v>8.3825496324563424</v>
      </c>
      <c r="D251" s="178">
        <f>D197/RES_summary!D$19</f>
        <v>9.050798130280004</v>
      </c>
      <c r="E251" s="178">
        <f>E197/RES_summary!E$19</f>
        <v>11.922675953940072</v>
      </c>
      <c r="F251" s="178">
        <f>F197/RES_summary!F$19</f>
        <v>11.97734841511215</v>
      </c>
      <c r="G251" s="178">
        <f>G197/RES_summary!G$19</f>
        <v>11.627652213447428</v>
      </c>
      <c r="H251" s="178">
        <f>H197/RES_summary!H$19</f>
        <v>11.942009735175377</v>
      </c>
      <c r="I251" s="178">
        <f>I197/RES_summary!I$19</f>
        <v>11.737330842828268</v>
      </c>
      <c r="J251" s="178">
        <f>J197/RES_summary!J$19</f>
        <v>11.939037047427357</v>
      </c>
      <c r="K251" s="178">
        <f>K197/RES_summary!K$19</f>
        <v>11.991808634417788</v>
      </c>
      <c r="L251" s="178">
        <f>L197/RES_summary!L$19</f>
        <v>12.060421897634955</v>
      </c>
      <c r="M251" s="178">
        <f>M197/RES_summary!M$19</f>
        <v>11.887870233536045</v>
      </c>
      <c r="N251" s="178">
        <f>N197/RES_summary!N$19</f>
        <v>11.601328028921348</v>
      </c>
      <c r="O251" s="178">
        <f>O197/RES_summary!O$19</f>
        <v>11.688188541163223</v>
      </c>
      <c r="P251" s="178">
        <f>P197/RES_summary!P$19</f>
        <v>11.603074363881205</v>
      </c>
      <c r="Q251" s="178">
        <f>Q197/RES_summary!Q$19</f>
        <v>11.675523969330261</v>
      </c>
    </row>
    <row r="252" spans="1:17" ht="12" customHeight="1" x14ac:dyDescent="0.25">
      <c r="A252" s="23" t="s">
        <v>57</v>
      </c>
      <c r="B252" s="177">
        <f>B198/RES_summary!B$19</f>
        <v>7.6484876847218333</v>
      </c>
      <c r="C252" s="177">
        <f>C198/RES_summary!C$19</f>
        <v>7.7820014790942693</v>
      </c>
      <c r="D252" s="177">
        <f>D198/RES_summary!D$19</f>
        <v>8.1152604198910439</v>
      </c>
      <c r="E252" s="177">
        <f>E198/RES_summary!E$19</f>
        <v>10.055326223568843</v>
      </c>
      <c r="F252" s="177">
        <f>F198/RES_summary!F$19</f>
        <v>10.03421097496598</v>
      </c>
      <c r="G252" s="177">
        <f>G198/RES_summary!G$19</f>
        <v>9.9534126425976872</v>
      </c>
      <c r="H252" s="177">
        <f>H198/RES_summary!H$19</f>
        <v>10.019745850241678</v>
      </c>
      <c r="I252" s="177">
        <f>I198/RES_summary!I$19</f>
        <v>10.111265987221122</v>
      </c>
      <c r="J252" s="177">
        <f>J198/RES_summary!J$19</f>
        <v>10.193200119002244</v>
      </c>
      <c r="K252" s="177">
        <f>K198/RES_summary!K$19</f>
        <v>10.15416286658696</v>
      </c>
      <c r="L252" s="177">
        <f>L198/RES_summary!L$19</f>
        <v>10.037559811801561</v>
      </c>
      <c r="M252" s="177">
        <f>M198/RES_summary!M$19</f>
        <v>9.9270256962340166</v>
      </c>
      <c r="N252" s="177">
        <f>N198/RES_summary!N$19</f>
        <v>9.8606776462273285</v>
      </c>
      <c r="O252" s="177">
        <f>O198/RES_summary!O$19</f>
        <v>9.725755237250322</v>
      </c>
      <c r="P252" s="177">
        <f>P198/RES_summary!P$19</f>
        <v>9.5394221603543041</v>
      </c>
      <c r="Q252" s="177">
        <f>Q198/RES_summary!Q$19</f>
        <v>9.4358068585043409</v>
      </c>
    </row>
    <row r="253" spans="1:17" ht="12" customHeight="1" x14ac:dyDescent="0.25">
      <c r="A253" s="29" t="s">
        <v>140</v>
      </c>
      <c r="B253" s="176">
        <f>B199/RES_summary!B$19</f>
        <v>8.8521638047756408</v>
      </c>
      <c r="C253" s="176">
        <f>C199/RES_summary!C$19</f>
        <v>8.7098567999479872</v>
      </c>
      <c r="D253" s="176">
        <f>D199/RES_summary!D$19</f>
        <v>9.5588370726910465</v>
      </c>
      <c r="E253" s="176">
        <f>E199/RES_summary!E$19</f>
        <v>12.920269223242574</v>
      </c>
      <c r="F253" s="176">
        <f>F199/RES_summary!F$19</f>
        <v>12.894888149544716</v>
      </c>
      <c r="G253" s="176">
        <f>G199/RES_summary!G$19</f>
        <v>12.380145638334147</v>
      </c>
      <c r="H253" s="176">
        <f>H199/RES_summary!H$19</f>
        <v>12.813250705323387</v>
      </c>
      <c r="I253" s="176">
        <f>I199/RES_summary!I$19</f>
        <v>12.49916372053948</v>
      </c>
      <c r="J253" s="176">
        <f>J199/RES_summary!J$19</f>
        <v>12.7788713342091</v>
      </c>
      <c r="K253" s="176">
        <f>K199/RES_summary!K$19</f>
        <v>12.943920128993069</v>
      </c>
      <c r="L253" s="176">
        <f>L199/RES_summary!L$19</f>
        <v>13.077122003742387</v>
      </c>
      <c r="M253" s="176">
        <f>M199/RES_summary!M$19</f>
        <v>12.74224941050467</v>
      </c>
      <c r="N253" s="176">
        <f>N199/RES_summary!N$19</f>
        <v>12.349530833797264</v>
      </c>
      <c r="O253" s="176">
        <f>O199/RES_summary!O$19</f>
        <v>12.453547172538681</v>
      </c>
      <c r="P253" s="176">
        <f>P199/RES_summary!P$19</f>
        <v>12.508276806534811</v>
      </c>
      <c r="Q253" s="176">
        <f>Q199/RES_summary!Q$19</f>
        <v>12.588682645361729</v>
      </c>
    </row>
    <row r="255" spans="1:17" ht="12" customHeight="1" x14ac:dyDescent="0.25">
      <c r="A255" s="152" t="s">
        <v>195</v>
      </c>
      <c r="B255" s="184">
        <f>B201/RES_summary!B$19</f>
        <v>7.6826197766169866</v>
      </c>
      <c r="C255" s="184">
        <f>C201/RES_summary!C$19</f>
        <v>7.3167156873275205</v>
      </c>
      <c r="D255" s="184">
        <f>D201/RES_summary!D$19</f>
        <v>5.8936375070103226</v>
      </c>
      <c r="E255" s="184">
        <f>E201/RES_summary!E$19</f>
        <v>5.1492078583587428</v>
      </c>
      <c r="F255" s="184">
        <f>F201/RES_summary!F$19</f>
        <v>4.1379789529451392</v>
      </c>
      <c r="G255" s="184">
        <f>G201/RES_summary!G$19</f>
        <v>3.6219110284486562</v>
      </c>
      <c r="H255" s="184">
        <f>H201/RES_summary!H$19</f>
        <v>3.3695707785895124</v>
      </c>
      <c r="I255" s="184">
        <f>I201/RES_summary!I$19</f>
        <v>4.333996237531764</v>
      </c>
      <c r="J255" s="184">
        <f>J201/RES_summary!J$19</f>
        <v>5.1749992329556838</v>
      </c>
      <c r="K255" s="184">
        <f>K201/RES_summary!K$19</f>
        <v>5.6370219785070184</v>
      </c>
      <c r="L255" s="184">
        <f>L201/RES_summary!L$19</f>
        <v>5.628201979870016</v>
      </c>
      <c r="M255" s="184">
        <f>M201/RES_summary!M$19</f>
        <v>5.1533571865301901</v>
      </c>
      <c r="N255" s="184">
        <f>N201/RES_summary!N$19</f>
        <v>5.1190697879537224</v>
      </c>
      <c r="O255" s="184">
        <f>O201/RES_summary!O$19</f>
        <v>5.1212335384379513</v>
      </c>
      <c r="P255" s="184">
        <f>P201/RES_summary!P$19</f>
        <v>5.166590976362567</v>
      </c>
      <c r="Q255" s="184">
        <f>Q201/RES_summary!Q$19</f>
        <v>4.8545305954386411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6.1256229579625519</v>
      </c>
      <c r="C260" s="178">
        <f>C206/RES_summary!C$19</f>
        <v>5.8002011963711997</v>
      </c>
      <c r="D260" s="178">
        <f>D206/RES_summary!D$19</f>
        <v>4.3497709593641307</v>
      </c>
      <c r="E260" s="178">
        <f>E206/RES_summary!E$19</f>
        <v>3.2951782603447439</v>
      </c>
      <c r="F260" s="178">
        <f>F206/RES_summary!F$19</f>
        <v>2.4606011081375332</v>
      </c>
      <c r="G260" s="178">
        <f>G206/RES_summary!G$19</f>
        <v>2.0275583861287041</v>
      </c>
      <c r="H260" s="178">
        <f>H206/RES_summary!H$19</f>
        <v>1.7759905375896343</v>
      </c>
      <c r="I260" s="178">
        <f>I206/RES_summary!I$19</f>
        <v>2.7200204118966029</v>
      </c>
      <c r="J260" s="178">
        <f>J206/RES_summary!J$19</f>
        <v>3.530493235219831</v>
      </c>
      <c r="K260" s="178">
        <f>K206/RES_summary!K$19</f>
        <v>3.924261269895021</v>
      </c>
      <c r="L260" s="178">
        <f>L206/RES_summary!L$19</f>
        <v>3.973760105880098</v>
      </c>
      <c r="M260" s="178">
        <f>M206/RES_summary!M$19</f>
        <v>3.6715180695624623</v>
      </c>
      <c r="N260" s="178">
        <f>N206/RES_summary!N$19</f>
        <v>3.6650541586682959</v>
      </c>
      <c r="O260" s="178">
        <f>O206/RES_summary!O$19</f>
        <v>3.7836334249257861</v>
      </c>
      <c r="P260" s="178">
        <f>P206/RES_summary!P$19</f>
        <v>3.7458532962427555</v>
      </c>
      <c r="Q260" s="178">
        <f>Q206/RES_summary!Q$19</f>
        <v>3.5327141948385647</v>
      </c>
    </row>
    <row r="261" spans="1:17" ht="12" customHeight="1" x14ac:dyDescent="0.25">
      <c r="A261" s="167" t="s">
        <v>144</v>
      </c>
      <c r="B261" s="183">
        <f>B207/RES_summary!B$19</f>
        <v>9.807095557830225</v>
      </c>
      <c r="C261" s="183">
        <f>C207/RES_summary!C$19</f>
        <v>9.7388078845944364</v>
      </c>
      <c r="D261" s="183">
        <f>D207/RES_summary!D$19</f>
        <v>9.5384063117286217</v>
      </c>
      <c r="E261" s="183">
        <f>E207/RES_summary!E$19</f>
        <v>9.4276908544402254</v>
      </c>
      <c r="F261" s="183">
        <f>F207/RES_summary!F$19</f>
        <v>9.4134878864453739</v>
      </c>
      <c r="G261" s="183">
        <f>G207/RES_summary!G$19</f>
        <v>9.20736895051372</v>
      </c>
      <c r="H261" s="183">
        <f>H207/RES_summary!H$19</f>
        <v>9.1545245711565411</v>
      </c>
      <c r="I261" s="183">
        <f>I207/RES_summary!I$19</f>
        <v>9.0011982630833707</v>
      </c>
      <c r="J261" s="183">
        <f>J207/RES_summary!J$19</f>
        <v>8.9567766357004057</v>
      </c>
      <c r="K261" s="183">
        <f>K207/RES_summary!K$19</f>
        <v>8.9786747483864016</v>
      </c>
      <c r="L261" s="183">
        <f>L207/RES_summary!L$19</f>
        <v>8.858939030679494</v>
      </c>
      <c r="M261" s="183">
        <f>M207/RES_summary!M$19</f>
        <v>8.676268230842787</v>
      </c>
      <c r="N261" s="183">
        <f>N207/RES_summary!N$19</f>
        <v>8.4806460181540633</v>
      </c>
      <c r="O261" s="183">
        <f>O207/RES_summary!O$19</f>
        <v>8.3290959504470461</v>
      </c>
      <c r="P261" s="183">
        <f>P207/RES_summary!P$19</f>
        <v>8.1226705811286593</v>
      </c>
      <c r="Q261" s="183">
        <f>Q207/RES_summary!Q$19</f>
        <v>7.9236768933798443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6.2850723238703905</v>
      </c>
      <c r="L262" s="183">
        <f>L208/RES_summary!L$19</f>
        <v>6.2012573214756399</v>
      </c>
      <c r="M262" s="183">
        <f>M208/RES_summary!M$19</f>
        <v>6.0733877615899932</v>
      </c>
      <c r="N262" s="183">
        <f>N208/RES_summary!N$19</f>
        <v>5.9364522127078132</v>
      </c>
      <c r="O262" s="183">
        <f>O208/RES_summary!O$19</f>
        <v>5.8303671653129499</v>
      </c>
      <c r="P262" s="183">
        <f>P208/RES_summary!P$19</f>
        <v>5.6858694067900624</v>
      </c>
      <c r="Q262" s="183">
        <f>Q208/RES_summary!Q$19</f>
        <v>5.5465738253658952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6.2850723238703905</v>
      </c>
      <c r="L263" s="182">
        <f>L209/RES_summary!L$19</f>
        <v>6.2012573214756399</v>
      </c>
      <c r="M263" s="182">
        <f>M209/RES_summary!M$19</f>
        <v>6.0733877615899932</v>
      </c>
      <c r="N263" s="182">
        <f>N209/RES_summary!N$19</f>
        <v>5.9364522127078132</v>
      </c>
      <c r="O263" s="182">
        <f>O209/RES_summary!O$19</f>
        <v>5.8303671653129499</v>
      </c>
      <c r="P263" s="182">
        <f>P209/RES_summary!P$19</f>
        <v>5.6858694067900624</v>
      </c>
      <c r="Q263" s="182">
        <f>Q209/RES_summary!Q$19</f>
        <v>5.5465738253658952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1.5569968186544345</v>
      </c>
      <c r="C269" s="178">
        <f>C215/RES_summary!C$19</f>
        <v>1.5165144909563208</v>
      </c>
      <c r="D269" s="178">
        <f>D215/RES_summary!D$19</f>
        <v>1.5438665476461924</v>
      </c>
      <c r="E269" s="178">
        <f>E215/RES_summary!E$19</f>
        <v>1.8540295980139991</v>
      </c>
      <c r="F269" s="178">
        <f>F215/RES_summary!F$19</f>
        <v>1.6773778448076055</v>
      </c>
      <c r="G269" s="178">
        <f>G215/RES_summary!G$19</f>
        <v>1.5943526423199519</v>
      </c>
      <c r="H269" s="178">
        <f>H215/RES_summary!H$19</f>
        <v>1.5935802409998778</v>
      </c>
      <c r="I269" s="178">
        <f>I215/RES_summary!I$19</f>
        <v>1.6139758256351613</v>
      </c>
      <c r="J269" s="178">
        <f>J215/RES_summary!J$19</f>
        <v>1.6445059977358529</v>
      </c>
      <c r="K269" s="178">
        <f>K215/RES_summary!K$19</f>
        <v>1.7127607086119978</v>
      </c>
      <c r="L269" s="178">
        <f>L215/RES_summary!L$19</f>
        <v>1.6544418739899174</v>
      </c>
      <c r="M269" s="178">
        <f>M215/RES_summary!M$19</f>
        <v>1.481839116967727</v>
      </c>
      <c r="N269" s="178">
        <f>N215/RES_summary!N$19</f>
        <v>1.4540156292854267</v>
      </c>
      <c r="O269" s="178">
        <f>O215/RES_summary!O$19</f>
        <v>1.3376001135121653</v>
      </c>
      <c r="P269" s="178">
        <f>P215/RES_summary!P$19</f>
        <v>1.4207376801198113</v>
      </c>
      <c r="Q269" s="178">
        <f>Q215/RES_summary!Q$19</f>
        <v>1.3218164006000765</v>
      </c>
    </row>
    <row r="270" spans="1:17" ht="12" customHeight="1" x14ac:dyDescent="0.25">
      <c r="A270" s="23" t="s">
        <v>57</v>
      </c>
      <c r="B270" s="177">
        <f>B216/RES_summary!B$19</f>
        <v>4.3325661343417714</v>
      </c>
      <c r="C270" s="177">
        <f>C216/RES_summary!C$19</f>
        <v>4.2990382715083708</v>
      </c>
      <c r="D270" s="177">
        <f>D216/RES_summary!D$19</f>
        <v>4.3868481668828609</v>
      </c>
      <c r="E270" s="177">
        <f>E216/RES_summary!E$19</f>
        <v>5.3245037646775142</v>
      </c>
      <c r="F270" s="177">
        <f>F216/RES_summary!F$19</f>
        <v>5.2296770741516765</v>
      </c>
      <c r="G270" s="177">
        <f>G216/RES_summary!G$19</f>
        <v>5.1416637488093428</v>
      </c>
      <c r="H270" s="177">
        <f>H216/RES_summary!H$19</f>
        <v>5.1095785124053039</v>
      </c>
      <c r="I270" s="177">
        <f>I216/RES_summary!I$19</f>
        <v>5.0588643893179031</v>
      </c>
      <c r="J270" s="177">
        <f>J216/RES_summary!J$19</f>
        <v>5.0630843352144241</v>
      </c>
      <c r="K270" s="177">
        <f>K216/RES_summary!K$19</f>
        <v>5.0185158490767101</v>
      </c>
      <c r="L270" s="177">
        <f>L216/RES_summary!L$19</f>
        <v>4.9461772834831521</v>
      </c>
      <c r="M270" s="177">
        <f>M216/RES_summary!M$19</f>
        <v>4.8827367698998003</v>
      </c>
      <c r="N270" s="177">
        <f>N216/RES_summary!N$19</f>
        <v>4.8366985664049889</v>
      </c>
      <c r="O270" s="177">
        <f>O216/RES_summary!O$19</f>
        <v>4.7673007825390963</v>
      </c>
      <c r="P270" s="177">
        <f>P216/RES_summary!P$19</f>
        <v>4.6596909860985969</v>
      </c>
      <c r="Q270" s="177">
        <f>Q216/RES_summary!Q$19</f>
        <v>4.5638540524356319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1.5944273235218722</v>
      </c>
      <c r="D275" s="168">
        <f t="shared" ref="D275:Q275" si="74">SUM(D276,D278,D280,D289)</f>
        <v>1.4461409430323313</v>
      </c>
      <c r="E275" s="168">
        <f t="shared" si="74"/>
        <v>2.4138040322104324</v>
      </c>
      <c r="F275" s="168">
        <f t="shared" si="74"/>
        <v>3.2545718483511394</v>
      </c>
      <c r="G275" s="168">
        <f t="shared" si="74"/>
        <v>0.70723032465144819</v>
      </c>
      <c r="H275" s="168">
        <f t="shared" si="74"/>
        <v>1.8891480979558928</v>
      </c>
      <c r="I275" s="168">
        <f t="shared" si="74"/>
        <v>9.5309588330636643</v>
      </c>
      <c r="J275" s="168">
        <f t="shared" si="74"/>
        <v>2.7132719305465054</v>
      </c>
      <c r="K275" s="168">
        <f t="shared" si="74"/>
        <v>3.9585353797875809</v>
      </c>
      <c r="L275" s="168">
        <f t="shared" si="74"/>
        <v>2.3282220539559155</v>
      </c>
      <c r="M275" s="168">
        <f t="shared" si="74"/>
        <v>0.59949737186339691</v>
      </c>
      <c r="N275" s="168">
        <f t="shared" si="74"/>
        <v>1.1716421052547499</v>
      </c>
      <c r="O275" s="168">
        <f t="shared" si="74"/>
        <v>0.77777810320795204</v>
      </c>
      <c r="P275" s="168">
        <f t="shared" si="74"/>
        <v>0.80142009581878881</v>
      </c>
      <c r="Q275" s="168">
        <f t="shared" si="74"/>
        <v>0.75412526127630775</v>
      </c>
    </row>
    <row r="276" spans="1:17" ht="12" customHeight="1" x14ac:dyDescent="0.25">
      <c r="A276" s="158" t="s">
        <v>65</v>
      </c>
      <c r="B276" s="157"/>
      <c r="C276" s="157">
        <f>C277</f>
        <v>1.3550413327349398</v>
      </c>
      <c r="D276" s="157">
        <f t="shared" ref="D276:Q276" si="75">D277</f>
        <v>1.2091589790416746</v>
      </c>
      <c r="E276" s="157">
        <f t="shared" si="75"/>
        <v>1.9856226161485393</v>
      </c>
      <c r="F276" s="157">
        <f t="shared" si="75"/>
        <v>2.6491013776873684</v>
      </c>
      <c r="G276" s="157">
        <f t="shared" si="75"/>
        <v>0.58043017892101567</v>
      </c>
      <c r="H276" s="157">
        <f t="shared" si="75"/>
        <v>1.5680779273846168</v>
      </c>
      <c r="I276" s="157">
        <f t="shared" si="75"/>
        <v>7.7365634730092907</v>
      </c>
      <c r="J276" s="157">
        <f t="shared" si="75"/>
        <v>2.1747176514149982</v>
      </c>
      <c r="K276" s="157">
        <f t="shared" si="75"/>
        <v>3.1633417835908704</v>
      </c>
      <c r="L276" s="157">
        <f t="shared" si="75"/>
        <v>1.8894924057501923</v>
      </c>
      <c r="M276" s="157">
        <f t="shared" si="75"/>
        <v>0.47425263053432981</v>
      </c>
      <c r="N276" s="157">
        <f t="shared" si="75"/>
        <v>0.94041169381057776</v>
      </c>
      <c r="O276" s="157">
        <f t="shared" si="75"/>
        <v>0.60940269225642174</v>
      </c>
      <c r="P276" s="157">
        <f t="shared" si="75"/>
        <v>0.61414295847343658</v>
      </c>
      <c r="Q276" s="157">
        <f t="shared" si="75"/>
        <v>0.58033144937505854</v>
      </c>
    </row>
    <row r="277" spans="1:17" ht="12" customHeight="1" x14ac:dyDescent="0.25">
      <c r="A277" s="23" t="s">
        <v>60</v>
      </c>
      <c r="B277" s="57"/>
      <c r="C277" s="57">
        <f>RES_hhdet_in_fec!C$163</f>
        <v>1.3550413327349398</v>
      </c>
      <c r="D277" s="57">
        <f>RES_hhdet_in_fec!D$163</f>
        <v>1.2091589790416746</v>
      </c>
      <c r="E277" s="57">
        <f>RES_hhdet_in_fec!E$163</f>
        <v>1.9856226161485393</v>
      </c>
      <c r="F277" s="57">
        <f>RES_hhdet_in_fec!F$163</f>
        <v>2.6491013776873684</v>
      </c>
      <c r="G277" s="57">
        <f>RES_hhdet_in_fec!G$163</f>
        <v>0.58043017892101567</v>
      </c>
      <c r="H277" s="57">
        <f>RES_hhdet_in_fec!H$163</f>
        <v>1.5680779273846168</v>
      </c>
      <c r="I277" s="57">
        <f>RES_hhdet_in_fec!I$163</f>
        <v>7.7365634730092907</v>
      </c>
      <c r="J277" s="57">
        <f>RES_hhdet_in_fec!J$163</f>
        <v>2.1747176514149982</v>
      </c>
      <c r="K277" s="57">
        <f>RES_hhdet_in_fec!K$163</f>
        <v>3.1633417835908704</v>
      </c>
      <c r="L277" s="57">
        <f>RES_hhdet_in_fec!L$163</f>
        <v>1.8894924057501923</v>
      </c>
      <c r="M277" s="57">
        <f>RES_hhdet_in_fec!M$163</f>
        <v>0.47425263053432981</v>
      </c>
      <c r="N277" s="57">
        <f>RES_hhdet_in_fec!N$163</f>
        <v>0.94041169381057776</v>
      </c>
      <c r="O277" s="57">
        <f>RES_hhdet_in_fec!O$163</f>
        <v>0.60940269225642174</v>
      </c>
      <c r="P277" s="57">
        <f>RES_hhdet_in_fec!P$163</f>
        <v>0.61414295847343658</v>
      </c>
      <c r="Q277" s="57">
        <f>RES_hhdet_in_fec!Q$163</f>
        <v>0.58033144937505854</v>
      </c>
    </row>
    <row r="278" spans="1:17" ht="12" customHeight="1" x14ac:dyDescent="0.25">
      <c r="A278" s="158" t="s">
        <v>112</v>
      </c>
      <c r="B278" s="157"/>
      <c r="C278" s="157">
        <f>C279</f>
        <v>3.9047026216823208E-5</v>
      </c>
      <c r="D278" s="157">
        <f t="shared" ref="D278:Q278" si="76">D279</f>
        <v>7.3031294805263805E-5</v>
      </c>
      <c r="E278" s="157">
        <f t="shared" si="76"/>
        <v>7.0215058900443419E-5</v>
      </c>
      <c r="F278" s="157">
        <f t="shared" si="76"/>
        <v>1.922156912484628E-4</v>
      </c>
      <c r="G278" s="157">
        <f t="shared" si="76"/>
        <v>1.2008575926279565E-4</v>
      </c>
      <c r="H278" s="157">
        <f t="shared" si="76"/>
        <v>2.6124689167928182E-4</v>
      </c>
      <c r="I278" s="157">
        <f t="shared" si="76"/>
        <v>9.6169802056057991E-4</v>
      </c>
      <c r="J278" s="157">
        <f t="shared" si="76"/>
        <v>6.61515102279154E-4</v>
      </c>
      <c r="K278" s="157">
        <f t="shared" si="76"/>
        <v>1.1733863338706718E-3</v>
      </c>
      <c r="L278" s="157">
        <f t="shared" si="76"/>
        <v>1.0814781843525908E-3</v>
      </c>
      <c r="M278" s="157">
        <f t="shared" si="76"/>
        <v>1.1957091750854291E-3</v>
      </c>
      <c r="N278" s="157">
        <f t="shared" si="76"/>
        <v>1.3956869363488803E-3</v>
      </c>
      <c r="O278" s="157">
        <f t="shared" si="76"/>
        <v>6.5157109696289647E-4</v>
      </c>
      <c r="P278" s="157">
        <f t="shared" si="76"/>
        <v>1.9407023298363007E-3</v>
      </c>
      <c r="Q278" s="157">
        <f t="shared" si="76"/>
        <v>2.5354523284129866E-3</v>
      </c>
    </row>
    <row r="279" spans="1:17" ht="12" customHeight="1" x14ac:dyDescent="0.25">
      <c r="A279" s="23" t="s">
        <v>60</v>
      </c>
      <c r="B279" s="156"/>
      <c r="C279" s="156">
        <f>RES_hhdet_in_fec!C$165</f>
        <v>3.9047026216823208E-5</v>
      </c>
      <c r="D279" s="156">
        <f>RES_hhdet_in_fec!D$165</f>
        <v>7.3031294805263805E-5</v>
      </c>
      <c r="E279" s="156">
        <f>RES_hhdet_in_fec!E$165</f>
        <v>7.0215058900443419E-5</v>
      </c>
      <c r="F279" s="156">
        <f>RES_hhdet_in_fec!F$165</f>
        <v>1.922156912484628E-4</v>
      </c>
      <c r="G279" s="156">
        <f>RES_hhdet_in_fec!G$165</f>
        <v>1.2008575926279565E-4</v>
      </c>
      <c r="H279" s="156">
        <f>RES_hhdet_in_fec!H$165</f>
        <v>2.6124689167928182E-4</v>
      </c>
      <c r="I279" s="156">
        <f>RES_hhdet_in_fec!I$165</f>
        <v>9.6169802056057991E-4</v>
      </c>
      <c r="J279" s="156">
        <f>RES_hhdet_in_fec!J$165</f>
        <v>6.61515102279154E-4</v>
      </c>
      <c r="K279" s="156">
        <f>RES_hhdet_in_fec!K$165</f>
        <v>1.1733863338706718E-3</v>
      </c>
      <c r="L279" s="156">
        <f>RES_hhdet_in_fec!L$165</f>
        <v>1.0814781843525908E-3</v>
      </c>
      <c r="M279" s="156">
        <f>RES_hhdet_in_fec!M$165</f>
        <v>1.1957091750854291E-3</v>
      </c>
      <c r="N279" s="156">
        <f>RES_hhdet_in_fec!N$165</f>
        <v>1.3956869363488803E-3</v>
      </c>
      <c r="O279" s="156">
        <f>RES_hhdet_in_fec!O$165</f>
        <v>6.5157109696289647E-4</v>
      </c>
      <c r="P279" s="156">
        <f>RES_hhdet_in_fec!P$165</f>
        <v>1.9407023298363007E-3</v>
      </c>
      <c r="Q279" s="156">
        <f>RES_hhdet_in_fec!Q$165</f>
        <v>2.5354523284129866E-3</v>
      </c>
    </row>
    <row r="280" spans="1:17" ht="12" customHeight="1" x14ac:dyDescent="0.25">
      <c r="A280" s="158" t="s">
        <v>63</v>
      </c>
      <c r="B280" s="157"/>
      <c r="C280" s="157">
        <f>SUM(C281:C282,C285:C286)</f>
        <v>0.18400889804509629</v>
      </c>
      <c r="D280" s="157">
        <f t="shared" ref="D280:Q280" si="77">SUM(D281:D282,D285:D286)</f>
        <v>0.17796317628482028</v>
      </c>
      <c r="E280" s="157">
        <f t="shared" si="77"/>
        <v>0.30949878870583858</v>
      </c>
      <c r="F280" s="157">
        <f t="shared" si="77"/>
        <v>0.43820055237093974</v>
      </c>
      <c r="G280" s="157">
        <f t="shared" si="77"/>
        <v>9.1565208552581101E-2</v>
      </c>
      <c r="H280" s="157">
        <f t="shared" si="77"/>
        <v>0.23217469016607828</v>
      </c>
      <c r="I280" s="157">
        <f t="shared" si="77"/>
        <v>1.2819335862362387</v>
      </c>
      <c r="J280" s="157">
        <f t="shared" si="77"/>
        <v>0.38743463099519232</v>
      </c>
      <c r="K280" s="157">
        <f t="shared" si="77"/>
        <v>0.56584075993044802</v>
      </c>
      <c r="L280" s="157">
        <f t="shared" si="77"/>
        <v>0.31833343226814698</v>
      </c>
      <c r="M280" s="157">
        <f t="shared" si="77"/>
        <v>8.7982092326207656E-2</v>
      </c>
      <c r="N280" s="157">
        <f t="shared" si="77"/>
        <v>0.16535270786579426</v>
      </c>
      <c r="O280" s="157">
        <f t="shared" si="77"/>
        <v>0.1157964259057109</v>
      </c>
      <c r="P280" s="157">
        <f t="shared" si="77"/>
        <v>0.12783551342604585</v>
      </c>
      <c r="Q280" s="157">
        <f t="shared" si="77"/>
        <v>0.11747620505427546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0.18400889804509629</v>
      </c>
      <c r="D285" s="162">
        <f>RES_hhdet_in_fec!D$171</f>
        <v>0.17796317628482028</v>
      </c>
      <c r="E285" s="162">
        <f>RES_hhdet_in_fec!E$171</f>
        <v>0.30949878870583858</v>
      </c>
      <c r="F285" s="162">
        <f>RES_hhdet_in_fec!F$171</f>
        <v>0.43820055237093974</v>
      </c>
      <c r="G285" s="162">
        <f>RES_hhdet_in_fec!G$171</f>
        <v>9.1565208552581101E-2</v>
      </c>
      <c r="H285" s="162">
        <f>RES_hhdet_in_fec!H$171</f>
        <v>0.23217469016607828</v>
      </c>
      <c r="I285" s="162">
        <f>RES_hhdet_in_fec!I$171</f>
        <v>1.2819335862362387</v>
      </c>
      <c r="J285" s="162">
        <f>RES_hhdet_in_fec!J$171</f>
        <v>0.38743463099519232</v>
      </c>
      <c r="K285" s="162">
        <f>RES_hhdet_in_fec!K$171</f>
        <v>0.4832253171967455</v>
      </c>
      <c r="L285" s="162">
        <f>RES_hhdet_in_fec!L$171</f>
        <v>0.28454233329647716</v>
      </c>
      <c r="M285" s="162">
        <f>RES_hhdet_in_fec!M$171</f>
        <v>5.7120153985641658E-2</v>
      </c>
      <c r="N285" s="162">
        <f>RES_hhdet_in_fec!N$171</f>
        <v>0.14029776190273907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8.2615442733702554E-2</v>
      </c>
      <c r="L286" s="160">
        <f t="shared" si="79"/>
        <v>3.3791098971669833E-2</v>
      </c>
      <c r="M286" s="160">
        <f t="shared" si="79"/>
        <v>3.0861938340566004E-2</v>
      </c>
      <c r="N286" s="160">
        <f t="shared" si="79"/>
        <v>2.50549459630552E-2</v>
      </c>
      <c r="O286" s="160">
        <f t="shared" si="79"/>
        <v>0.1157964259057109</v>
      </c>
      <c r="P286" s="160">
        <f t="shared" si="79"/>
        <v>0.12783551342604585</v>
      </c>
      <c r="Q286" s="160">
        <f t="shared" si="79"/>
        <v>0.11747620505427546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6.7242543050050688E-2</v>
      </c>
      <c r="L287" s="156">
        <f>RES_hhdet_in_fec!L$173</f>
        <v>2.7934211452327485E-2</v>
      </c>
      <c r="M287" s="156">
        <f>RES_hhdet_in_fec!M$173</f>
        <v>2.5194721376223427E-2</v>
      </c>
      <c r="N287" s="156">
        <f>RES_hhdet_in_fec!N$173</f>
        <v>2.0441334409522706E-2</v>
      </c>
      <c r="O287" s="156">
        <f>RES_hhdet_in_fec!O$173</f>
        <v>9.436219236505447E-2</v>
      </c>
      <c r="P287" s="156">
        <f>RES_hhdet_in_fec!P$173</f>
        <v>0.10450077925994124</v>
      </c>
      <c r="Q287" s="156">
        <f>RES_hhdet_in_fec!Q$173</f>
        <v>9.6161596855705633E-2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1.537289968365186E-2</v>
      </c>
      <c r="L288" s="57">
        <f>RES_hhdet_in_fec!L$174</f>
        <v>5.856887519342345E-3</v>
      </c>
      <c r="M288" s="57">
        <f>RES_hhdet_in_fec!M$174</f>
        <v>5.6672169643425772E-3</v>
      </c>
      <c r="N288" s="57">
        <f>RES_hhdet_in_fec!N$174</f>
        <v>4.6136115535324942E-3</v>
      </c>
      <c r="O288" s="57">
        <f>RES_hhdet_in_fec!O$174</f>
        <v>2.1434233540656426E-2</v>
      </c>
      <c r="P288" s="57">
        <f>RES_hhdet_in_fec!P$174</f>
        <v>2.3334734166104602E-2</v>
      </c>
      <c r="Q288" s="57">
        <f>RES_hhdet_in_fec!Q$174</f>
        <v>2.1314608198569823E-2</v>
      </c>
    </row>
    <row r="289" spans="1:17" ht="12" customHeight="1" x14ac:dyDescent="0.25">
      <c r="A289" s="158" t="s">
        <v>62</v>
      </c>
      <c r="B289" s="157"/>
      <c r="C289" s="157">
        <f>SUM(C290:C291)</f>
        <v>5.5338045715619476E-2</v>
      </c>
      <c r="D289" s="157">
        <f t="shared" ref="D289:Q289" si="80">SUM(D290:D291)</f>
        <v>5.8945756411031405E-2</v>
      </c>
      <c r="E289" s="157">
        <f t="shared" si="80"/>
        <v>0.11861241229715389</v>
      </c>
      <c r="F289" s="157">
        <f t="shared" si="80"/>
        <v>0.16707770260158269</v>
      </c>
      <c r="G289" s="157">
        <f t="shared" si="80"/>
        <v>3.5114851418588666E-2</v>
      </c>
      <c r="H289" s="157">
        <f t="shared" si="80"/>
        <v>8.8634233513518124E-2</v>
      </c>
      <c r="I289" s="157">
        <f t="shared" si="80"/>
        <v>0.51150007579757373</v>
      </c>
      <c r="J289" s="157">
        <f t="shared" si="80"/>
        <v>0.15045813303403571</v>
      </c>
      <c r="K289" s="157">
        <f t="shared" si="80"/>
        <v>0.22817944993239159</v>
      </c>
      <c r="L289" s="157">
        <f t="shared" si="80"/>
        <v>0.11931473775322332</v>
      </c>
      <c r="M289" s="157">
        <f t="shared" si="80"/>
        <v>3.6066939827774036E-2</v>
      </c>
      <c r="N289" s="157">
        <f t="shared" si="80"/>
        <v>6.4482016642029044E-2</v>
      </c>
      <c r="O289" s="157">
        <f t="shared" si="80"/>
        <v>5.1927413948856423E-2</v>
      </c>
      <c r="P289" s="157">
        <f t="shared" si="80"/>
        <v>5.7500921589470053E-2</v>
      </c>
      <c r="Q289" s="157">
        <f t="shared" si="80"/>
        <v>5.3782154518560769E-2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5.5338045715619476E-2</v>
      </c>
      <c r="D291" s="57">
        <f>RES_hhdet_in_fec!D$177</f>
        <v>5.8945756411031405E-2</v>
      </c>
      <c r="E291" s="57">
        <f>RES_hhdet_in_fec!E$177</f>
        <v>0.11861241229715389</v>
      </c>
      <c r="F291" s="57">
        <f>RES_hhdet_in_fec!F$177</f>
        <v>0.16707770260158269</v>
      </c>
      <c r="G291" s="57">
        <f>RES_hhdet_in_fec!G$177</f>
        <v>3.5114851418588666E-2</v>
      </c>
      <c r="H291" s="57">
        <f>RES_hhdet_in_fec!H$177</f>
        <v>8.8634233513518124E-2</v>
      </c>
      <c r="I291" s="57">
        <f>RES_hhdet_in_fec!I$177</f>
        <v>0.51150007579757373</v>
      </c>
      <c r="J291" s="57">
        <f>RES_hhdet_in_fec!J$177</f>
        <v>0.15045813303403571</v>
      </c>
      <c r="K291" s="57">
        <f>RES_hhdet_in_fec!K$177</f>
        <v>0.22817944993239159</v>
      </c>
      <c r="L291" s="57">
        <f>RES_hhdet_in_fec!L$177</f>
        <v>0.11931473775322332</v>
      </c>
      <c r="M291" s="57">
        <f>RES_hhdet_in_fec!M$177</f>
        <v>3.6066939827774036E-2</v>
      </c>
      <c r="N291" s="57">
        <f>RES_hhdet_in_fec!N$177</f>
        <v>6.4482016642029044E-2</v>
      </c>
      <c r="O291" s="57">
        <f>RES_hhdet_in_fec!O$177</f>
        <v>5.1927413948856423E-2</v>
      </c>
      <c r="P291" s="57">
        <f>RES_hhdet_in_fec!P$177</f>
        <v>5.7500921589470053E-2</v>
      </c>
      <c r="Q291" s="57">
        <f>RES_hhdet_in_fec!Q$177</f>
        <v>5.3782154518560769E-2</v>
      </c>
    </row>
    <row r="293" spans="1:17" ht="12" customHeight="1" x14ac:dyDescent="0.25">
      <c r="A293" s="152" t="s">
        <v>192</v>
      </c>
      <c r="B293" s="168"/>
      <c r="C293" s="168">
        <f>SUM(C294,C296,C298,C307)</f>
        <v>1.2014087808443348</v>
      </c>
      <c r="D293" s="168">
        <f t="shared" ref="D293:Q293" si="81">SUM(D294,D296,D298,D307)</f>
        <v>1.0975310555046134</v>
      </c>
      <c r="E293" s="168">
        <f t="shared" si="81"/>
        <v>1.8455777070206001</v>
      </c>
      <c r="F293" s="168">
        <f t="shared" si="81"/>
        <v>2.5064588393376326</v>
      </c>
      <c r="G293" s="168">
        <f t="shared" si="81"/>
        <v>0.54861619599311695</v>
      </c>
      <c r="H293" s="168">
        <f t="shared" si="81"/>
        <v>1.4725765733941043</v>
      </c>
      <c r="I293" s="168">
        <f t="shared" si="81"/>
        <v>7.4320441602616132</v>
      </c>
      <c r="J293" s="168">
        <f t="shared" si="81"/>
        <v>2.1165650838573429</v>
      </c>
      <c r="K293" s="168">
        <f t="shared" si="81"/>
        <v>3.1065037478376936</v>
      </c>
      <c r="L293" s="168">
        <f t="shared" si="81"/>
        <v>1.8384476868818536</v>
      </c>
      <c r="M293" s="168">
        <f t="shared" si="81"/>
        <v>0.47755224933642509</v>
      </c>
      <c r="N293" s="168">
        <f t="shared" si="81"/>
        <v>0.93669915161361361</v>
      </c>
      <c r="O293" s="168">
        <f t="shared" si="81"/>
        <v>0.62008202902960585</v>
      </c>
      <c r="P293" s="168">
        <f t="shared" si="81"/>
        <v>0.64390121298893521</v>
      </c>
      <c r="Q293" s="168">
        <f t="shared" si="81"/>
        <v>0.60973226900795896</v>
      </c>
    </row>
    <row r="294" spans="1:17" ht="12" customHeight="1" x14ac:dyDescent="0.25">
      <c r="A294" s="158" t="s">
        <v>65</v>
      </c>
      <c r="B294" s="157"/>
      <c r="C294" s="157">
        <f>C295</f>
        <v>1.0190855519360411</v>
      </c>
      <c r="D294" s="157">
        <f t="shared" ref="D294:Q294" si="82">D295</f>
        <v>0.91541344988753792</v>
      </c>
      <c r="E294" s="157">
        <f t="shared" si="82"/>
        <v>1.5138328282946973</v>
      </c>
      <c r="F294" s="157">
        <f t="shared" si="82"/>
        <v>2.0350906147848269</v>
      </c>
      <c r="G294" s="157">
        <f t="shared" si="82"/>
        <v>0.44917718031562159</v>
      </c>
      <c r="H294" s="157">
        <f t="shared" si="82"/>
        <v>1.2195887012284281</v>
      </c>
      <c r="I294" s="157">
        <f t="shared" si="82"/>
        <v>6.0226810394967201</v>
      </c>
      <c r="J294" s="157">
        <f t="shared" si="82"/>
        <v>1.6927418983654603</v>
      </c>
      <c r="K294" s="157">
        <f t="shared" si="82"/>
        <v>2.4746518960153323</v>
      </c>
      <c r="L294" s="157">
        <f t="shared" si="82"/>
        <v>1.4889344486226588</v>
      </c>
      <c r="M294" s="157">
        <f t="shared" si="82"/>
        <v>0.37448993706648298</v>
      </c>
      <c r="N294" s="157">
        <f t="shared" si="82"/>
        <v>0.74859199400881415</v>
      </c>
      <c r="O294" s="157">
        <f t="shared" si="82"/>
        <v>0.4790461065500014</v>
      </c>
      <c r="P294" s="157">
        <f t="shared" si="82"/>
        <v>0.48398011062074392</v>
      </c>
      <c r="Q294" s="157">
        <f t="shared" si="82"/>
        <v>0.45864080300050569</v>
      </c>
    </row>
    <row r="295" spans="1:17" ht="12" customHeight="1" x14ac:dyDescent="0.25">
      <c r="A295" s="23" t="s">
        <v>60</v>
      </c>
      <c r="B295" s="57"/>
      <c r="C295" s="57">
        <f>RES_hhdet_in_tes!C$163</f>
        <v>1.0190855519360411</v>
      </c>
      <c r="D295" s="57">
        <f>RES_hhdet_in_tes!D$163</f>
        <v>0.91541344988753792</v>
      </c>
      <c r="E295" s="57">
        <f>RES_hhdet_in_tes!E$163</f>
        <v>1.5138328282946973</v>
      </c>
      <c r="F295" s="57">
        <f>RES_hhdet_in_tes!F$163</f>
        <v>2.0350906147848269</v>
      </c>
      <c r="G295" s="57">
        <f>RES_hhdet_in_tes!G$163</f>
        <v>0.44917718031562159</v>
      </c>
      <c r="H295" s="57">
        <f>RES_hhdet_in_tes!H$163</f>
        <v>1.2195887012284281</v>
      </c>
      <c r="I295" s="57">
        <f>RES_hhdet_in_tes!I$163</f>
        <v>6.0226810394967201</v>
      </c>
      <c r="J295" s="57">
        <f>RES_hhdet_in_tes!J$163</f>
        <v>1.6927418983654603</v>
      </c>
      <c r="K295" s="57">
        <f>RES_hhdet_in_tes!K$163</f>
        <v>2.4746518960153323</v>
      </c>
      <c r="L295" s="57">
        <f>RES_hhdet_in_tes!L$163</f>
        <v>1.4889344486226588</v>
      </c>
      <c r="M295" s="57">
        <f>RES_hhdet_in_tes!M$163</f>
        <v>0.37448993706648298</v>
      </c>
      <c r="N295" s="57">
        <f>RES_hhdet_in_tes!N$163</f>
        <v>0.74859199400881415</v>
      </c>
      <c r="O295" s="57">
        <f>RES_hhdet_in_tes!O$163</f>
        <v>0.4790461065500014</v>
      </c>
      <c r="P295" s="57">
        <f>RES_hhdet_in_tes!P$163</f>
        <v>0.48398011062074392</v>
      </c>
      <c r="Q295" s="57">
        <f>RES_hhdet_in_tes!Q$163</f>
        <v>0.45864080300050569</v>
      </c>
    </row>
    <row r="296" spans="1:17" ht="12" customHeight="1" x14ac:dyDescent="0.25">
      <c r="A296" s="158" t="s">
        <v>112</v>
      </c>
      <c r="B296" s="157"/>
      <c r="C296" s="157">
        <f>C297</f>
        <v>7.0912749135435707E-5</v>
      </c>
      <c r="D296" s="157">
        <f t="shared" ref="D296:Q296" si="83">D297</f>
        <v>1.3531312883532337E-4</v>
      </c>
      <c r="E296" s="157">
        <f t="shared" si="83"/>
        <v>1.3339123866495169E-4</v>
      </c>
      <c r="F296" s="157">
        <f t="shared" si="83"/>
        <v>3.7720688512714301E-4</v>
      </c>
      <c r="G296" s="157">
        <f t="shared" si="83"/>
        <v>2.4460502360902615E-4</v>
      </c>
      <c r="H296" s="157">
        <f t="shared" si="83"/>
        <v>5.4398382076734553E-4</v>
      </c>
      <c r="I296" s="157">
        <f t="shared" si="83"/>
        <v>2.0911428424331547E-3</v>
      </c>
      <c r="J296" s="157">
        <f t="shared" si="83"/>
        <v>1.511057697098498E-3</v>
      </c>
      <c r="K296" s="157">
        <f t="shared" si="83"/>
        <v>2.8392748020689175E-3</v>
      </c>
      <c r="L296" s="157">
        <f t="shared" si="83"/>
        <v>2.7904885191242222E-3</v>
      </c>
      <c r="M296" s="157">
        <f t="shared" si="83"/>
        <v>3.2583875058861097E-3</v>
      </c>
      <c r="N296" s="157">
        <f t="shared" si="83"/>
        <v>3.9800627323993646E-3</v>
      </c>
      <c r="O296" s="157">
        <f t="shared" si="83"/>
        <v>1.9331232197084833E-3</v>
      </c>
      <c r="P296" s="157">
        <f t="shared" si="83"/>
        <v>5.9628864056169815E-3</v>
      </c>
      <c r="Q296" s="157">
        <f t="shared" si="83"/>
        <v>7.9992796126453145E-3</v>
      </c>
    </row>
    <row r="297" spans="1:17" ht="12" customHeight="1" x14ac:dyDescent="0.25">
      <c r="A297" s="23" t="s">
        <v>60</v>
      </c>
      <c r="B297" s="156"/>
      <c r="C297" s="156">
        <f>RES_hhdet_in_tes!C$165</f>
        <v>7.0912749135435707E-5</v>
      </c>
      <c r="D297" s="156">
        <f>RES_hhdet_in_tes!D$165</f>
        <v>1.3531312883532337E-4</v>
      </c>
      <c r="E297" s="156">
        <f>RES_hhdet_in_tes!E$165</f>
        <v>1.3339123866495169E-4</v>
      </c>
      <c r="F297" s="156">
        <f>RES_hhdet_in_tes!F$165</f>
        <v>3.7720688512714301E-4</v>
      </c>
      <c r="G297" s="156">
        <f>RES_hhdet_in_tes!G$165</f>
        <v>2.4460502360902615E-4</v>
      </c>
      <c r="H297" s="156">
        <f>RES_hhdet_in_tes!H$165</f>
        <v>5.4398382076734553E-4</v>
      </c>
      <c r="I297" s="156">
        <f>RES_hhdet_in_tes!I$165</f>
        <v>2.0911428424331547E-3</v>
      </c>
      <c r="J297" s="156">
        <f>RES_hhdet_in_tes!J$165</f>
        <v>1.511057697098498E-3</v>
      </c>
      <c r="K297" s="156">
        <f>RES_hhdet_in_tes!K$165</f>
        <v>2.8392748020689175E-3</v>
      </c>
      <c r="L297" s="156">
        <f>RES_hhdet_in_tes!L$165</f>
        <v>2.7904885191242222E-3</v>
      </c>
      <c r="M297" s="156">
        <f>RES_hhdet_in_tes!M$165</f>
        <v>3.2583875058861097E-3</v>
      </c>
      <c r="N297" s="156">
        <f>RES_hhdet_in_tes!N$165</f>
        <v>3.9800627323993646E-3</v>
      </c>
      <c r="O297" s="156">
        <f>RES_hhdet_in_tes!O$165</f>
        <v>1.9331232197084833E-3</v>
      </c>
      <c r="P297" s="156">
        <f>RES_hhdet_in_tes!P$165</f>
        <v>5.9628864056169815E-3</v>
      </c>
      <c r="Q297" s="156">
        <f>RES_hhdet_in_tes!Q$165</f>
        <v>7.9992796126453145E-3</v>
      </c>
    </row>
    <row r="298" spans="1:17" ht="12" customHeight="1" x14ac:dyDescent="0.25">
      <c r="A298" s="158" t="s">
        <v>63</v>
      </c>
      <c r="B298" s="157"/>
      <c r="C298" s="157">
        <f>SUM(C299:C300,C303:C304)</f>
        <v>0.13678313938293943</v>
      </c>
      <c r="D298" s="157">
        <f t="shared" ref="D298:Q298" si="84">SUM(D299:D300,D303:D304)</f>
        <v>0.13337903314772417</v>
      </c>
      <c r="E298" s="157">
        <f t="shared" si="84"/>
        <v>0.23351409347471497</v>
      </c>
      <c r="F298" s="157">
        <f t="shared" si="84"/>
        <v>0.33242715744618812</v>
      </c>
      <c r="G298" s="157">
        <f t="shared" si="84"/>
        <v>6.9973463189785326E-2</v>
      </c>
      <c r="H298" s="157">
        <f t="shared" si="84"/>
        <v>0.17846782902768729</v>
      </c>
      <c r="I298" s="157">
        <f t="shared" si="84"/>
        <v>0.97994458672021256</v>
      </c>
      <c r="J298" s="157">
        <f t="shared" si="84"/>
        <v>0.29629262644171239</v>
      </c>
      <c r="K298" s="157">
        <f t="shared" si="84"/>
        <v>0.43774858642501069</v>
      </c>
      <c r="L298" s="157">
        <f t="shared" si="84"/>
        <v>0.24657791843961629</v>
      </c>
      <c r="M298" s="157">
        <f t="shared" si="84"/>
        <v>6.9491027275956352E-2</v>
      </c>
      <c r="N298" s="157">
        <f t="shared" si="84"/>
        <v>0.12983925089889964</v>
      </c>
      <c r="O298" s="157">
        <f t="shared" si="84"/>
        <v>9.5315079323982546E-2</v>
      </c>
      <c r="P298" s="157">
        <f t="shared" si="84"/>
        <v>0.10539817987311845</v>
      </c>
      <c r="Q298" s="157">
        <f t="shared" si="84"/>
        <v>9.7614982649798676E-2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0.13678313938293943</v>
      </c>
      <c r="D303" s="162">
        <f>RES_hhdet_in_tes!D$171</f>
        <v>0.13337903314772417</v>
      </c>
      <c r="E303" s="162">
        <f>RES_hhdet_in_tes!E$171</f>
        <v>0.23351409347471497</v>
      </c>
      <c r="F303" s="162">
        <f>RES_hhdet_in_tes!F$171</f>
        <v>0.33242715744618812</v>
      </c>
      <c r="G303" s="162">
        <f>RES_hhdet_in_tes!G$171</f>
        <v>6.9973463189785326E-2</v>
      </c>
      <c r="H303" s="162">
        <f>RES_hhdet_in_tes!H$171</f>
        <v>0.17846782902768729</v>
      </c>
      <c r="I303" s="162">
        <f>RES_hhdet_in_tes!I$171</f>
        <v>0.97994458672021256</v>
      </c>
      <c r="J303" s="162">
        <f>RES_hhdet_in_tes!J$171</f>
        <v>0.29629262644171239</v>
      </c>
      <c r="K303" s="162">
        <f>RES_hhdet_in_tes!K$171</f>
        <v>0.37071299039605926</v>
      </c>
      <c r="L303" s="162">
        <f>RES_hhdet_in_tes!L$171</f>
        <v>0.21922128502003943</v>
      </c>
      <c r="M303" s="162">
        <f>RES_hhdet_in_tes!M$171</f>
        <v>4.4248059433629604E-2</v>
      </c>
      <c r="N303" s="162">
        <f>RES_hhdet_in_tes!N$171</f>
        <v>0.10925298539516072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6.7035596028951414E-2</v>
      </c>
      <c r="L304" s="160">
        <f t="shared" si="86"/>
        <v>2.7356633419576875E-2</v>
      </c>
      <c r="M304" s="160">
        <f t="shared" si="86"/>
        <v>2.5242967842326748E-2</v>
      </c>
      <c r="N304" s="160">
        <f t="shared" si="86"/>
        <v>2.0586265503738904E-2</v>
      </c>
      <c r="O304" s="160">
        <f t="shared" si="86"/>
        <v>9.5315079323982546E-2</v>
      </c>
      <c r="P304" s="160">
        <f t="shared" si="86"/>
        <v>0.10539817987311845</v>
      </c>
      <c r="Q304" s="160">
        <f t="shared" si="86"/>
        <v>9.7614982649798676E-2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5.1662696345299554E-2</v>
      </c>
      <c r="L305" s="156">
        <f>RES_hhdet_in_tes!L$173</f>
        <v>2.1498691478540662E-2</v>
      </c>
      <c r="M305" s="156">
        <f>RES_hhdet_in_tes!M$173</f>
        <v>1.9547057722726458E-2</v>
      </c>
      <c r="N305" s="156">
        <f>RES_hhdet_in_tes!N$173</f>
        <v>1.5940572812518872E-2</v>
      </c>
      <c r="O305" s="156">
        <f>RES_hhdet_in_tes!O$173</f>
        <v>7.3762077710721671E-2</v>
      </c>
      <c r="P305" s="156">
        <f>RES_hhdet_in_tes!P$173</f>
        <v>8.1946516710141803E-2</v>
      </c>
      <c r="Q305" s="156">
        <f>RES_hhdet_in_tes!Q$173</f>
        <v>7.6107065645888025E-2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1.5372899683651856E-2</v>
      </c>
      <c r="L306" s="57">
        <f>RES_hhdet_in_tes!L$174</f>
        <v>5.8579419410362127E-3</v>
      </c>
      <c r="M306" s="57">
        <f>RES_hhdet_in_tes!M$174</f>
        <v>5.69591011960029E-3</v>
      </c>
      <c r="N306" s="57">
        <f>RES_hhdet_in_tes!N$174</f>
        <v>4.6456926912200333E-3</v>
      </c>
      <c r="O306" s="57">
        <f>RES_hhdet_in_tes!O$174</f>
        <v>2.1553001613260878E-2</v>
      </c>
      <c r="P306" s="57">
        <f>RES_hhdet_in_tes!P$174</f>
        <v>2.3451663162976644E-2</v>
      </c>
      <c r="Q306" s="57">
        <f>RES_hhdet_in_tes!Q$174</f>
        <v>2.1507917003910651E-2</v>
      </c>
    </row>
    <row r="307" spans="1:17" ht="12" customHeight="1" x14ac:dyDescent="0.25">
      <c r="A307" s="158" t="s">
        <v>62</v>
      </c>
      <c r="B307" s="157"/>
      <c r="C307" s="157">
        <f>SUM(C308:C309)</f>
        <v>4.5469176776218798E-2</v>
      </c>
      <c r="D307" s="157">
        <f t="shared" ref="D307:Q307" si="87">SUM(D308:D309)</f>
        <v>4.8603259340515965E-2</v>
      </c>
      <c r="E307" s="157">
        <f t="shared" si="87"/>
        <v>9.809739401252289E-2</v>
      </c>
      <c r="F307" s="157">
        <f t="shared" si="87"/>
        <v>0.13856386022149039</v>
      </c>
      <c r="G307" s="157">
        <f t="shared" si="87"/>
        <v>2.9220947464100994E-2</v>
      </c>
      <c r="H307" s="157">
        <f t="shared" si="87"/>
        <v>7.3976059317221524E-2</v>
      </c>
      <c r="I307" s="157">
        <f t="shared" si="87"/>
        <v>0.42732739120224716</v>
      </c>
      <c r="J307" s="157">
        <f t="shared" si="87"/>
        <v>0.12601950135307199</v>
      </c>
      <c r="K307" s="157">
        <f t="shared" si="87"/>
        <v>0.19126399059528157</v>
      </c>
      <c r="L307" s="157">
        <f t="shared" si="87"/>
        <v>0.10014483130045448</v>
      </c>
      <c r="M307" s="157">
        <f t="shared" si="87"/>
        <v>3.031289748809967E-2</v>
      </c>
      <c r="N307" s="157">
        <f t="shared" si="87"/>
        <v>5.4287843973500359E-2</v>
      </c>
      <c r="O307" s="157">
        <f t="shared" si="87"/>
        <v>4.3787719935913322E-2</v>
      </c>
      <c r="P307" s="157">
        <f t="shared" si="87"/>
        <v>4.8560036089455784E-2</v>
      </c>
      <c r="Q307" s="157">
        <f t="shared" si="87"/>
        <v>4.5477203745009312E-2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4.5469176776218798E-2</v>
      </c>
      <c r="D309" s="57">
        <f>RES_hhdet_in_tes!D$177</f>
        <v>4.8603259340515965E-2</v>
      </c>
      <c r="E309" s="57">
        <f>RES_hhdet_in_tes!E$177</f>
        <v>9.809739401252289E-2</v>
      </c>
      <c r="F309" s="57">
        <f>RES_hhdet_in_tes!F$177</f>
        <v>0.13856386022149039</v>
      </c>
      <c r="G309" s="57">
        <f>RES_hhdet_in_tes!G$177</f>
        <v>2.9220947464100994E-2</v>
      </c>
      <c r="H309" s="57">
        <f>RES_hhdet_in_tes!H$177</f>
        <v>7.3976059317221524E-2</v>
      </c>
      <c r="I309" s="57">
        <f>RES_hhdet_in_tes!I$177</f>
        <v>0.42732739120224716</v>
      </c>
      <c r="J309" s="57">
        <f>RES_hhdet_in_tes!J$177</f>
        <v>0.12601950135307199</v>
      </c>
      <c r="K309" s="57">
        <f>RES_hhdet_in_tes!K$177</f>
        <v>0.19126399059528157</v>
      </c>
      <c r="L309" s="57">
        <f>RES_hhdet_in_tes!L$177</f>
        <v>0.10014483130045448</v>
      </c>
      <c r="M309" s="57">
        <f>RES_hhdet_in_tes!M$177</f>
        <v>3.031289748809967E-2</v>
      </c>
      <c r="N309" s="57">
        <f>RES_hhdet_in_tes!N$177</f>
        <v>5.4287843973500359E-2</v>
      </c>
      <c r="O309" s="57">
        <f>RES_hhdet_in_tes!O$177</f>
        <v>4.3787719935913322E-2</v>
      </c>
      <c r="P309" s="57">
        <f>RES_hhdet_in_tes!P$177</f>
        <v>4.8560036089455784E-2</v>
      </c>
      <c r="Q309" s="57">
        <f>RES_hhdet_in_tes!Q$177</f>
        <v>4.5477203745009312E-2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0.75350488737899124</v>
      </c>
      <c r="D311" s="175">
        <f t="shared" si="88"/>
        <v>0.75893782054414594</v>
      </c>
      <c r="E311" s="175">
        <f t="shared" si="88"/>
        <v>0.76459301682851155</v>
      </c>
      <c r="F311" s="175">
        <f t="shared" si="88"/>
        <v>0.77013473849332204</v>
      </c>
      <c r="G311" s="175">
        <f t="shared" si="88"/>
        <v>0.77572493269925502</v>
      </c>
      <c r="H311" s="175">
        <f t="shared" si="88"/>
        <v>0.77949239394596448</v>
      </c>
      <c r="I311" s="175">
        <f t="shared" si="88"/>
        <v>0.77977927409352066</v>
      </c>
      <c r="J311" s="175">
        <f t="shared" si="88"/>
        <v>0.78007849490818482</v>
      </c>
      <c r="K311" s="175">
        <f t="shared" si="88"/>
        <v>0.78476089002503546</v>
      </c>
      <c r="L311" s="175">
        <f t="shared" si="88"/>
        <v>0.78963588707448273</v>
      </c>
      <c r="M311" s="175">
        <f t="shared" si="88"/>
        <v>0.796587727902903</v>
      </c>
      <c r="N311" s="175">
        <f t="shared" si="88"/>
        <v>0.7994754946178273</v>
      </c>
      <c r="O311" s="175">
        <f t="shared" si="88"/>
        <v>0.79724798946135478</v>
      </c>
      <c r="P311" s="175">
        <f t="shared" si="88"/>
        <v>0.8034502957292069</v>
      </c>
      <c r="Q311" s="175">
        <f t="shared" si="88"/>
        <v>0.80852916659498575</v>
      </c>
    </row>
    <row r="312" spans="1:17" ht="12" customHeight="1" x14ac:dyDescent="0.25">
      <c r="A312" s="158" t="s">
        <v>65</v>
      </c>
      <c r="B312" s="169"/>
      <c r="C312" s="169">
        <f t="shared" si="88"/>
        <v>0.75206971722344129</v>
      </c>
      <c r="D312" s="169">
        <f t="shared" si="88"/>
        <v>0.7570662466676249</v>
      </c>
      <c r="E312" s="169">
        <f t="shared" si="88"/>
        <v>0.76239705167693927</v>
      </c>
      <c r="F312" s="169">
        <f t="shared" si="88"/>
        <v>0.76821922782035423</v>
      </c>
      <c r="G312" s="169">
        <f t="shared" si="88"/>
        <v>0.77386944481524822</v>
      </c>
      <c r="H312" s="169">
        <f t="shared" si="88"/>
        <v>0.77776026301356671</v>
      </c>
      <c r="I312" s="169">
        <f t="shared" si="88"/>
        <v>0.77846980258200849</v>
      </c>
      <c r="J312" s="169">
        <f t="shared" si="88"/>
        <v>0.77837318203770667</v>
      </c>
      <c r="K312" s="169">
        <f t="shared" si="88"/>
        <v>0.78229039582508497</v>
      </c>
      <c r="L312" s="169">
        <f t="shared" si="88"/>
        <v>0.78800763850199307</v>
      </c>
      <c r="M312" s="169">
        <f t="shared" si="88"/>
        <v>0.78964229812400522</v>
      </c>
      <c r="N312" s="169">
        <f t="shared" si="88"/>
        <v>0.79602582457848414</v>
      </c>
      <c r="O312" s="169">
        <f t="shared" si="88"/>
        <v>0.78609122118618824</v>
      </c>
      <c r="P312" s="169">
        <f t="shared" si="88"/>
        <v>0.78805773793086231</v>
      </c>
      <c r="Q312" s="169">
        <f t="shared" si="88"/>
        <v>0.79030837204222204</v>
      </c>
    </row>
    <row r="313" spans="1:17" ht="12" customHeight="1" x14ac:dyDescent="0.25">
      <c r="A313" s="23" t="s">
        <v>60</v>
      </c>
      <c r="B313" s="65"/>
      <c r="C313" s="65">
        <f t="shared" si="88"/>
        <v>0.75206971722344129</v>
      </c>
      <c r="D313" s="65">
        <f t="shared" si="88"/>
        <v>0.7570662466676249</v>
      </c>
      <c r="E313" s="65">
        <f t="shared" si="88"/>
        <v>0.76239705167693927</v>
      </c>
      <c r="F313" s="65">
        <f t="shared" si="88"/>
        <v>0.76821922782035423</v>
      </c>
      <c r="G313" s="65">
        <f t="shared" si="88"/>
        <v>0.77386944481524822</v>
      </c>
      <c r="H313" s="65">
        <f t="shared" si="88"/>
        <v>0.77776026301356671</v>
      </c>
      <c r="I313" s="65">
        <f t="shared" si="88"/>
        <v>0.77846980258200849</v>
      </c>
      <c r="J313" s="65">
        <f t="shared" si="88"/>
        <v>0.77837318203770667</v>
      </c>
      <c r="K313" s="65">
        <f t="shared" si="88"/>
        <v>0.78229039582508497</v>
      </c>
      <c r="L313" s="65">
        <f t="shared" si="88"/>
        <v>0.78800763850199307</v>
      </c>
      <c r="M313" s="65">
        <f t="shared" si="88"/>
        <v>0.78964229812400522</v>
      </c>
      <c r="N313" s="65">
        <f t="shared" si="88"/>
        <v>0.79602582457848414</v>
      </c>
      <c r="O313" s="65">
        <f t="shared" si="88"/>
        <v>0.78609122118618824</v>
      </c>
      <c r="P313" s="65">
        <f t="shared" si="88"/>
        <v>0.78805773793086231</v>
      </c>
      <c r="Q313" s="65">
        <f t="shared" si="88"/>
        <v>0.79030837204222204</v>
      </c>
    </row>
    <row r="314" spans="1:17" ht="12" customHeight="1" x14ac:dyDescent="0.25">
      <c r="A314" s="158" t="s">
        <v>112</v>
      </c>
      <c r="B314" s="169"/>
      <c r="C314" s="169">
        <f t="shared" si="88"/>
        <v>1.8160857818381908</v>
      </c>
      <c r="D314" s="169">
        <f t="shared" si="88"/>
        <v>1.8528102123361305</v>
      </c>
      <c r="E314" s="169">
        <f t="shared" si="88"/>
        <v>1.8997525709418626</v>
      </c>
      <c r="F314" s="169">
        <f t="shared" si="88"/>
        <v>1.9624146326303611</v>
      </c>
      <c r="G314" s="169">
        <f t="shared" si="88"/>
        <v>2.0369194907926809</v>
      </c>
      <c r="H314" s="169">
        <f t="shared" si="88"/>
        <v>2.082259495110717</v>
      </c>
      <c r="I314" s="169">
        <f t="shared" si="88"/>
        <v>2.1744277285859592</v>
      </c>
      <c r="J314" s="169">
        <f t="shared" si="88"/>
        <v>2.2842376415782022</v>
      </c>
      <c r="K314" s="169">
        <f t="shared" si="88"/>
        <v>2.4197271777513785</v>
      </c>
      <c r="L314" s="169">
        <f t="shared" si="88"/>
        <v>2.5802540998963401</v>
      </c>
      <c r="M314" s="169">
        <f t="shared" si="88"/>
        <v>2.7250669090611517</v>
      </c>
      <c r="N314" s="169">
        <f t="shared" si="88"/>
        <v>2.8516873152164171</v>
      </c>
      <c r="O314" s="169">
        <f t="shared" si="88"/>
        <v>2.96686459654082</v>
      </c>
      <c r="P314" s="169">
        <f t="shared" si="88"/>
        <v>3.0725404478284695</v>
      </c>
      <c r="Q314" s="169">
        <f t="shared" si="88"/>
        <v>3.1549714120053269</v>
      </c>
    </row>
    <row r="315" spans="1:17" ht="12" customHeight="1" x14ac:dyDescent="0.25">
      <c r="A315" s="23" t="s">
        <v>60</v>
      </c>
      <c r="B315" s="73"/>
      <c r="C315" s="73">
        <f t="shared" si="88"/>
        <v>1.8160857818381908</v>
      </c>
      <c r="D315" s="73">
        <f t="shared" si="88"/>
        <v>1.8528102123361305</v>
      </c>
      <c r="E315" s="73">
        <f t="shared" si="88"/>
        <v>1.8997525709418626</v>
      </c>
      <c r="F315" s="73">
        <f t="shared" si="88"/>
        <v>1.9624146326303611</v>
      </c>
      <c r="G315" s="73">
        <f t="shared" si="88"/>
        <v>2.0369194907926809</v>
      </c>
      <c r="H315" s="73">
        <f t="shared" si="88"/>
        <v>2.082259495110717</v>
      </c>
      <c r="I315" s="73">
        <f t="shared" si="88"/>
        <v>2.1744277285859592</v>
      </c>
      <c r="J315" s="73">
        <f t="shared" si="88"/>
        <v>2.2842376415782022</v>
      </c>
      <c r="K315" s="73">
        <f t="shared" si="88"/>
        <v>2.4197271777513785</v>
      </c>
      <c r="L315" s="73">
        <f t="shared" si="88"/>
        <v>2.5802540998963401</v>
      </c>
      <c r="M315" s="73">
        <f t="shared" si="88"/>
        <v>2.7250669090611517</v>
      </c>
      <c r="N315" s="73">
        <f t="shared" si="88"/>
        <v>2.8516873152164171</v>
      </c>
      <c r="O315" s="73">
        <f t="shared" si="88"/>
        <v>2.96686459654082</v>
      </c>
      <c r="P315" s="73">
        <f t="shared" si="88"/>
        <v>3.0725404478284695</v>
      </c>
      <c r="Q315" s="73">
        <f t="shared" si="88"/>
        <v>3.1549714120053269</v>
      </c>
    </row>
    <row r="316" spans="1:17" ht="12" customHeight="1" x14ac:dyDescent="0.25">
      <c r="A316" s="158" t="s">
        <v>63</v>
      </c>
      <c r="B316" s="169"/>
      <c r="C316" s="169">
        <f t="shared" si="88"/>
        <v>0.74335067942973643</v>
      </c>
      <c r="D316" s="169">
        <f t="shared" si="88"/>
        <v>0.74947545853114217</v>
      </c>
      <c r="E316" s="169">
        <f t="shared" si="88"/>
        <v>0.7544911385635733</v>
      </c>
      <c r="F316" s="169">
        <f t="shared" si="88"/>
        <v>0.75861875492294284</v>
      </c>
      <c r="G316" s="169">
        <f t="shared" si="88"/>
        <v>0.76419269169908821</v>
      </c>
      <c r="H316" s="169">
        <f t="shared" si="88"/>
        <v>0.76867908771635007</v>
      </c>
      <c r="I316" s="169">
        <f t="shared" si="88"/>
        <v>0.76442695412742334</v>
      </c>
      <c r="J316" s="169">
        <f t="shared" si="88"/>
        <v>0.76475514251432286</v>
      </c>
      <c r="K316" s="169">
        <f t="shared" si="88"/>
        <v>0.77362505040962026</v>
      </c>
      <c r="L316" s="169">
        <f t="shared" si="88"/>
        <v>0.7745900789707576</v>
      </c>
      <c r="M316" s="169">
        <f t="shared" si="88"/>
        <v>0.78983149228035265</v>
      </c>
      <c r="N316" s="169">
        <f t="shared" si="88"/>
        <v>0.78522603333645724</v>
      </c>
      <c r="O316" s="169">
        <f t="shared" si="88"/>
        <v>0.82312626299532232</v>
      </c>
      <c r="P316" s="169">
        <f t="shared" si="88"/>
        <v>0.82448278297949162</v>
      </c>
      <c r="Q316" s="169">
        <f t="shared" si="88"/>
        <v>0.83093408239310551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0.74335067942973643</v>
      </c>
      <c r="D321" s="171">
        <f t="shared" si="88"/>
        <v>0.74947545853114217</v>
      </c>
      <c r="E321" s="171">
        <f t="shared" si="88"/>
        <v>0.7544911385635733</v>
      </c>
      <c r="F321" s="171">
        <f t="shared" si="88"/>
        <v>0.75861875492294284</v>
      </c>
      <c r="G321" s="171">
        <f t="shared" si="88"/>
        <v>0.76419269169908821</v>
      </c>
      <c r="H321" s="171">
        <f t="shared" si="88"/>
        <v>0.76867908771635007</v>
      </c>
      <c r="I321" s="171">
        <f t="shared" si="88"/>
        <v>0.76442695412742334</v>
      </c>
      <c r="J321" s="171">
        <f t="shared" si="88"/>
        <v>0.76475514251432286</v>
      </c>
      <c r="K321" s="171">
        <f t="shared" si="88"/>
        <v>0.76716384097301593</v>
      </c>
      <c r="L321" s="171">
        <f t="shared" si="88"/>
        <v>0.7704346923718487</v>
      </c>
      <c r="M321" s="171">
        <f t="shared" si="88"/>
        <v>0.7746488121294679</v>
      </c>
      <c r="N321" s="171">
        <f t="shared" si="88"/>
        <v>0.77872222559686999</v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>
        <f t="shared" si="88"/>
        <v>0.81141725821199984</v>
      </c>
      <c r="L322" s="170">
        <f t="shared" si="88"/>
        <v>0.80958105098956501</v>
      </c>
      <c r="M322" s="170">
        <f t="shared" si="88"/>
        <v>0.81793202888836425</v>
      </c>
      <c r="N322" s="170">
        <f t="shared" si="88"/>
        <v>0.82164477760576315</v>
      </c>
      <c r="O322" s="170">
        <f t="shared" si="88"/>
        <v>0.82312626299532232</v>
      </c>
      <c r="P322" s="170">
        <f t="shared" si="88"/>
        <v>0.82448278297949162</v>
      </c>
      <c r="Q322" s="170">
        <f t="shared" si="88"/>
        <v>0.83093408239310551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>
        <f t="shared" si="88"/>
        <v>0.76830372561676352</v>
      </c>
      <c r="L323" s="73">
        <f t="shared" si="88"/>
        <v>0.76961869910773462</v>
      </c>
      <c r="M323" s="73">
        <f t="shared" si="88"/>
        <v>0.77583940821720143</v>
      </c>
      <c r="N323" s="73">
        <f t="shared" si="88"/>
        <v>0.77982055834343522</v>
      </c>
      <c r="O323" s="73">
        <f t="shared" si="88"/>
        <v>0.78169101270307362</v>
      </c>
      <c r="P323" s="73">
        <f t="shared" si="88"/>
        <v>0.78417134580693737</v>
      </c>
      <c r="Q323" s="73">
        <f t="shared" si="88"/>
        <v>0.79144968609547695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>
        <f t="shared" si="88"/>
        <v>0.99999999999999978</v>
      </c>
      <c r="L324" s="65">
        <f t="shared" si="88"/>
        <v>1.0001800310643469</v>
      </c>
      <c r="M324" s="65">
        <f t="shared" si="88"/>
        <v>1.005063006311254</v>
      </c>
      <c r="N324" s="65">
        <f t="shared" si="88"/>
        <v>1.0069535844782977</v>
      </c>
      <c r="O324" s="65">
        <f t="shared" si="88"/>
        <v>1.0055410459337943</v>
      </c>
      <c r="P324" s="65">
        <f t="shared" si="88"/>
        <v>1.0050109418877327</v>
      </c>
      <c r="Q324" s="65">
        <f t="shared" si="88"/>
        <v>1.0090693107534483</v>
      </c>
    </row>
    <row r="325" spans="1:17" ht="12" customHeight="1" x14ac:dyDescent="0.25">
      <c r="A325" s="158" t="s">
        <v>62</v>
      </c>
      <c r="B325" s="169"/>
      <c r="C325" s="169">
        <f t="shared" si="88"/>
        <v>0.82166213476138106</v>
      </c>
      <c r="D325" s="169">
        <f t="shared" si="88"/>
        <v>0.82454212652058034</v>
      </c>
      <c r="E325" s="169">
        <f t="shared" si="88"/>
        <v>0.82704155587666728</v>
      </c>
      <c r="F325" s="169">
        <f t="shared" si="88"/>
        <v>0.82933783541369932</v>
      </c>
      <c r="G325" s="169">
        <f t="shared" si="88"/>
        <v>0.83215352717204916</v>
      </c>
      <c r="H325" s="169">
        <f t="shared" si="88"/>
        <v>0.83462175262043647</v>
      </c>
      <c r="I325" s="169">
        <f t="shared" si="88"/>
        <v>0.8354395461934635</v>
      </c>
      <c r="J325" s="169">
        <f t="shared" si="88"/>
        <v>0.83757188004296612</v>
      </c>
      <c r="K325" s="169">
        <f t="shared" si="88"/>
        <v>0.83821742340053895</v>
      </c>
      <c r="L325" s="169">
        <f t="shared" si="88"/>
        <v>0.83933328930062578</v>
      </c>
      <c r="M325" s="169">
        <f t="shared" si="88"/>
        <v>0.84046214158586985</v>
      </c>
      <c r="N325" s="169">
        <f t="shared" si="88"/>
        <v>0.8419067330799922</v>
      </c>
      <c r="O325" s="169">
        <f t="shared" si="88"/>
        <v>0.84324861582824195</v>
      </c>
      <c r="P325" s="169">
        <f t="shared" si="88"/>
        <v>0.84450883128712184</v>
      </c>
      <c r="Q325" s="169">
        <f t="shared" si="88"/>
        <v>0.84558166462659401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0.82166213476138106</v>
      </c>
      <c r="D327" s="65">
        <f t="shared" si="89"/>
        <v>0.82454212652058034</v>
      </c>
      <c r="E327" s="65">
        <f t="shared" si="89"/>
        <v>0.82704155587666728</v>
      </c>
      <c r="F327" s="65">
        <f t="shared" si="89"/>
        <v>0.82933783541369932</v>
      </c>
      <c r="G327" s="65">
        <f t="shared" si="89"/>
        <v>0.83215352717204916</v>
      </c>
      <c r="H327" s="65">
        <f t="shared" si="89"/>
        <v>0.83462175262043647</v>
      </c>
      <c r="I327" s="65">
        <f t="shared" si="89"/>
        <v>0.8354395461934635</v>
      </c>
      <c r="J327" s="65">
        <f t="shared" si="89"/>
        <v>0.83757188004296612</v>
      </c>
      <c r="K327" s="65">
        <f t="shared" si="89"/>
        <v>0.83821742340053895</v>
      </c>
      <c r="L327" s="65">
        <f t="shared" si="89"/>
        <v>0.83933328930062578</v>
      </c>
      <c r="M327" s="65">
        <f t="shared" si="89"/>
        <v>0.84046214158586985</v>
      </c>
      <c r="N327" s="65">
        <f t="shared" si="89"/>
        <v>0.8419067330799922</v>
      </c>
      <c r="O327" s="65">
        <f t="shared" si="89"/>
        <v>0.84324861582824195</v>
      </c>
      <c r="P327" s="65">
        <f t="shared" si="89"/>
        <v>0.84450883128712184</v>
      </c>
      <c r="Q327" s="65">
        <f t="shared" si="89"/>
        <v>0.84558166462659401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19275.098653017492</v>
      </c>
      <c r="D347" s="168">
        <f t="shared" si="97"/>
        <v>18286.674411870175</v>
      </c>
      <c r="E347" s="168">
        <f t="shared" si="97"/>
        <v>20813.903942213408</v>
      </c>
      <c r="F347" s="168">
        <f t="shared" si="97"/>
        <v>20178.374138132611</v>
      </c>
      <c r="G347" s="168">
        <f t="shared" si="97"/>
        <v>20312.538323861987</v>
      </c>
      <c r="H347" s="168">
        <f t="shared" si="97"/>
        <v>22509.849775744613</v>
      </c>
      <c r="I347" s="168">
        <f t="shared" si="97"/>
        <v>19461.556400885122</v>
      </c>
      <c r="J347" s="168">
        <f t="shared" si="97"/>
        <v>19492.372816895218</v>
      </c>
      <c r="K347" s="168">
        <f t="shared" si="97"/>
        <v>19251.603650668709</v>
      </c>
      <c r="L347" s="168">
        <f t="shared" si="97"/>
        <v>22154.796823385888</v>
      </c>
      <c r="M347" s="168">
        <f t="shared" si="97"/>
        <v>18622.233845913663</v>
      </c>
      <c r="N347" s="168">
        <f t="shared" si="97"/>
        <v>20042.368835238361</v>
      </c>
      <c r="O347" s="168">
        <f t="shared" si="97"/>
        <v>16850.813938554988</v>
      </c>
      <c r="P347" s="168">
        <f t="shared" si="97"/>
        <v>15941.086601527199</v>
      </c>
      <c r="Q347" s="168">
        <f t="shared" si="97"/>
        <v>16334.070077212509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16381.151390262143</v>
      </c>
      <c r="D348" s="157">
        <f t="shared" si="98"/>
        <v>15290.001066950019</v>
      </c>
      <c r="E348" s="157">
        <f t="shared" si="98"/>
        <v>17121.753815348344</v>
      </c>
      <c r="F348" s="157">
        <f t="shared" si="98"/>
        <v>16424.45188478475</v>
      </c>
      <c r="G348" s="157">
        <f t="shared" si="98"/>
        <v>16670.679752695552</v>
      </c>
      <c r="H348" s="157">
        <f t="shared" si="98"/>
        <v>18684.188190582405</v>
      </c>
      <c r="I348" s="157">
        <f t="shared" si="98"/>
        <v>15797.525623201091</v>
      </c>
      <c r="J348" s="157">
        <f t="shared" si="98"/>
        <v>15623.353765475942</v>
      </c>
      <c r="K348" s="157">
        <f t="shared" si="98"/>
        <v>15384.326875097628</v>
      </c>
      <c r="L348" s="157">
        <f t="shared" si="98"/>
        <v>17979.951816708784</v>
      </c>
      <c r="M348" s="157">
        <f t="shared" si="98"/>
        <v>14731.746630346172</v>
      </c>
      <c r="N348" s="157">
        <f t="shared" si="98"/>
        <v>16086.89030531615</v>
      </c>
      <c r="O348" s="157">
        <f t="shared" si="98"/>
        <v>13202.906251170041</v>
      </c>
      <c r="P348" s="157">
        <f t="shared" si="98"/>
        <v>12215.947837870091</v>
      </c>
      <c r="Q348" s="157">
        <f t="shared" si="98"/>
        <v>12569.761349804972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16381.151390262143</v>
      </c>
      <c r="D349" s="57">
        <f t="shared" ref="D349:Q349" si="99">IF(D277=0,0,D277/0.086*1000000/D$49)</f>
        <v>15290.001066950019</v>
      </c>
      <c r="E349" s="57">
        <f t="shared" si="99"/>
        <v>17121.753815348344</v>
      </c>
      <c r="F349" s="57">
        <f t="shared" si="99"/>
        <v>16424.45188478475</v>
      </c>
      <c r="G349" s="57">
        <f t="shared" si="99"/>
        <v>16670.679752695552</v>
      </c>
      <c r="H349" s="57">
        <f t="shared" si="99"/>
        <v>18684.188190582405</v>
      </c>
      <c r="I349" s="57">
        <f t="shared" si="99"/>
        <v>15797.525623201091</v>
      </c>
      <c r="J349" s="57">
        <f t="shared" si="99"/>
        <v>15623.353765475942</v>
      </c>
      <c r="K349" s="57">
        <f t="shared" si="99"/>
        <v>15384.326875097628</v>
      </c>
      <c r="L349" s="57">
        <f t="shared" si="99"/>
        <v>17979.951816708784</v>
      </c>
      <c r="M349" s="57">
        <f t="shared" si="99"/>
        <v>14731.746630346172</v>
      </c>
      <c r="N349" s="57">
        <f t="shared" si="99"/>
        <v>16086.89030531615</v>
      </c>
      <c r="O349" s="57">
        <f t="shared" si="99"/>
        <v>13202.906251170041</v>
      </c>
      <c r="P349" s="57">
        <f t="shared" si="99"/>
        <v>12215.947837870091</v>
      </c>
      <c r="Q349" s="57">
        <f t="shared" si="99"/>
        <v>12569.761349804972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0.4720411343514605</v>
      </c>
      <c r="D350" s="157">
        <f t="shared" si="100"/>
        <v>0.92349194344835506</v>
      </c>
      <c r="E350" s="157">
        <f t="shared" si="100"/>
        <v>0.60545490509947031</v>
      </c>
      <c r="F350" s="157">
        <f t="shared" si="100"/>
        <v>1.1917389794901212</v>
      </c>
      <c r="G350" s="157">
        <f t="shared" si="100"/>
        <v>3.4490130048902534</v>
      </c>
      <c r="H350" s="157">
        <f t="shared" si="100"/>
        <v>3.1128466277703968</v>
      </c>
      <c r="I350" s="157">
        <f t="shared" si="100"/>
        <v>1.9637206072941482</v>
      </c>
      <c r="J350" s="157">
        <f t="shared" si="100"/>
        <v>4.7523799043005024</v>
      </c>
      <c r="K350" s="157">
        <f t="shared" si="100"/>
        <v>5.7065471093507281</v>
      </c>
      <c r="L350" s="157">
        <f t="shared" si="100"/>
        <v>10.29108430724864</v>
      </c>
      <c r="M350" s="157">
        <f t="shared" si="100"/>
        <v>37.142407815624509</v>
      </c>
      <c r="N350" s="157">
        <f t="shared" si="100"/>
        <v>23.874929239373799</v>
      </c>
      <c r="O350" s="157">
        <f t="shared" si="100"/>
        <v>14.116498365506681</v>
      </c>
      <c r="P350" s="157">
        <f t="shared" si="100"/>
        <v>38.602605636059934</v>
      </c>
      <c r="Q350" s="157">
        <f t="shared" si="100"/>
        <v>54.916945680401199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0.4720411343514605</v>
      </c>
      <c r="D351" s="156">
        <f t="shared" ref="D351:Q351" si="101">IF(D279=0,0,D279/0.086*1000000/D$49)</f>
        <v>0.92349194344835506</v>
      </c>
      <c r="E351" s="156">
        <f t="shared" si="101"/>
        <v>0.60545490509947031</v>
      </c>
      <c r="F351" s="156">
        <f t="shared" si="101"/>
        <v>1.1917389794901212</v>
      </c>
      <c r="G351" s="156">
        <f t="shared" si="101"/>
        <v>3.4490130048902534</v>
      </c>
      <c r="H351" s="156">
        <f t="shared" si="101"/>
        <v>3.1128466277703968</v>
      </c>
      <c r="I351" s="156">
        <f t="shared" si="101"/>
        <v>1.9637206072941482</v>
      </c>
      <c r="J351" s="156">
        <f t="shared" si="101"/>
        <v>4.7523799043005024</v>
      </c>
      <c r="K351" s="156">
        <f t="shared" si="101"/>
        <v>5.7065471093507281</v>
      </c>
      <c r="L351" s="156">
        <f t="shared" si="101"/>
        <v>10.29108430724864</v>
      </c>
      <c r="M351" s="156">
        <f t="shared" si="101"/>
        <v>37.142407815624509</v>
      </c>
      <c r="N351" s="156">
        <f t="shared" si="101"/>
        <v>23.874929239373799</v>
      </c>
      <c r="O351" s="156">
        <f t="shared" si="101"/>
        <v>14.116498365506681</v>
      </c>
      <c r="P351" s="156">
        <f t="shared" si="101"/>
        <v>38.602605636059934</v>
      </c>
      <c r="Q351" s="156">
        <f t="shared" si="101"/>
        <v>54.916945680401199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2224.4912706449954</v>
      </c>
      <c r="D352" s="157">
        <f t="shared" ref="D352:Q352" si="102">IF(D280=0,0,D280/0.086*1000000/SUM(D$53:D$56))</f>
        <v>2250.3717066463046</v>
      </c>
      <c r="E352" s="157">
        <f t="shared" si="102"/>
        <v>2668.7659695619955</v>
      </c>
      <c r="F352" s="157">
        <f t="shared" si="102"/>
        <v>2716.8472859976637</v>
      </c>
      <c r="G352" s="157">
        <f t="shared" si="102"/>
        <v>2629.867163534544</v>
      </c>
      <c r="H352" s="157">
        <f t="shared" si="102"/>
        <v>2766.4413409532985</v>
      </c>
      <c r="I352" s="157">
        <f t="shared" si="102"/>
        <v>2617.6194051093162</v>
      </c>
      <c r="J352" s="157">
        <f t="shared" si="102"/>
        <v>2783.3628411927716</v>
      </c>
      <c r="K352" s="157">
        <f t="shared" si="102"/>
        <v>2751.861735326645</v>
      </c>
      <c r="L352" s="157">
        <f t="shared" si="102"/>
        <v>3029.1837937058772</v>
      </c>
      <c r="M352" s="157">
        <f t="shared" si="102"/>
        <v>2732.9946292487512</v>
      </c>
      <c r="N352" s="157">
        <f t="shared" si="102"/>
        <v>2828.5599707353399</v>
      </c>
      <c r="O352" s="157">
        <f t="shared" si="102"/>
        <v>2508.7669859035623</v>
      </c>
      <c r="P352" s="157">
        <f t="shared" si="102"/>
        <v>2542.782494358702</v>
      </c>
      <c r="Q352" s="157">
        <f t="shared" si="102"/>
        <v>2544.4905034927074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2224.4912706449954</v>
      </c>
      <c r="D357" s="162">
        <f t="shared" ref="D357:Q357" si="106">IF(D285=0,0,D285/0.086*1000000/D$55)</f>
        <v>2250.3717066463046</v>
      </c>
      <c r="E357" s="162">
        <f t="shared" si="106"/>
        <v>2668.7659695619955</v>
      </c>
      <c r="F357" s="162">
        <f t="shared" si="106"/>
        <v>2716.8472859976637</v>
      </c>
      <c r="G357" s="162">
        <f t="shared" si="106"/>
        <v>2629.867163534544</v>
      </c>
      <c r="H357" s="162">
        <f t="shared" si="106"/>
        <v>2766.4413409532985</v>
      </c>
      <c r="I357" s="162">
        <f t="shared" si="106"/>
        <v>2617.6194051093162</v>
      </c>
      <c r="J357" s="162">
        <f t="shared" si="106"/>
        <v>2783.3628411927716</v>
      </c>
      <c r="K357" s="162">
        <f t="shared" si="106"/>
        <v>2810.9355234127988</v>
      </c>
      <c r="L357" s="162">
        <f t="shared" si="106"/>
        <v>3081.5729686924051</v>
      </c>
      <c r="M357" s="162">
        <f t="shared" si="106"/>
        <v>2880.9698762868375</v>
      </c>
      <c r="N357" s="162">
        <f t="shared" si="106"/>
        <v>2895.6863491666422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2450.6241911990569</v>
      </c>
      <c r="L358" s="160">
        <f t="shared" si="107"/>
        <v>2649.8397371247743</v>
      </c>
      <c r="M358" s="160">
        <f t="shared" si="107"/>
        <v>2495.7394156512137</v>
      </c>
      <c r="N358" s="160">
        <f t="shared" si="107"/>
        <v>2503.5774506783309</v>
      </c>
      <c r="O358" s="160">
        <f t="shared" si="107"/>
        <v>2508.7669859035623</v>
      </c>
      <c r="P358" s="160">
        <f t="shared" si="107"/>
        <v>2542.782494358702</v>
      </c>
      <c r="Q358" s="160">
        <f t="shared" si="107"/>
        <v>2544.4905034927074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1994.6174374125153</v>
      </c>
      <c r="L359" s="156">
        <f t="shared" si="108"/>
        <v>2190.552713117796</v>
      </c>
      <c r="M359" s="156">
        <f t="shared" si="108"/>
        <v>2037.443614561955</v>
      </c>
      <c r="N359" s="156">
        <f t="shared" si="108"/>
        <v>2042.5693180467611</v>
      </c>
      <c r="O359" s="156">
        <f t="shared" si="108"/>
        <v>2044.3873899501286</v>
      </c>
      <c r="P359" s="156">
        <f t="shared" si="108"/>
        <v>2078.6301476603749</v>
      </c>
      <c r="Q359" s="156">
        <f t="shared" si="108"/>
        <v>2082.8240909466813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456.00675378654091</v>
      </c>
      <c r="L360" s="57">
        <f t="shared" si="108"/>
        <v>459.2870240069779</v>
      </c>
      <c r="M360" s="57">
        <f t="shared" si="108"/>
        <v>458.29580108925813</v>
      </c>
      <c r="N360" s="57">
        <f t="shared" si="108"/>
        <v>461.00813263157028</v>
      </c>
      <c r="O360" s="57">
        <f t="shared" si="108"/>
        <v>464.37959595343284</v>
      </c>
      <c r="P360" s="57">
        <f t="shared" si="108"/>
        <v>464.15234669832716</v>
      </c>
      <c r="Q360" s="57">
        <f t="shared" si="108"/>
        <v>461.66641254602632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668.98395097600383</v>
      </c>
      <c r="D361" s="157">
        <f t="shared" ref="D361:Q361" si="109">IF(D289=0,0,D289/0.086*1000000/SUM(D$58:D$59))</f>
        <v>745.37814633040318</v>
      </c>
      <c r="E361" s="157">
        <f t="shared" si="109"/>
        <v>1022.7787023979701</v>
      </c>
      <c r="F361" s="157">
        <f t="shared" si="109"/>
        <v>1035.8832283707038</v>
      </c>
      <c r="G361" s="157">
        <f t="shared" si="109"/>
        <v>1008.5423946269992</v>
      </c>
      <c r="H361" s="157">
        <f t="shared" si="109"/>
        <v>1056.1073975811419</v>
      </c>
      <c r="I361" s="157">
        <f t="shared" si="109"/>
        <v>1044.4476519674213</v>
      </c>
      <c r="J361" s="157">
        <f t="shared" si="109"/>
        <v>1080.9038303222053</v>
      </c>
      <c r="K361" s="157">
        <f t="shared" si="109"/>
        <v>1109.7084931350878</v>
      </c>
      <c r="L361" s="157">
        <f t="shared" si="109"/>
        <v>1135.3701286639755</v>
      </c>
      <c r="M361" s="157">
        <f t="shared" si="109"/>
        <v>1120.3501785031153</v>
      </c>
      <c r="N361" s="157">
        <f t="shared" si="109"/>
        <v>1103.043629947495</v>
      </c>
      <c r="O361" s="157">
        <f t="shared" si="109"/>
        <v>1125.0242031158771</v>
      </c>
      <c r="P361" s="157">
        <f t="shared" si="109"/>
        <v>1143.7536636623447</v>
      </c>
      <c r="Q361" s="157">
        <f t="shared" si="109"/>
        <v>1164.9012782344282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668.98395097600383</v>
      </c>
      <c r="D363" s="57">
        <f t="shared" ref="D363:Q363" si="111">IF(D291=0,0,D291/0.086*1000000/D$59)</f>
        <v>745.37814633040318</v>
      </c>
      <c r="E363" s="57">
        <f t="shared" si="111"/>
        <v>1022.7787023979701</v>
      </c>
      <c r="F363" s="57">
        <f t="shared" si="111"/>
        <v>1035.8832283707038</v>
      </c>
      <c r="G363" s="57">
        <f t="shared" si="111"/>
        <v>1008.5423946269992</v>
      </c>
      <c r="H363" s="57">
        <f t="shared" si="111"/>
        <v>1056.1073975811419</v>
      </c>
      <c r="I363" s="57">
        <f t="shared" si="111"/>
        <v>1044.4476519674213</v>
      </c>
      <c r="J363" s="57">
        <f t="shared" si="111"/>
        <v>1080.9038303222053</v>
      </c>
      <c r="K363" s="57">
        <f t="shared" si="111"/>
        <v>1109.7084931350878</v>
      </c>
      <c r="L363" s="57">
        <f t="shared" si="111"/>
        <v>1135.3701286639755</v>
      </c>
      <c r="M363" s="57">
        <f t="shared" si="111"/>
        <v>1120.3501785031153</v>
      </c>
      <c r="N363" s="57">
        <f t="shared" si="111"/>
        <v>1103.043629947495</v>
      </c>
      <c r="O363" s="57">
        <f t="shared" si="111"/>
        <v>1125.0242031158771</v>
      </c>
      <c r="P363" s="57">
        <f t="shared" si="111"/>
        <v>1143.7536636623447</v>
      </c>
      <c r="Q363" s="57">
        <f t="shared" si="111"/>
        <v>1164.9012782344282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14523.88103976089</v>
      </c>
      <c r="D365" s="168">
        <f t="shared" si="112"/>
        <v>13878.448823145151</v>
      </c>
      <c r="E365" s="168">
        <f t="shared" si="112"/>
        <v>15914.165607155803</v>
      </c>
      <c r="F365" s="168">
        <f t="shared" si="112"/>
        <v>15540.06689009117</v>
      </c>
      <c r="G365" s="168">
        <f t="shared" si="112"/>
        <v>15756.942424228875</v>
      </c>
      <c r="H365" s="168">
        <f t="shared" si="112"/>
        <v>17546.256689059206</v>
      </c>
      <c r="I365" s="168">
        <f t="shared" si="112"/>
        <v>15175.718323012312</v>
      </c>
      <c r="J365" s="168">
        <f t="shared" si="112"/>
        <v>15205.58084919284</v>
      </c>
      <c r="K365" s="168">
        <f t="shared" si="112"/>
        <v>15107.905615308</v>
      </c>
      <c r="L365" s="168">
        <f t="shared" si="112"/>
        <v>17494.222642589251</v>
      </c>
      <c r="M365" s="168">
        <f t="shared" si="112"/>
        <v>14834.242947792907</v>
      </c>
      <c r="N365" s="168">
        <f t="shared" si="112"/>
        <v>16023.382737865111</v>
      </c>
      <c r="O365" s="168">
        <f t="shared" si="112"/>
        <v>13434.277533300337</v>
      </c>
      <c r="P365" s="168">
        <f t="shared" si="112"/>
        <v>12807.870744241927</v>
      </c>
      <c r="Q365" s="168">
        <f t="shared" si="112"/>
        <v>13206.572066632727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12319.767893868831</v>
      </c>
      <c r="D366" s="157">
        <f t="shared" si="113"/>
        <v>11575.543719299832</v>
      </c>
      <c r="E366" s="157">
        <f t="shared" si="113"/>
        <v>13053.574628359966</v>
      </c>
      <c r="F366" s="157">
        <f t="shared" si="113"/>
        <v>12617.579744301902</v>
      </c>
      <c r="G366" s="157">
        <f t="shared" si="113"/>
        <v>12900.929684911307</v>
      </c>
      <c r="H366" s="157">
        <f t="shared" si="113"/>
        <v>14531.819121302347</v>
      </c>
      <c r="I366" s="157">
        <f t="shared" si="113"/>
        <v>12297.896653177573</v>
      </c>
      <c r="J366" s="157">
        <f t="shared" si="113"/>
        <v>12160.799584534296</v>
      </c>
      <c r="K366" s="157">
        <f t="shared" si="113"/>
        <v>12035.011160622616</v>
      </c>
      <c r="L366" s="157">
        <f t="shared" si="113"/>
        <v>14168.33937146431</v>
      </c>
      <c r="M366" s="157">
        <f t="shared" si="113"/>
        <v>11632.810264567124</v>
      </c>
      <c r="N366" s="157">
        <f t="shared" si="113"/>
        <v>12805.580120192912</v>
      </c>
      <c r="O366" s="157">
        <f t="shared" si="113"/>
        <v>10378.688698189017</v>
      </c>
      <c r="P366" s="157">
        <f t="shared" si="113"/>
        <v>9626.872219793313</v>
      </c>
      <c r="Q366" s="157">
        <f t="shared" si="113"/>
        <v>9933.9876293236121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12319.767893868831</v>
      </c>
      <c r="D367" s="57">
        <f t="shared" si="114"/>
        <v>11575.543719299832</v>
      </c>
      <c r="E367" s="57">
        <f t="shared" si="114"/>
        <v>13053.574628359966</v>
      </c>
      <c r="F367" s="57">
        <f t="shared" si="114"/>
        <v>12617.579744301902</v>
      </c>
      <c r="G367" s="57">
        <f t="shared" si="114"/>
        <v>12900.929684911307</v>
      </c>
      <c r="H367" s="57">
        <f t="shared" si="114"/>
        <v>14531.819121302347</v>
      </c>
      <c r="I367" s="57">
        <f t="shared" si="114"/>
        <v>12297.896653177573</v>
      </c>
      <c r="J367" s="57">
        <f t="shared" si="114"/>
        <v>12160.799584534296</v>
      </c>
      <c r="K367" s="57">
        <f t="shared" si="114"/>
        <v>12035.011160622616</v>
      </c>
      <c r="L367" s="57">
        <f t="shared" si="114"/>
        <v>14168.33937146431</v>
      </c>
      <c r="M367" s="57">
        <f t="shared" si="114"/>
        <v>11632.810264567124</v>
      </c>
      <c r="N367" s="57">
        <f t="shared" si="114"/>
        <v>12805.580120192912</v>
      </c>
      <c r="O367" s="57">
        <f t="shared" si="114"/>
        <v>10378.688698189017</v>
      </c>
      <c r="P367" s="57">
        <f t="shared" si="114"/>
        <v>9626.872219793313</v>
      </c>
      <c r="Q367" s="57">
        <f t="shared" si="114"/>
        <v>9933.9876293236121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0.85726719253845862</v>
      </c>
      <c r="D368" s="157">
        <f t="shared" si="115"/>
        <v>1.7110553038312526</v>
      </c>
      <c r="E368" s="157">
        <f t="shared" si="115"/>
        <v>1.1502145125520802</v>
      </c>
      <c r="F368" s="157">
        <f t="shared" si="115"/>
        <v>2.3386860116273871</v>
      </c>
      <c r="G368" s="157">
        <f t="shared" si="115"/>
        <v>7.025361813658388</v>
      </c>
      <c r="H368" s="157">
        <f t="shared" si="115"/>
        <v>6.4817544474982842</v>
      </c>
      <c r="I368" s="157">
        <f t="shared" si="115"/>
        <v>4.2699685396960554</v>
      </c>
      <c r="J368" s="157">
        <f t="shared" si="115"/>
        <v>10.855565064483024</v>
      </c>
      <c r="K368" s="157">
        <f t="shared" si="115"/>
        <v>13.808287131614524</v>
      </c>
      <c r="L368" s="157">
        <f t="shared" si="115"/>
        <v>26.553612476157188</v>
      </c>
      <c r="M368" s="157">
        <f t="shared" si="115"/>
        <v>101.21554646121263</v>
      </c>
      <c r="N368" s="157">
        <f t="shared" si="115"/>
        <v>68.083832863611789</v>
      </c>
      <c r="O368" s="157">
        <f t="shared" si="115"/>
        <v>41.881739227748113</v>
      </c>
      <c r="P368" s="157">
        <f t="shared" si="115"/>
        <v>118.60806720836538</v>
      </c>
      <c r="Q368" s="157">
        <f t="shared" si="115"/>
        <v>173.26139365631522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0.85726719253845862</v>
      </c>
      <c r="D369" s="156">
        <f t="shared" si="116"/>
        <v>1.7110553038312526</v>
      </c>
      <c r="E369" s="156">
        <f t="shared" si="116"/>
        <v>1.1502145125520802</v>
      </c>
      <c r="F369" s="156">
        <f t="shared" si="116"/>
        <v>2.3386860116273871</v>
      </c>
      <c r="G369" s="156">
        <f t="shared" si="116"/>
        <v>7.025361813658388</v>
      </c>
      <c r="H369" s="156">
        <f t="shared" si="116"/>
        <v>6.4817544474982842</v>
      </c>
      <c r="I369" s="156">
        <f t="shared" si="116"/>
        <v>4.2699685396960554</v>
      </c>
      <c r="J369" s="156">
        <f t="shared" si="116"/>
        <v>10.855565064483024</v>
      </c>
      <c r="K369" s="156">
        <f t="shared" si="116"/>
        <v>13.808287131614524</v>
      </c>
      <c r="L369" s="156">
        <f t="shared" si="116"/>
        <v>26.553612476157188</v>
      </c>
      <c r="M369" s="156">
        <f t="shared" si="116"/>
        <v>101.21554646121263</v>
      </c>
      <c r="N369" s="156">
        <f t="shared" si="116"/>
        <v>68.083832863611789</v>
      </c>
      <c r="O369" s="156">
        <f t="shared" si="116"/>
        <v>41.881739227748113</v>
      </c>
      <c r="P369" s="156">
        <f t="shared" si="116"/>
        <v>118.60806720836538</v>
      </c>
      <c r="Q369" s="156">
        <f t="shared" si="116"/>
        <v>173.26139365631522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1653.5770974194747</v>
      </c>
      <c r="D370" s="157">
        <f t="shared" si="117"/>
        <v>1686.5983667042481</v>
      </c>
      <c r="E370" s="157">
        <f t="shared" si="117"/>
        <v>2013.5602749345489</v>
      </c>
      <c r="F370" s="157">
        <f t="shared" si="117"/>
        <v>2061.0513054193243</v>
      </c>
      <c r="G370" s="157">
        <f t="shared" si="117"/>
        <v>2009.7252665125093</v>
      </c>
      <c r="H370" s="157">
        <f t="shared" si="117"/>
        <v>2126.5056061847777</v>
      </c>
      <c r="I370" s="157">
        <f t="shared" si="117"/>
        <v>2000.9788289125527</v>
      </c>
      <c r="J370" s="157">
        <f t="shared" si="117"/>
        <v>2128.5910462854481</v>
      </c>
      <c r="K370" s="157">
        <f t="shared" si="117"/>
        <v>2128.9091737123813</v>
      </c>
      <c r="L370" s="157">
        <f t="shared" si="117"/>
        <v>2346.3757139835748</v>
      </c>
      <c r="M370" s="157">
        <f t="shared" si="117"/>
        <v>2158.6052264137297</v>
      </c>
      <c r="N370" s="157">
        <f t="shared" si="117"/>
        <v>2221.0589258747964</v>
      </c>
      <c r="O370" s="157">
        <f t="shared" si="117"/>
        <v>2065.0319938328375</v>
      </c>
      <c r="P370" s="157">
        <f t="shared" si="117"/>
        <v>2096.4803874603958</v>
      </c>
      <c r="Q370" s="157">
        <f t="shared" si="117"/>
        <v>2114.3038816776839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1653.5770974194747</v>
      </c>
      <c r="D375" s="162">
        <f t="shared" si="120"/>
        <v>1686.5983667042481</v>
      </c>
      <c r="E375" s="162">
        <f t="shared" si="120"/>
        <v>2013.5602749345489</v>
      </c>
      <c r="F375" s="162">
        <f t="shared" si="120"/>
        <v>2061.0513054193243</v>
      </c>
      <c r="G375" s="162">
        <f t="shared" si="120"/>
        <v>2009.7252665125093</v>
      </c>
      <c r="H375" s="162">
        <f t="shared" si="120"/>
        <v>2126.5056061847777</v>
      </c>
      <c r="I375" s="162">
        <f t="shared" si="120"/>
        <v>2000.9788289125527</v>
      </c>
      <c r="J375" s="162">
        <f t="shared" si="120"/>
        <v>2128.5910462854481</v>
      </c>
      <c r="K375" s="162">
        <f t="shared" si="120"/>
        <v>2156.4480928688572</v>
      </c>
      <c r="L375" s="162">
        <f t="shared" si="120"/>
        <v>2374.1507221559382</v>
      </c>
      <c r="M375" s="162">
        <f t="shared" si="120"/>
        <v>2231.7398924463787</v>
      </c>
      <c r="N375" s="162">
        <f t="shared" si="120"/>
        <v>2254.9353184535225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1988.4787621307382</v>
      </c>
      <c r="L376" s="160">
        <f t="shared" si="121"/>
        <v>2145.2600393353873</v>
      </c>
      <c r="M376" s="160">
        <f t="shared" si="121"/>
        <v>2041.3452038202577</v>
      </c>
      <c r="N376" s="160">
        <f t="shared" si="121"/>
        <v>2057.051337681401</v>
      </c>
      <c r="O376" s="160">
        <f t="shared" si="121"/>
        <v>2065.0319938328375</v>
      </c>
      <c r="P376" s="160">
        <f t="shared" si="121"/>
        <v>2096.4803874603958</v>
      </c>
      <c r="Q376" s="160">
        <f t="shared" si="121"/>
        <v>2114.3038816776839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1532.4720083441973</v>
      </c>
      <c r="L377" s="156">
        <f t="shared" si="121"/>
        <v>1685.8903293966368</v>
      </c>
      <c r="M377" s="156">
        <f t="shared" si="121"/>
        <v>1580.7290481976631</v>
      </c>
      <c r="N377" s="156">
        <f t="shared" si="121"/>
        <v>1592.837546054395</v>
      </c>
      <c r="O377" s="156">
        <f t="shared" si="121"/>
        <v>1598.0792492075097</v>
      </c>
      <c r="P377" s="156">
        <f t="shared" si="121"/>
        <v>1630.0022003257088</v>
      </c>
      <c r="Q377" s="156">
        <f t="shared" si="121"/>
        <v>1648.4504729718478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456.00675378654086</v>
      </c>
      <c r="L378" s="57">
        <f t="shared" si="121"/>
        <v>459.36970993875076</v>
      </c>
      <c r="M378" s="57">
        <f t="shared" si="121"/>
        <v>460.61615562259425</v>
      </c>
      <c r="N378" s="57">
        <f t="shared" si="121"/>
        <v>464.21379162700623</v>
      </c>
      <c r="O378" s="57">
        <f t="shared" si="121"/>
        <v>466.95274462532768</v>
      </c>
      <c r="P378" s="57">
        <f t="shared" si="121"/>
        <v>466.47818713468723</v>
      </c>
      <c r="Q378" s="57">
        <f t="shared" si="121"/>
        <v>465.85340870583593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549.67878128004645</v>
      </c>
      <c r="D379" s="157">
        <f t="shared" si="122"/>
        <v>614.59568183723889</v>
      </c>
      <c r="E379" s="157">
        <f t="shared" si="122"/>
        <v>845.88048934873598</v>
      </c>
      <c r="F379" s="157">
        <f t="shared" si="122"/>
        <v>859.09715435831436</v>
      </c>
      <c r="G379" s="157">
        <f t="shared" si="122"/>
        <v>839.2621109914021</v>
      </c>
      <c r="H379" s="157">
        <f t="shared" si="122"/>
        <v>881.45020712458074</v>
      </c>
      <c r="I379" s="157">
        <f t="shared" si="122"/>
        <v>872.57287238249091</v>
      </c>
      <c r="J379" s="157">
        <f t="shared" si="122"/>
        <v>905.3346533086127</v>
      </c>
      <c r="K379" s="157">
        <f t="shared" si="122"/>
        <v>930.17699384138791</v>
      </c>
      <c r="L379" s="157">
        <f t="shared" si="122"/>
        <v>952.95394466520906</v>
      </c>
      <c r="M379" s="157">
        <f t="shared" si="122"/>
        <v>941.61191035083982</v>
      </c>
      <c r="N379" s="157">
        <f t="shared" si="122"/>
        <v>928.65985893379116</v>
      </c>
      <c r="O379" s="157">
        <f t="shared" si="122"/>
        <v>948.67510205073415</v>
      </c>
      <c r="P379" s="157">
        <f t="shared" si="122"/>
        <v>965.91006977985046</v>
      </c>
      <c r="Q379" s="157">
        <f t="shared" si="122"/>
        <v>985.01916197511514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549.67878128004645</v>
      </c>
      <c r="D381" s="57">
        <f t="shared" si="124"/>
        <v>614.59568183723889</v>
      </c>
      <c r="E381" s="57">
        <f t="shared" si="124"/>
        <v>845.88048934873598</v>
      </c>
      <c r="F381" s="57">
        <f t="shared" si="124"/>
        <v>859.09715435831436</v>
      </c>
      <c r="G381" s="57">
        <f t="shared" si="124"/>
        <v>839.2621109914021</v>
      </c>
      <c r="H381" s="57">
        <f t="shared" si="124"/>
        <v>881.45020712458074</v>
      </c>
      <c r="I381" s="57">
        <f t="shared" si="124"/>
        <v>872.57287238249091</v>
      </c>
      <c r="J381" s="57">
        <f t="shared" si="124"/>
        <v>905.3346533086127</v>
      </c>
      <c r="K381" s="57">
        <f t="shared" si="124"/>
        <v>930.17699384138791</v>
      </c>
      <c r="L381" s="57">
        <f t="shared" si="124"/>
        <v>952.95394466520906</v>
      </c>
      <c r="M381" s="57">
        <f t="shared" si="124"/>
        <v>941.61191035083982</v>
      </c>
      <c r="N381" s="57">
        <f t="shared" si="124"/>
        <v>928.65985893379116</v>
      </c>
      <c r="O381" s="57">
        <f t="shared" si="124"/>
        <v>948.67510205073415</v>
      </c>
      <c r="P381" s="57">
        <f t="shared" si="124"/>
        <v>965.91006977985046</v>
      </c>
      <c r="Q381" s="57">
        <f t="shared" si="124"/>
        <v>985.01916197511514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191.82155064214268</v>
      </c>
      <c r="D401" s="184">
        <f>D347/RES_summary!D$21</f>
        <v>178.56412031255175</v>
      </c>
      <c r="E401" s="184">
        <f>E347/RES_summary!E$21</f>
        <v>201.12888180756903</v>
      </c>
      <c r="F401" s="184">
        <f>F347/RES_summary!F$21</f>
        <v>193.85834483082476</v>
      </c>
      <c r="G401" s="184">
        <f>G347/RES_summary!G$21</f>
        <v>192.83100345759516</v>
      </c>
      <c r="H401" s="184">
        <f>H347/RES_summary!H$21</f>
        <v>207.0115728836426</v>
      </c>
      <c r="I401" s="184">
        <f>I347/RES_summary!I$21</f>
        <v>176.45647645226248</v>
      </c>
      <c r="J401" s="184">
        <f>J347/RES_summary!J$21</f>
        <v>174.83994388188225</v>
      </c>
      <c r="K401" s="184">
        <f>K347/RES_summary!K$21</f>
        <v>171.46520006277595</v>
      </c>
      <c r="L401" s="184">
        <f>L347/RES_summary!L$21</f>
        <v>195.56654611702771</v>
      </c>
      <c r="M401" s="184">
        <f>M347/RES_summary!M$21</f>
        <v>162.90935225966328</v>
      </c>
      <c r="N401" s="184">
        <f>N347/RES_summary!N$21</f>
        <v>174.28293097959684</v>
      </c>
      <c r="O401" s="184">
        <f>O347/RES_summary!O$21</f>
        <v>146.18435548917068</v>
      </c>
      <c r="P401" s="184">
        <f>P347/RES_summary!P$21</f>
        <v>137.69602040492543</v>
      </c>
      <c r="Q401" s="184">
        <f>Q347/RES_summary!Q$21</f>
        <v>140.37623079989888</v>
      </c>
    </row>
    <row r="402" spans="1:17" ht="12" customHeight="1" x14ac:dyDescent="0.25">
      <c r="A402" s="158" t="s">
        <v>65</v>
      </c>
      <c r="B402" s="157"/>
      <c r="C402" s="178">
        <f>C348/RES_summary!C$21</f>
        <v>163.02162274494296</v>
      </c>
      <c r="D402" s="178">
        <f>D348/RES_summary!D$21</f>
        <v>149.3024662989385</v>
      </c>
      <c r="E402" s="178">
        <f>E348/RES_summary!E$21</f>
        <v>165.45090286888683</v>
      </c>
      <c r="F402" s="178">
        <f>F348/RES_summary!F$21</f>
        <v>157.79353853494135</v>
      </c>
      <c r="G402" s="178">
        <f>G348/RES_summary!G$21</f>
        <v>158.2581090447049</v>
      </c>
      <c r="H402" s="178">
        <f>H348/RES_summary!H$21</f>
        <v>171.82892040240185</v>
      </c>
      <c r="I402" s="178">
        <f>I348/RES_summary!I$21</f>
        <v>143.23498340593233</v>
      </c>
      <c r="J402" s="178">
        <f>J348/RES_summary!J$21</f>
        <v>140.13616101344914</v>
      </c>
      <c r="K402" s="178">
        <f>K348/RES_summary!K$21</f>
        <v>137.02114033384061</v>
      </c>
      <c r="L402" s="178">
        <f>L348/RES_summary!L$21</f>
        <v>158.71402947973084</v>
      </c>
      <c r="M402" s="178">
        <f>M348/RES_summary!M$21</f>
        <v>128.87494169931705</v>
      </c>
      <c r="N402" s="178">
        <f>N348/RES_summary!N$21</f>
        <v>139.88717680059679</v>
      </c>
      <c r="O402" s="178">
        <f>O348/RES_summary!O$21</f>
        <v>114.53798896296782</v>
      </c>
      <c r="P402" s="178">
        <f>P348/RES_summary!P$21</f>
        <v>105.51899282623033</v>
      </c>
      <c r="Q402" s="178">
        <f>Q348/RES_summary!Q$21</f>
        <v>108.02547754472418</v>
      </c>
    </row>
    <row r="403" spans="1:17" ht="12" customHeight="1" x14ac:dyDescent="0.25">
      <c r="A403" s="23" t="s">
        <v>60</v>
      </c>
      <c r="B403" s="57"/>
      <c r="C403" s="176">
        <f>C349/RES_summary!C$21</f>
        <v>163.02162274494296</v>
      </c>
      <c r="D403" s="176">
        <f>D349/RES_summary!D$21</f>
        <v>149.3024662989385</v>
      </c>
      <c r="E403" s="176">
        <f>E349/RES_summary!E$21</f>
        <v>165.45090286888683</v>
      </c>
      <c r="F403" s="176">
        <f>F349/RES_summary!F$21</f>
        <v>157.79353853494135</v>
      </c>
      <c r="G403" s="176">
        <f>G349/RES_summary!G$21</f>
        <v>158.2581090447049</v>
      </c>
      <c r="H403" s="176">
        <f>H349/RES_summary!H$21</f>
        <v>171.82892040240185</v>
      </c>
      <c r="I403" s="176">
        <f>I349/RES_summary!I$21</f>
        <v>143.23498340593233</v>
      </c>
      <c r="J403" s="176">
        <f>J349/RES_summary!J$21</f>
        <v>140.13616101344914</v>
      </c>
      <c r="K403" s="176">
        <f>K349/RES_summary!K$21</f>
        <v>137.02114033384061</v>
      </c>
      <c r="L403" s="176">
        <f>L349/RES_summary!L$21</f>
        <v>158.71402947973084</v>
      </c>
      <c r="M403" s="176">
        <f>M349/RES_summary!M$21</f>
        <v>128.87494169931705</v>
      </c>
      <c r="N403" s="176">
        <f>N349/RES_summary!N$21</f>
        <v>139.88717680059679</v>
      </c>
      <c r="O403" s="176">
        <f>O349/RES_summary!O$21</f>
        <v>114.53798896296782</v>
      </c>
      <c r="P403" s="176">
        <f>P349/RES_summary!P$21</f>
        <v>105.51899282623033</v>
      </c>
      <c r="Q403" s="176">
        <f>Q349/RES_summary!Q$21</f>
        <v>108.02547754472418</v>
      </c>
    </row>
    <row r="404" spans="1:17" ht="12" customHeight="1" x14ac:dyDescent="0.25">
      <c r="A404" s="158" t="s">
        <v>112</v>
      </c>
      <c r="B404" s="157"/>
      <c r="C404" s="178">
        <f>C350/RES_summary!C$21</f>
        <v>4.6976497494604546E-3</v>
      </c>
      <c r="D404" s="178">
        <f>D350/RES_summary!D$21</f>
        <v>9.0176334298675657E-3</v>
      </c>
      <c r="E404" s="178">
        <f>E350/RES_summary!E$21</f>
        <v>5.850630827626201E-3</v>
      </c>
      <c r="F404" s="178">
        <f>F350/RES_summary!F$21</f>
        <v>1.1449314223871927E-2</v>
      </c>
      <c r="G404" s="178">
        <f>G350/RES_summary!G$21</f>
        <v>3.2742172744111939E-2</v>
      </c>
      <c r="H404" s="178">
        <f>H350/RES_summary!H$21</f>
        <v>2.8627257977290359E-2</v>
      </c>
      <c r="I404" s="178">
        <f>I350/RES_summary!I$21</f>
        <v>1.780490788928181E-2</v>
      </c>
      <c r="J404" s="178">
        <f>J350/RES_summary!J$21</f>
        <v>4.2627228792437646E-2</v>
      </c>
      <c r="K404" s="178">
        <f>K350/RES_summary!K$21</f>
        <v>5.082559663742562E-2</v>
      </c>
      <c r="L404" s="178">
        <f>L350/RES_summary!L$21</f>
        <v>9.0842260022142685E-2</v>
      </c>
      <c r="M404" s="178">
        <f>M350/RES_summary!M$21</f>
        <v>0.324925873484045</v>
      </c>
      <c r="N404" s="178">
        <f>N350/RES_summary!N$21</f>
        <v>0.2076098229193703</v>
      </c>
      <c r="O404" s="178">
        <f>O350/RES_summary!O$21</f>
        <v>0.12246359272912885</v>
      </c>
      <c r="P404" s="178">
        <f>P350/RES_summary!P$21</f>
        <v>0.33344183531610488</v>
      </c>
      <c r="Q404" s="178">
        <f>Q350/RES_summary!Q$21</f>
        <v>0.4719603751677483</v>
      </c>
    </row>
    <row r="405" spans="1:17" ht="12" customHeight="1" x14ac:dyDescent="0.25">
      <c r="A405" s="23" t="s">
        <v>60</v>
      </c>
      <c r="B405" s="156"/>
      <c r="C405" s="177">
        <f>C351/RES_summary!C$21</f>
        <v>4.6976497494604546E-3</v>
      </c>
      <c r="D405" s="177">
        <f>D351/RES_summary!D$21</f>
        <v>9.0176334298675657E-3</v>
      </c>
      <c r="E405" s="177">
        <f>E351/RES_summary!E$21</f>
        <v>5.850630827626201E-3</v>
      </c>
      <c r="F405" s="177">
        <f>F351/RES_summary!F$21</f>
        <v>1.1449314223871927E-2</v>
      </c>
      <c r="G405" s="177">
        <f>G351/RES_summary!G$21</f>
        <v>3.2742172744111939E-2</v>
      </c>
      <c r="H405" s="177">
        <f>H351/RES_summary!H$21</f>
        <v>2.8627257977290359E-2</v>
      </c>
      <c r="I405" s="177">
        <f>I351/RES_summary!I$21</f>
        <v>1.780490788928181E-2</v>
      </c>
      <c r="J405" s="177">
        <f>J351/RES_summary!J$21</f>
        <v>4.2627228792437646E-2</v>
      </c>
      <c r="K405" s="177">
        <f>K351/RES_summary!K$21</f>
        <v>5.082559663742562E-2</v>
      </c>
      <c r="L405" s="177">
        <f>L351/RES_summary!L$21</f>
        <v>9.0842260022142685E-2</v>
      </c>
      <c r="M405" s="177">
        <f>M351/RES_summary!M$21</f>
        <v>0.324925873484045</v>
      </c>
      <c r="N405" s="177">
        <f>N351/RES_summary!N$21</f>
        <v>0.2076098229193703</v>
      </c>
      <c r="O405" s="177">
        <f>O351/RES_summary!O$21</f>
        <v>0.12246359272912885</v>
      </c>
      <c r="P405" s="177">
        <f>P351/RES_summary!P$21</f>
        <v>0.33344183531610488</v>
      </c>
      <c r="Q405" s="177">
        <f>Q351/RES_summary!Q$21</f>
        <v>0.4719603751677483</v>
      </c>
    </row>
    <row r="406" spans="1:17" ht="12" customHeight="1" x14ac:dyDescent="0.25">
      <c r="A406" s="158" t="s">
        <v>63</v>
      </c>
      <c r="B406" s="157"/>
      <c r="C406" s="178">
        <f>C352/RES_summary!C$21</f>
        <v>22.137648818634354</v>
      </c>
      <c r="D406" s="178">
        <f>D352/RES_summary!D$21</f>
        <v>21.974232991905577</v>
      </c>
      <c r="E406" s="178">
        <f>E352/RES_summary!E$21</f>
        <v>25.788814859256806</v>
      </c>
      <c r="F406" s="178">
        <f>F352/RES_summary!F$21</f>
        <v>26.101385295771255</v>
      </c>
      <c r="G406" s="178">
        <f>G352/RES_summary!G$21</f>
        <v>24.965856852504281</v>
      </c>
      <c r="H406" s="178">
        <f>H352/RES_summary!H$21</f>
        <v>25.441545767141026</v>
      </c>
      <c r="I406" s="178">
        <f>I352/RES_summary!I$21</f>
        <v>23.733759387180879</v>
      </c>
      <c r="J406" s="178">
        <f>J352/RES_summary!J$21</f>
        <v>24.965816503122575</v>
      </c>
      <c r="K406" s="178">
        <f>K352/RES_summary!K$21</f>
        <v>24.509569776878884</v>
      </c>
      <c r="L406" s="178">
        <f>L352/RES_summary!L$21</f>
        <v>26.739446848070738</v>
      </c>
      <c r="M406" s="178">
        <f>M352/RES_summary!M$21</f>
        <v>23.908537958659078</v>
      </c>
      <c r="N406" s="178">
        <f>N352/RES_summary!N$21</f>
        <v>24.596380108751493</v>
      </c>
      <c r="O406" s="178">
        <f>O352/RES_summary!O$21</f>
        <v>21.764081322369108</v>
      </c>
      <c r="P406" s="178">
        <f>P352/RES_summary!P$21</f>
        <v>21.964062988965857</v>
      </c>
      <c r="Q406" s="178">
        <f>Q352/RES_summary!Q$21</f>
        <v>21.867543392307933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22.137648818634354</v>
      </c>
      <c r="D411" s="180">
        <f>D357/RES_summary!D$21</f>
        <v>21.974232991905577</v>
      </c>
      <c r="E411" s="180">
        <f>E357/RES_summary!E$21</f>
        <v>25.788814859256806</v>
      </c>
      <c r="F411" s="180">
        <f>F357/RES_summary!F$21</f>
        <v>26.101385295771255</v>
      </c>
      <c r="G411" s="180">
        <f>G357/RES_summary!G$21</f>
        <v>24.965856852504281</v>
      </c>
      <c r="H411" s="180">
        <f>H357/RES_summary!H$21</f>
        <v>25.441545767141026</v>
      </c>
      <c r="I411" s="180">
        <f>I357/RES_summary!I$21</f>
        <v>23.733759387180879</v>
      </c>
      <c r="J411" s="180">
        <f>J357/RES_summary!J$21</f>
        <v>24.965816503122575</v>
      </c>
      <c r="K411" s="180">
        <f>K357/RES_summary!K$21</f>
        <v>25.035712901184613</v>
      </c>
      <c r="L411" s="180">
        <f>L357/RES_summary!L$21</f>
        <v>27.201900649281903</v>
      </c>
      <c r="M411" s="180">
        <f>M357/RES_summary!M$21</f>
        <v>25.203041713949858</v>
      </c>
      <c r="N411" s="180">
        <f>N357/RES_summary!N$21</f>
        <v>25.180092646686823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21.82658519504837</v>
      </c>
      <c r="L412" s="179">
        <f>L358/RES_summary!L$21</f>
        <v>23.390871479630473</v>
      </c>
      <c r="M412" s="179">
        <f>M358/RES_summary!M$21</f>
        <v>21.833003224898647</v>
      </c>
      <c r="N412" s="179">
        <f>N358/RES_summary!N$21</f>
        <v>21.77042143199623</v>
      </c>
      <c r="O412" s="179">
        <f>O358/RES_summary!O$21</f>
        <v>21.764081322369108</v>
      </c>
      <c r="P412" s="179">
        <f>P358/RES_summary!P$21</f>
        <v>21.964062988965857</v>
      </c>
      <c r="Q412" s="179">
        <f>Q358/RES_summary!Q$21</f>
        <v>21.867543392307933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17.765142279082745</v>
      </c>
      <c r="L413" s="177">
        <f>L359/RES_summary!L$21</f>
        <v>19.336617329730043</v>
      </c>
      <c r="M413" s="177">
        <f>M359/RES_summary!M$21</f>
        <v>17.823781092014862</v>
      </c>
      <c r="N413" s="177">
        <f>N359/RES_summary!N$21</f>
        <v>17.761621413347878</v>
      </c>
      <c r="O413" s="177">
        <f>O359/RES_summary!O$21</f>
        <v>17.735490645128767</v>
      </c>
      <c r="P413" s="177">
        <f>P359/RES_summary!P$21</f>
        <v>17.954804862493852</v>
      </c>
      <c r="Q413" s="177">
        <f>Q359/RES_summary!Q$21</f>
        <v>17.899947405895837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4.0614429159656176</v>
      </c>
      <c r="L414" s="176">
        <f>L360/RES_summary!L$21</f>
        <v>4.0542541499004283</v>
      </c>
      <c r="M414" s="176">
        <f>M360/RES_summary!M$21</f>
        <v>4.0092221328837816</v>
      </c>
      <c r="N414" s="176">
        <f>N360/RES_summary!N$21</f>
        <v>4.0088000186483566</v>
      </c>
      <c r="O414" s="176">
        <f>O360/RES_summary!O$21</f>
        <v>4.0285906772403326</v>
      </c>
      <c r="P414" s="176">
        <f>P360/RES_summary!P$21</f>
        <v>4.0092581264720026</v>
      </c>
      <c r="Q414" s="176">
        <f>Q360/RES_summary!Q$21</f>
        <v>3.9675959864120989</v>
      </c>
    </row>
    <row r="415" spans="1:17" ht="12" customHeight="1" x14ac:dyDescent="0.25">
      <c r="A415" s="158" t="s">
        <v>62</v>
      </c>
      <c r="B415" s="157"/>
      <c r="C415" s="178">
        <f>C361/RES_summary!C$21</f>
        <v>6.6575814288159307</v>
      </c>
      <c r="D415" s="178">
        <f>D361/RES_summary!D$21</f>
        <v>7.2784033882778045</v>
      </c>
      <c r="E415" s="178">
        <f>E361/RES_summary!E$21</f>
        <v>9.8833134485977805</v>
      </c>
      <c r="F415" s="178">
        <f>F361/RES_summary!F$21</f>
        <v>9.951971685888271</v>
      </c>
      <c r="G415" s="178">
        <f>G361/RES_summary!G$21</f>
        <v>9.5742953876418522</v>
      </c>
      <c r="H415" s="178">
        <f>H361/RES_summary!H$21</f>
        <v>9.712479456122475</v>
      </c>
      <c r="I415" s="178">
        <f>I361/RES_summary!I$21</f>
        <v>9.4699287512600012</v>
      </c>
      <c r="J415" s="178">
        <f>J361/RES_summary!J$21</f>
        <v>9.6953391365181094</v>
      </c>
      <c r="K415" s="178">
        <f>K361/RES_summary!K$21</f>
        <v>9.8836643554190449</v>
      </c>
      <c r="L415" s="178">
        <f>L361/RES_summary!L$21</f>
        <v>10.022227529203985</v>
      </c>
      <c r="M415" s="178">
        <f>M361/RES_summary!M$21</f>
        <v>9.8009467282031046</v>
      </c>
      <c r="N415" s="178">
        <f>N361/RES_summary!N$21</f>
        <v>9.5917642473291469</v>
      </c>
      <c r="O415" s="178">
        <f>O361/RES_summary!O$21</f>
        <v>9.7598216111046447</v>
      </c>
      <c r="P415" s="178">
        <f>P361/RES_summary!P$21</f>
        <v>9.8795227544131432</v>
      </c>
      <c r="Q415" s="178">
        <f>Q361/RES_summary!Q$21</f>
        <v>10.011249487699001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6.6575814288159307</v>
      </c>
      <c r="D417" s="176">
        <f>D363/RES_summary!D$21</f>
        <v>7.2784033882778045</v>
      </c>
      <c r="E417" s="176">
        <f>E363/RES_summary!E$21</f>
        <v>9.8833134485977805</v>
      </c>
      <c r="F417" s="176">
        <f>F363/RES_summary!F$21</f>
        <v>9.951971685888271</v>
      </c>
      <c r="G417" s="176">
        <f>G363/RES_summary!G$21</f>
        <v>9.5742953876418522</v>
      </c>
      <c r="H417" s="176">
        <f>H363/RES_summary!H$21</f>
        <v>9.712479456122475</v>
      </c>
      <c r="I417" s="176">
        <f>I363/RES_summary!I$21</f>
        <v>9.4699287512600012</v>
      </c>
      <c r="J417" s="176">
        <f>J363/RES_summary!J$21</f>
        <v>9.6953391365181094</v>
      </c>
      <c r="K417" s="176">
        <f>K363/RES_summary!K$21</f>
        <v>9.8836643554190449</v>
      </c>
      <c r="L417" s="176">
        <f>L363/RES_summary!L$21</f>
        <v>10.022227529203985</v>
      </c>
      <c r="M417" s="176">
        <f>M363/RES_summary!M$21</f>
        <v>9.8009467282031046</v>
      </c>
      <c r="N417" s="176">
        <f>N363/RES_summary!N$21</f>
        <v>9.5917642473291469</v>
      </c>
      <c r="O417" s="176">
        <f>O363/RES_summary!O$21</f>
        <v>9.7598216111046447</v>
      </c>
      <c r="P417" s="176">
        <f>P363/RES_summary!P$21</f>
        <v>9.8795227544131432</v>
      </c>
      <c r="Q417" s="176">
        <f>Q363/RES_summary!Q$21</f>
        <v>10.011249487699001</v>
      </c>
    </row>
    <row r="419" spans="1:17" ht="12" customHeight="1" x14ac:dyDescent="0.25">
      <c r="A419" s="152" t="s">
        <v>185</v>
      </c>
      <c r="B419" s="168"/>
      <c r="C419" s="184">
        <f>C365/RES_summary!C$21</f>
        <v>144.53847591347119</v>
      </c>
      <c r="D419" s="184">
        <f>D365/RES_summary!D$21</f>
        <v>135.51906429739066</v>
      </c>
      <c r="E419" s="184">
        <f>E365/RES_summary!E$21</f>
        <v>153.78173851259436</v>
      </c>
      <c r="F419" s="184">
        <f>F365/RES_summary!F$21</f>
        <v>149.29704570103547</v>
      </c>
      <c r="G419" s="184">
        <f>G365/RES_summary!G$21</f>
        <v>149.58381717947279</v>
      </c>
      <c r="H419" s="184">
        <f>H365/RES_summary!H$21</f>
        <v>161.36394652159012</v>
      </c>
      <c r="I419" s="184">
        <f>I365/RES_summary!I$21</f>
        <v>137.59710311704566</v>
      </c>
      <c r="J419" s="184">
        <f>J365/RES_summary!J$21</f>
        <v>136.38888027321022</v>
      </c>
      <c r="K419" s="184">
        <f>K365/RES_summary!K$21</f>
        <v>134.55918300958484</v>
      </c>
      <c r="L419" s="184">
        <f>L365/RES_summary!L$21</f>
        <v>154.42636312521194</v>
      </c>
      <c r="M419" s="184">
        <f>M365/RES_summary!M$21</f>
        <v>129.77159077065886</v>
      </c>
      <c r="N419" s="184">
        <f>N365/RES_summary!N$21</f>
        <v>139.33493244835779</v>
      </c>
      <c r="O419" s="184">
        <f>O365/RES_summary!O$21</f>
        <v>116.5451835044453</v>
      </c>
      <c r="P419" s="184">
        <f>P365/RES_summary!P$21</f>
        <v>110.63190831507227</v>
      </c>
      <c r="Q419" s="184">
        <f>Q365/RES_summary!Q$21</f>
        <v>113.49827689838762</v>
      </c>
    </row>
    <row r="420" spans="1:17" ht="12" customHeight="1" x14ac:dyDescent="0.25">
      <c r="A420" s="158" t="s">
        <v>65</v>
      </c>
      <c r="B420" s="157"/>
      <c r="C420" s="178">
        <f>C366/RES_summary!C$21</f>
        <v>122.60362571909576</v>
      </c>
      <c r="D420" s="178">
        <f>D366/RES_summary!D$21</f>
        <v>113.03185777915694</v>
      </c>
      <c r="E420" s="178">
        <f>E366/RES_summary!E$21</f>
        <v>126.13928054452698</v>
      </c>
      <c r="F420" s="178">
        <f>F366/RES_summary!F$21</f>
        <v>121.22003032835394</v>
      </c>
      <c r="G420" s="178">
        <f>G366/RES_summary!G$21</f>
        <v>122.4711149839368</v>
      </c>
      <c r="H420" s="178">
        <f>H366/RES_summary!H$21</f>
        <v>133.64170632550926</v>
      </c>
      <c r="I420" s="178">
        <f>I366/RES_summary!I$21</f>
        <v>111.50410925485339</v>
      </c>
      <c r="J420" s="178">
        <f>J366/RES_summary!J$21</f>
        <v>109.07822956658681</v>
      </c>
      <c r="K420" s="178">
        <f>K366/RES_summary!K$21</f>
        <v>107.19032210816469</v>
      </c>
      <c r="L420" s="178">
        <f>L366/RES_summary!L$21</f>
        <v>125.06786756745841</v>
      </c>
      <c r="M420" s="178">
        <f>M366/RES_summary!M$21</f>
        <v>101.76510513404592</v>
      </c>
      <c r="N420" s="178">
        <f>N366/RES_summary!N$21</f>
        <v>111.35380526065127</v>
      </c>
      <c r="O420" s="178">
        <f>O366/RES_summary!O$21</f>
        <v>90.037307616109516</v>
      </c>
      <c r="P420" s="178">
        <f>P366/RES_summary!P$21</f>
        <v>83.155058795381962</v>
      </c>
      <c r="Q420" s="178">
        <f>Q366/RES_summary!Q$21</f>
        <v>85.373439297454581</v>
      </c>
    </row>
    <row r="421" spans="1:17" ht="12" customHeight="1" x14ac:dyDescent="0.25">
      <c r="A421" s="23" t="s">
        <v>60</v>
      </c>
      <c r="B421" s="57"/>
      <c r="C421" s="176">
        <f>C367/RES_summary!C$21</f>
        <v>122.60362571909576</v>
      </c>
      <c r="D421" s="176">
        <f>D367/RES_summary!D$21</f>
        <v>113.03185777915694</v>
      </c>
      <c r="E421" s="176">
        <f>E367/RES_summary!E$21</f>
        <v>126.13928054452698</v>
      </c>
      <c r="F421" s="176">
        <f>F367/RES_summary!F$21</f>
        <v>121.22003032835394</v>
      </c>
      <c r="G421" s="176">
        <f>G367/RES_summary!G$21</f>
        <v>122.4711149839368</v>
      </c>
      <c r="H421" s="176">
        <f>H367/RES_summary!H$21</f>
        <v>133.64170632550926</v>
      </c>
      <c r="I421" s="176">
        <f>I367/RES_summary!I$21</f>
        <v>111.50410925485339</v>
      </c>
      <c r="J421" s="176">
        <f>J367/RES_summary!J$21</f>
        <v>109.07822956658681</v>
      </c>
      <c r="K421" s="176">
        <f>K367/RES_summary!K$21</f>
        <v>107.19032210816469</v>
      </c>
      <c r="L421" s="176">
        <f>L367/RES_summary!L$21</f>
        <v>125.06786756745841</v>
      </c>
      <c r="M421" s="176">
        <f>M367/RES_summary!M$21</f>
        <v>101.76510513404592</v>
      </c>
      <c r="N421" s="176">
        <f>N367/RES_summary!N$21</f>
        <v>111.35380526065127</v>
      </c>
      <c r="O421" s="176">
        <f>O367/RES_summary!O$21</f>
        <v>90.037307616109516</v>
      </c>
      <c r="P421" s="176">
        <f>P367/RES_summary!P$21</f>
        <v>83.155058795381962</v>
      </c>
      <c r="Q421" s="176">
        <f>Q367/RES_summary!Q$21</f>
        <v>85.373439297454581</v>
      </c>
    </row>
    <row r="422" spans="1:17" ht="12" customHeight="1" x14ac:dyDescent="0.25">
      <c r="A422" s="158" t="s">
        <v>112</v>
      </c>
      <c r="B422" s="157"/>
      <c r="C422" s="178">
        <f>C368/RES_summary!C$21</f>
        <v>8.5313349180508695E-3</v>
      </c>
      <c r="D422" s="178">
        <f>D368/RES_summary!D$21</f>
        <v>1.6707963309962316E-2</v>
      </c>
      <c r="E422" s="178">
        <f>E368/RES_summary!E$21</f>
        <v>1.1114750956414593E-2</v>
      </c>
      <c r="F422" s="178">
        <f>F368/RES_summary!F$21</f>
        <v>2.2468301766509189E-2</v>
      </c>
      <c r="G422" s="178">
        <f>G368/RES_summary!G$21</f>
        <v>6.6693169833382471E-2</v>
      </c>
      <c r="H422" s="178">
        <f>H368/RES_summary!H$21</f>
        <v>5.960937974219687E-2</v>
      </c>
      <c r="I422" s="178">
        <f>I368/RES_summary!I$21</f>
        <v>3.871548541937328E-2</v>
      </c>
      <c r="J422" s="178">
        <f>J368/RES_summary!J$21</f>
        <v>9.7370720563852223E-2</v>
      </c>
      <c r="K422" s="178">
        <f>K368/RES_summary!K$21</f>
        <v>0.12298407750900785</v>
      </c>
      <c r="L422" s="178">
        <f>L368/RES_summary!L$21</f>
        <v>0.234396113865983</v>
      </c>
      <c r="M422" s="178">
        <f>M368/RES_summary!M$21</f>
        <v>0.88544474572916121</v>
      </c>
      <c r="N422" s="178">
        <f>N368/RES_summary!N$21</f>
        <v>0.59203829853349477</v>
      </c>
      <c r="O422" s="178">
        <f>O368/RES_summary!O$21</f>
        <v>0.36333289763324611</v>
      </c>
      <c r="P422" s="178">
        <f>P368/RES_summary!P$21</f>
        <v>1.0245135260068916</v>
      </c>
      <c r="Q422" s="178">
        <f>Q368/RES_summary!Q$21</f>
        <v>1.4890214912535549</v>
      </c>
    </row>
    <row r="423" spans="1:17" ht="12" customHeight="1" x14ac:dyDescent="0.25">
      <c r="A423" s="23" t="s">
        <v>60</v>
      </c>
      <c r="B423" s="156"/>
      <c r="C423" s="177">
        <f>C369/RES_summary!C$21</f>
        <v>8.5313349180508695E-3</v>
      </c>
      <c r="D423" s="177">
        <f>D369/RES_summary!D$21</f>
        <v>1.6707963309962316E-2</v>
      </c>
      <c r="E423" s="177">
        <f>E369/RES_summary!E$21</f>
        <v>1.1114750956414593E-2</v>
      </c>
      <c r="F423" s="177">
        <f>F369/RES_summary!F$21</f>
        <v>2.2468301766509189E-2</v>
      </c>
      <c r="G423" s="177">
        <f>G369/RES_summary!G$21</f>
        <v>6.6693169833382471E-2</v>
      </c>
      <c r="H423" s="177">
        <f>H369/RES_summary!H$21</f>
        <v>5.960937974219687E-2</v>
      </c>
      <c r="I423" s="177">
        <f>I369/RES_summary!I$21</f>
        <v>3.871548541937328E-2</v>
      </c>
      <c r="J423" s="177">
        <f>J369/RES_summary!J$21</f>
        <v>9.7370720563852223E-2</v>
      </c>
      <c r="K423" s="177">
        <f>K369/RES_summary!K$21</f>
        <v>0.12298407750900785</v>
      </c>
      <c r="L423" s="177">
        <f>L369/RES_summary!L$21</f>
        <v>0.234396113865983</v>
      </c>
      <c r="M423" s="177">
        <f>M369/RES_summary!M$21</f>
        <v>0.88544474572916121</v>
      </c>
      <c r="N423" s="177">
        <f>N369/RES_summary!N$21</f>
        <v>0.59203829853349477</v>
      </c>
      <c r="O423" s="177">
        <f>O369/RES_summary!O$21</f>
        <v>0.36333289763324611</v>
      </c>
      <c r="P423" s="177">
        <f>P369/RES_summary!P$21</f>
        <v>1.0245135260068916</v>
      </c>
      <c r="Q423" s="177">
        <f>Q369/RES_summary!Q$21</f>
        <v>1.4890214912535549</v>
      </c>
    </row>
    <row r="424" spans="1:17" ht="12" customHeight="1" x14ac:dyDescent="0.25">
      <c r="A424" s="158" t="s">
        <v>63</v>
      </c>
      <c r="B424" s="157"/>
      <c r="C424" s="178">
        <f>C370/RES_summary!C$21</f>
        <v>16.456036290308745</v>
      </c>
      <c r="D424" s="178">
        <f>D370/RES_summary!D$21</f>
        <v>16.469148347478583</v>
      </c>
      <c r="E424" s="178">
        <f>E370/RES_summary!E$21</f>
        <v>19.457432285365869</v>
      </c>
      <c r="F424" s="178">
        <f>F370/RES_summary!F$21</f>
        <v>19.801000414842001</v>
      </c>
      <c r="G424" s="178">
        <f>G370/RES_summary!G$21</f>
        <v>19.078725348689371</v>
      </c>
      <c r="H424" s="178">
        <f>H370/RES_summary!H$21</f>
        <v>19.556384190379731</v>
      </c>
      <c r="I424" s="178">
        <f>I370/RES_summary!I$21</f>
        <v>18.142725398335823</v>
      </c>
      <c r="J424" s="178">
        <f>J370/RES_summary!J$21</f>
        <v>19.092736557831934</v>
      </c>
      <c r="K424" s="178">
        <f>K370/RES_summary!K$21</f>
        <v>18.961217154156035</v>
      </c>
      <c r="L424" s="178">
        <f>L370/RES_summary!L$21</f>
        <v>20.71211024568149</v>
      </c>
      <c r="M424" s="178">
        <f>M370/RES_summary!M$21</f>
        <v>18.883716214129151</v>
      </c>
      <c r="N424" s="178">
        <f>N370/RES_summary!N$21</f>
        <v>19.313717987230675</v>
      </c>
      <c r="O424" s="178">
        <f>O370/RES_summary!O$21</f>
        <v>17.914586926407974</v>
      </c>
      <c r="P424" s="178">
        <f>P370/RES_summary!P$21</f>
        <v>18.108991778679417</v>
      </c>
      <c r="Q424" s="178">
        <f>Q370/RES_summary!Q$21</f>
        <v>18.170487102878813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16.456036290308745</v>
      </c>
      <c r="D429" s="180">
        <f>D375/RES_summary!D$21</f>
        <v>16.469148347478583</v>
      </c>
      <c r="E429" s="180">
        <f>E375/RES_summary!E$21</f>
        <v>19.457432285365869</v>
      </c>
      <c r="F429" s="180">
        <f>F375/RES_summary!F$21</f>
        <v>19.801000414842001</v>
      </c>
      <c r="G429" s="180">
        <f>G375/RES_summary!G$21</f>
        <v>19.078725348689371</v>
      </c>
      <c r="H429" s="180">
        <f>H375/RES_summary!H$21</f>
        <v>19.556384190379731</v>
      </c>
      <c r="I429" s="180">
        <f>I375/RES_summary!I$21</f>
        <v>18.142725398335823</v>
      </c>
      <c r="J429" s="180">
        <f>J375/RES_summary!J$21</f>
        <v>19.092736557831934</v>
      </c>
      <c r="K429" s="180">
        <f>K375/RES_summary!K$21</f>
        <v>19.20649367077047</v>
      </c>
      <c r="L429" s="180">
        <f>L375/RES_summary!L$21</f>
        <v>20.957287958659098</v>
      </c>
      <c r="M429" s="180">
        <f>M375/RES_summary!M$21</f>
        <v>19.523506325760685</v>
      </c>
      <c r="N429" s="180">
        <f>N375/RES_summary!N$21</f>
        <v>19.608297786563341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17.710467915096775</v>
      </c>
      <c r="L430" s="179">
        <f>L376/RES_summary!L$21</f>
        <v>18.936806316041078</v>
      </c>
      <c r="M430" s="179">
        <f>M376/RES_summary!M$21</f>
        <v>17.857912624467549</v>
      </c>
      <c r="N430" s="179">
        <f>N376/RES_summary!N$21</f>
        <v>17.887553075876287</v>
      </c>
      <c r="O430" s="179">
        <f>O376/RES_summary!O$21</f>
        <v>17.914586926407974</v>
      </c>
      <c r="P430" s="179">
        <f>P376/RES_summary!P$21</f>
        <v>18.108991778679417</v>
      </c>
      <c r="Q430" s="179">
        <f>Q376/RES_summary!Q$21</f>
        <v>18.170487102878813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13.649024999131157</v>
      </c>
      <c r="L431" s="177">
        <f>L377/RES_summary!L$21</f>
        <v>14.881822274450913</v>
      </c>
      <c r="M431" s="177">
        <f>M377/RES_summary!M$21</f>
        <v>13.828391774621755</v>
      </c>
      <c r="N431" s="177">
        <f>N377/RES_summary!N$21</f>
        <v>13.850877527641657</v>
      </c>
      <c r="O431" s="177">
        <f>O377/RES_summary!O$21</f>
        <v>13.863673643176597</v>
      </c>
      <c r="P431" s="177">
        <f>P377/RES_summary!P$21</f>
        <v>14.079643492722745</v>
      </c>
      <c r="Q431" s="177">
        <f>Q377/RES_summary!Q$21</f>
        <v>14.166907755521805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4.0614429159656176</v>
      </c>
      <c r="L432" s="176">
        <f>L378/RES_summary!L$21</f>
        <v>4.0549840415901688</v>
      </c>
      <c r="M432" s="176">
        <f>M378/RES_summary!M$21</f>
        <v>4.0295208498457917</v>
      </c>
      <c r="N432" s="176">
        <f>N378/RES_summary!N$21</f>
        <v>4.0366755482346299</v>
      </c>
      <c r="O432" s="176">
        <f>O378/RES_summary!O$21</f>
        <v>4.0509132832313774</v>
      </c>
      <c r="P432" s="176">
        <f>P378/RES_summary!P$21</f>
        <v>4.029348285956674</v>
      </c>
      <c r="Q432" s="176">
        <f>Q378/RES_summary!Q$21</f>
        <v>4.0035793473570047</v>
      </c>
    </row>
    <row r="433" spans="1:17" ht="12" customHeight="1" x14ac:dyDescent="0.25">
      <c r="A433" s="158" t="s">
        <v>62</v>
      </c>
      <c r="B433" s="157"/>
      <c r="C433" s="178">
        <f>C379/RES_summary!C$21</f>
        <v>5.4702825691486234</v>
      </c>
      <c r="D433" s="178">
        <f>D379/RES_summary!D$21</f>
        <v>6.0013502074451779</v>
      </c>
      <c r="E433" s="178">
        <f>E379/RES_summary!E$21</f>
        <v>8.1739109317450982</v>
      </c>
      <c r="F433" s="178">
        <f>F379/RES_summary!F$21</f>
        <v>8.253546656073004</v>
      </c>
      <c r="G433" s="178">
        <f>G379/RES_summary!G$21</f>
        <v>7.9672836770132491</v>
      </c>
      <c r="H433" s="178">
        <f>H379/RES_summary!H$21</f>
        <v>8.1062466259589243</v>
      </c>
      <c r="I433" s="178">
        <f>I379/RES_summary!I$21</f>
        <v>7.9115529784370873</v>
      </c>
      <c r="J433" s="178">
        <f>J379/RES_summary!J$21</f>
        <v>8.1205434282276201</v>
      </c>
      <c r="K433" s="178">
        <f>K379/RES_summary!K$21</f>
        <v>8.2846596697550989</v>
      </c>
      <c r="L433" s="178">
        <f>L379/RES_summary!L$21</f>
        <v>8.4119891982060633</v>
      </c>
      <c r="M433" s="178">
        <f>M379/RES_summary!M$21</f>
        <v>8.2373246767546053</v>
      </c>
      <c r="N433" s="178">
        <f>N379/RES_summary!N$21</f>
        <v>8.0753709019423496</v>
      </c>
      <c r="O433" s="178">
        <f>O379/RES_summary!O$21</f>
        <v>8.2299560642945533</v>
      </c>
      <c r="P433" s="178">
        <f>P379/RES_summary!P$21</f>
        <v>8.3433442150039703</v>
      </c>
      <c r="Q433" s="178">
        <f>Q379/RES_summary!Q$21</f>
        <v>8.4653290068006584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5.4702825691486234</v>
      </c>
      <c r="D435" s="176">
        <f>D381/RES_summary!D$21</f>
        <v>6.0013502074451779</v>
      </c>
      <c r="E435" s="176">
        <f>E381/RES_summary!E$21</f>
        <v>8.1739109317450982</v>
      </c>
      <c r="F435" s="176">
        <f>F381/RES_summary!F$21</f>
        <v>8.253546656073004</v>
      </c>
      <c r="G435" s="176">
        <f>G381/RES_summary!G$21</f>
        <v>7.9672836770132491</v>
      </c>
      <c r="H435" s="176">
        <f>H381/RES_summary!H$21</f>
        <v>8.1062466259589243</v>
      </c>
      <c r="I435" s="176">
        <f>I381/RES_summary!I$21</f>
        <v>7.9115529784370873</v>
      </c>
      <c r="J435" s="176">
        <f>J381/RES_summary!J$21</f>
        <v>8.1205434282276201</v>
      </c>
      <c r="K435" s="176">
        <f>K381/RES_summary!K$21</f>
        <v>8.2846596697550989</v>
      </c>
      <c r="L435" s="176">
        <f>L381/RES_summary!L$21</f>
        <v>8.4119891982060633</v>
      </c>
      <c r="M435" s="176">
        <f>M381/RES_summary!M$21</f>
        <v>8.2373246767546053</v>
      </c>
      <c r="N435" s="176">
        <f>N381/RES_summary!N$21</f>
        <v>8.0753709019423496</v>
      </c>
      <c r="O435" s="176">
        <f>O381/RES_summary!O$21</f>
        <v>8.2299560642945533</v>
      </c>
      <c r="P435" s="176">
        <f>P381/RES_summary!P$21</f>
        <v>8.3433442150039703</v>
      </c>
      <c r="Q435" s="176">
        <f>Q381/RES_summary!Q$21</f>
        <v>8.4653290068006584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2018-07-16T15:44:54Z</dcterms:created>
  <dcterms:modified xsi:type="dcterms:W3CDTF">2018-07-16T15:44:54Z</dcterms:modified>
</cp:coreProperties>
</file>